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266A2043-512B-493C-994F-DBC98B2D9380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Log'!$A$1:$G$1521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J34" i="5" l="1"/>
  <c r="E34" i="5"/>
  <c r="O16" i="5"/>
  <c r="J16" i="5"/>
  <c r="E16" i="5"/>
  <c r="B7" i="8"/>
  <c r="B10" i="8"/>
  <c r="B11" i="8"/>
  <c r="B9" i="8"/>
  <c r="B13" i="8"/>
  <c r="B8" i="8"/>
  <c r="B12" i="8"/>
  <c r="B14" i="8"/>
  <c r="B15" i="8"/>
  <c r="B16" i="8"/>
  <c r="B17" i="8"/>
  <c r="B18" i="8"/>
  <c r="B19" i="8"/>
  <c r="B21" i="8"/>
  <c r="B22" i="8"/>
  <c r="B20" i="8"/>
  <c r="B24" i="8"/>
  <c r="B25" i="8"/>
  <c r="B29" i="8"/>
  <c r="B33" i="8"/>
  <c r="B23" i="8"/>
  <c r="B26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7" i="8"/>
  <c r="B32" i="8"/>
  <c r="B30" i="8"/>
  <c r="B34" i="8"/>
  <c r="B28" i="8"/>
  <c r="B31" i="8"/>
  <c r="B40" i="8"/>
  <c r="B36" i="8"/>
  <c r="B37" i="8"/>
  <c r="B35" i="8"/>
  <c r="B38" i="8"/>
  <c r="B39" i="8"/>
  <c r="B41" i="8"/>
  <c r="B42" i="8"/>
  <c r="B43" i="8"/>
  <c r="B44" i="8"/>
  <c r="B52" i="8"/>
  <c r="B51" i="8"/>
  <c r="B50" i="8"/>
  <c r="B49" i="8"/>
  <c r="B48" i="8"/>
  <c r="B47" i="8"/>
  <c r="B46" i="8"/>
  <c r="B45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5" i="8"/>
  <c r="B54" i="8"/>
  <c r="B56" i="8"/>
  <c r="B57" i="8"/>
  <c r="B58" i="8"/>
  <c r="B59" i="8"/>
  <c r="B60" i="8"/>
  <c r="B53" i="8"/>
  <c r="B61" i="8"/>
  <c r="B62" i="8"/>
  <c r="B63" i="8"/>
  <c r="B6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7" i="8"/>
  <c r="B66" i="8"/>
  <c r="B69" i="8"/>
  <c r="B68" i="8"/>
  <c r="B72" i="8"/>
  <c r="B71" i="8"/>
  <c r="B65" i="8"/>
  <c r="F14" i="2"/>
  <c r="F2" i="2" s="1"/>
  <c r="B7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20" i="7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65" i="7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37" i="7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25" i="7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91" i="7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34" i="7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84" i="7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13" i="7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54" i="7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18" i="7"/>
  <c r="G317" i="7" s="1"/>
  <c r="G316" i="7" s="1"/>
  <c r="G315" i="7" s="1"/>
  <c r="G31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13" i="7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37" i="7" l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74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73" i="7" l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32" i="7" l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80" i="7" l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4" i="7" l="1"/>
  <c r="G13" i="7" s="1"/>
  <c r="G12" i="7" s="1"/>
  <c r="G11" i="7" s="1"/>
  <c r="G10" i="7" s="1"/>
  <c r="G9" i="7" s="1"/>
  <c r="G8" i="7" s="1"/>
  <c r="G7" i="7" s="1"/>
  <c r="G6" i="7" s="1"/>
  <c r="G5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<sst xmlns="http://schemas.openxmlformats.org/spreadsheetml/2006/main" count="4335" uniqueCount="1043">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</sst>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1806158.2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840</v>
      </c>
      <c r="C2" s="15">
        <f t="shared" ref="C2:C6" ca="1" si="0">TODAY()</f>
        <v>46270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1875586.9109999998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46270</v>
      </c>
      <c r="E3" s="21" t="s">
        <v>45</v>
      </c>
      <c r="F3" s="22">
        <f ca="1">F1-F2</f>
        <v>1630945.14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2156924.9476499995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46270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2480463.6897974992</v>
      </c>
    </row>
    <row r="5" spans="1:18" ht="14.4" x14ac:dyDescent="0.3">
      <c r="A5" s="13" t="s">
        <v>52</v>
      </c>
      <c r="B5" s="14">
        <f ca="1">'Checking Transaction Log'!G1</f>
        <v>4479.4399999999896</v>
      </c>
      <c r="C5" s="15">
        <f t="shared" ca="1" si="0"/>
        <v>46270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6.0340895341213015E-2</v>
      </c>
      <c r="N5" s="5" t="s">
        <v>55</v>
      </c>
      <c r="O5" s="6"/>
      <c r="P5" s="11"/>
      <c r="Q5" s="23" t="s">
        <v>56</v>
      </c>
      <c r="R5" s="23">
        <f t="shared" ca="1" si="1"/>
        <v>2852533.2432671241</v>
      </c>
    </row>
    <row r="6" spans="1:18" ht="14.4" x14ac:dyDescent="0.3">
      <c r="A6" s="13" t="s">
        <v>57</v>
      </c>
      <c r="B6" s="14">
        <f>'Savings Transaction Log'!A3</f>
        <v>20505.190000000002</v>
      </c>
      <c r="C6" s="15">
        <f t="shared" ca="1" si="0"/>
        <v>46270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1.3921375675456503E-2</v>
      </c>
      <c r="N6" s="21" t="s">
        <v>60</v>
      </c>
      <c r="O6" s="22"/>
      <c r="P6" s="11"/>
      <c r="Q6" s="23" t="s">
        <v>61</v>
      </c>
      <c r="R6" s="23">
        <f t="shared" ca="1" si="1"/>
        <v>3280413.2297571925</v>
      </c>
    </row>
    <row r="7" spans="1:18" ht="14.4" x14ac:dyDescent="0.3">
      <c r="A7" s="21" t="s">
        <v>62</v>
      </c>
      <c r="B7" s="33">
        <f ca="1">SUM(B2:B6)</f>
        <v>25824.62999999999</v>
      </c>
      <c r="C7" s="34">
        <f ca="1">B7/F3</f>
        <v>1.5834150007032113E-2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10505.190000000002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3772475.2142207711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131622.88</v>
      </c>
      <c r="L8" s="20">
        <f ca="1">K8/F3</f>
        <v>8.0703438007730915E-2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4338346.4963538861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4989098.4708069684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304.47000000000116</v>
      </c>
      <c r="L10" s="40">
        <f t="shared" ref="L10:L11" si="3">K10+K5</f>
        <v>98717.16</v>
      </c>
      <c r="P10" s="11"/>
      <c r="Q10" s="23" t="s">
        <v>75</v>
      </c>
      <c r="R10" s="23">
        <f t="shared" ca="1" si="1"/>
        <v>5737463.241428013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10200.720000000001</v>
      </c>
      <c r="L11" s="45">
        <f t="shared" si="3"/>
        <v>32905.72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6598082.7276422149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2.0175859501932729E-2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6.859170627897393E-2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146942.32</v>
      </c>
      <c r="I16" s="7"/>
      <c r="J16" s="18" t="s">
        <v>46</v>
      </c>
      <c r="K16" s="63">
        <f>B12</f>
        <v>22705</v>
      </c>
      <c r="L16" s="20">
        <f ca="1">K16/F3</f>
        <v>1.3921375675456503E-2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8.2513081954430426E-2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1630945.14</v>
      </c>
      <c r="F20" s="44">
        <f ca="1">E20-E22</f>
        <v>215942.70999999996</v>
      </c>
      <c r="G20" s="34">
        <f ca="1">(E20-E22)/E22</f>
        <v>0.1526094269675565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0.18452743000000005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1734108.0540890687</v>
      </c>
      <c r="G22" s="34">
        <f ca="1">(F22-E22)/E22</f>
        <v>0.22551595483059966</v>
      </c>
      <c r="I22" s="7"/>
      <c r="J22" s="81">
        <v>3000000</v>
      </c>
      <c r="K22" s="50">
        <f ca="1">1-($E$20/J22)</f>
        <v>0.45635162000000007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0.59226371500000008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0.67381097200000006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25824.62999999999</v>
      </c>
      <c r="G25" s="77">
        <f t="shared" ref="G25:G31" ca="1" si="6">F25/SUM($F$25:$F$31)</f>
        <v>1.5620709630486012E-2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0.70404529977016894</v>
      </c>
      <c r="E26" s="80" t="s">
        <v>103</v>
      </c>
      <c r="F26" s="30">
        <f>(B11)</f>
        <v>13456.62</v>
      </c>
      <c r="G26" s="20">
        <f t="shared" ca="1" si="6"/>
        <v>8.1395920726759982E-3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5.952751518395559E-2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1.3733719017859502E-2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0.69455494545233554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0.16679350421039654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0.16907255997586776</v>
      </c>
      <c r="E31" s="85" t="s">
        <v>118</v>
      </c>
      <c r="F31" s="44">
        <f>B40-F8-F7</f>
        <v>68824</v>
      </c>
      <c r="G31" s="34">
        <f t="shared" ca="1" si="6"/>
        <v>4.1630014432290786E-2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4.2198844284854369E-2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61910.814999999995</v>
      </c>
      <c r="K2" s="102">
        <f>J2/D2</f>
        <v>0.43866441869758555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52939.214999999997</v>
      </c>
      <c r="Q2" s="102">
        <f>P2/D2</f>
        <v>0.37509682232872404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26284.770000000033</v>
      </c>
      <c r="W2" s="102">
        <f>V2/D2</f>
        <v>0.18623875897369066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9281.4699999999993</v>
      </c>
      <c r="K4" s="545">
        <f>J4/$D$2</f>
        <v>6.5763156925152402E-2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8741.19</v>
      </c>
      <c r="Q4" s="545">
        <f t="shared" ref="Q4:Q12" si="3">P4/$D$2</f>
        <v>6.1935043660387101E-2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468.57499999999999</v>
      </c>
      <c r="K5" s="545">
        <f t="shared" ref="K5:K30" si="6">J5/$D$2</f>
        <v>3.3200528856100696E-3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468.57499999999999</v>
      </c>
      <c r="Q5" s="545">
        <f>P5/$D$2</f>
        <v>3.3200528856100696E-3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4973.5899999999992</v>
      </c>
      <c r="K6" s="545">
        <f>J6/$D$2</f>
        <v>3.5239997505930501E-2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5159.0499999999993</v>
      </c>
      <c r="Q6" s="545">
        <f t="shared" si="3"/>
        <v>3.6554060373486907E-2</v>
      </c>
      <c r="S6" s="98" t="s">
        <v>148</v>
      </c>
      <c r="T6" s="103"/>
      <c r="U6" s="100"/>
      <c r="V6" s="104">
        <f>'Budget Breakdown'!T16</f>
        <v>2579.3400000000256</v>
      </c>
      <c r="W6" s="102">
        <f t="shared" si="5"/>
        <v>1.8275719383171449E-2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7.1228640987198055E-2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6306.35</v>
      </c>
      <c r="Q7" s="545">
        <f>P7/$D$2</f>
        <v>4.4683168148465159E-2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-0.11916756179198891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1.7986421492077079E-2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6352.1600000000008</v>
      </c>
      <c r="Q9" s="545">
        <f t="shared" si="3"/>
        <v>4.5007751454637701E-2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9.6465223318416161E-3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9.6062771194630955E-3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7.7289938413488387E-3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6.6885700762675119E-3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1.1336679543245182E-2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867.4</v>
      </c>
      <c r="Q16" s="545">
        <f t="shared" si="11"/>
        <v>6.1458973973817941E-3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6.5293286985208462E-2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6.5293286985208462E-2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5" sqref="F5:F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138555.46</v>
      </c>
      <c r="F3" s="268">
        <f t="shared" si="0"/>
        <v>-928.87529205335613</v>
      </c>
      <c r="G3" s="269">
        <f>1-((E3/SUM(E3:F3)))</f>
        <v>-6.7492432078040121E-3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184.45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1143.086305263158</v>
      </c>
      <c r="E5" s="289">
        <f>I5+K5+M5+O5+Q5+S5+U5+W5+Y5+AA5+AC5+AE5</f>
        <v>9281.4699999999993</v>
      </c>
      <c r="F5" s="289">
        <f t="shared" ref="F5:F12" si="2">J5+L5+N5+P5+R5+T5+V5+X5</f>
        <v>318.52999999999929</v>
      </c>
      <c r="G5" s="269">
        <f t="shared" ref="G5:G12" si="3">1-((E5/SUM(E5:F5)))</f>
        <v>3.3180208333333239E-2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1076.5465578947369</v>
      </c>
      <c r="E6" s="289">
        <f t="shared" ref="E6:E12" si="16">Q6+S6+U6+W6+Y6+AA6+AC6+AE6+I6+K6+M6+O6</f>
        <v>8741.19</v>
      </c>
      <c r="F6" s="289">
        <f t="shared" si="2"/>
        <v>873.81000000000097</v>
      </c>
      <c r="G6" s="269">
        <f t="shared" si="3"/>
        <v>9.0879875195007953E-2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15</v>
      </c>
      <c r="Z6" s="276">
        <f t="shared" si="12"/>
        <v>1185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115.41742105263158</v>
      </c>
      <c r="E7" s="289">
        <f t="shared" si="16"/>
        <v>937.15</v>
      </c>
      <c r="F7" s="289">
        <f t="shared" si="2"/>
        <v>262.85000000000002</v>
      </c>
      <c r="G7" s="269">
        <f t="shared" si="3"/>
        <v>0.21904166666666669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612.53687368421038</v>
      </c>
      <c r="E8" s="289">
        <f t="shared" si="16"/>
        <v>4973.5899999999992</v>
      </c>
      <c r="F8" s="289">
        <f t="shared" si="2"/>
        <v>-173.59000000000015</v>
      </c>
      <c r="G8" s="269">
        <f t="shared" si="3"/>
        <v>-3.6164583333333278E-2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635.37773684210526</v>
      </c>
      <c r="E9" s="289">
        <f t="shared" si="16"/>
        <v>5159.0499999999993</v>
      </c>
      <c r="F9" s="289">
        <f t="shared" si="2"/>
        <v>457.22999999999996</v>
      </c>
      <c r="G9" s="269">
        <f t="shared" si="3"/>
        <v>8.1411539310718095E-2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16.28</v>
      </c>
      <c r="Z9" s="276">
        <f t="shared" si="12"/>
        <v>683.72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776.67678947368438</v>
      </c>
      <c r="E10" s="289">
        <f t="shared" si="16"/>
        <v>6306.35</v>
      </c>
      <c r="F10" s="289">
        <f t="shared" si="2"/>
        <v>908.64999999999964</v>
      </c>
      <c r="G10" s="269">
        <f t="shared" si="3"/>
        <v>0.12593901593901591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15</v>
      </c>
      <c r="Z10" s="276">
        <f t="shared" si="12"/>
        <v>885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312.63754736842105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782.31865263157908</v>
      </c>
      <c r="E12" s="289">
        <f t="shared" si="16"/>
        <v>6352.1600000000008</v>
      </c>
      <c r="F12" s="289">
        <f t="shared" si="2"/>
        <v>-670.36</v>
      </c>
      <c r="G12" s="269">
        <f t="shared" si="3"/>
        <v>-0.11798373754795999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81.8</v>
      </c>
      <c r="Z12" s="276">
        <f t="shared" si="12"/>
        <v>618.20000000000005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1238.086610526316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17.636210526315793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287.40126315789473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205.29805263157897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167.67454736842109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134.34432631578946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116.25982105263158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110.51819999999999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166.9750105263158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246.31578947368422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197.05263157894737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295.57894736842104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95.167800000000028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106.82715789473686</v>
      </c>
      <c r="E27" s="289">
        <f t="shared" si="18"/>
        <v>867.4</v>
      </c>
      <c r="F27" s="289">
        <f t="shared" si="19"/>
        <v>-61.03</v>
      </c>
      <c r="G27" s="269">
        <f t="shared" si="20"/>
        <v>-7.568485930776192E-2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6.37</v>
      </c>
      <c r="Z27" s="276">
        <f t="shared" si="29"/>
        <v>93.63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996.33997894736865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103.31838947368422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95.893200000000007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67.52131578947369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344.84210526315792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315.2842105263158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24.631578947368421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24.631578947368421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44.336842105263159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394.10526315789474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369.47368421052636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98.526315789473685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83.747368421052627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226.61052631578949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44.336842105263159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49.263157894736842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4941.6021473684214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8978.5812315789481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6198.3558000000003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1416.7172842105267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788.21052631578948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134.44999999999999</v>
      </c>
      <c r="L10" s="211">
        <f t="shared" si="3"/>
        <v>12865.55</v>
      </c>
      <c r="M10" s="212">
        <f t="shared" si="4"/>
        <v>-0.98965769230769229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2579.34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98031.34</v>
      </c>
      <c r="L16" s="209">
        <f>SUM(L2:L10)</f>
        <v>18968.659999999996</v>
      </c>
      <c r="M16" s="212">
        <f>((K16-SUM(J16))/SUM(J16))</f>
        <v>-0.16212529914529916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2579.3400000000256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6.37</v>
      </c>
      <c r="G28" s="232">
        <f t="shared" si="19"/>
        <v>5193.63</v>
      </c>
      <c r="H28" s="233">
        <f t="shared" si="20"/>
        <v>-0.99877499999999997</v>
      </c>
      <c r="I28" s="198"/>
      <c r="J28" s="234">
        <f>SUM('Proposed Budget'!$D$5:$D$12)</f>
        <v>5800</v>
      </c>
      <c r="K28" s="235">
        <f>SUM('Monthly Breakdown'!Y5:Y12)</f>
        <v>128.07999999999998</v>
      </c>
      <c r="L28" s="236">
        <f t="shared" si="21"/>
        <v>5671.92</v>
      </c>
      <c r="M28" s="237">
        <f t="shared" si="22"/>
        <v>-0.97791724137931035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37741.870000000003</v>
      </c>
      <c r="G34" s="230">
        <f>SUM(G20:G28)</f>
        <v>9058.1299999999974</v>
      </c>
      <c r="H34" s="233">
        <f>((F34-SUM(E34)))/SUM(E34)</f>
        <v>-0.19354978632478628</v>
      </c>
      <c r="I34" s="198"/>
      <c r="J34" s="234">
        <f>SUM(J20:J28)</f>
        <v>52200</v>
      </c>
      <c r="K34" s="234">
        <f>SUM(K20:K28)</f>
        <v>44289.47</v>
      </c>
      <c r="L34" s="234">
        <f>SUM(L20:L28)</f>
        <v>7910.53</v>
      </c>
      <c r="M34" s="237">
        <f>((K34-SUM(J34))/SUM(J34))</f>
        <v>-0.15154272030651339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19"/>
  <sheetViews>
    <sheetView tabSelected="1" workbookViewId="0">
      <pane ySplit="4" topLeftCell="A5" activePane="bottomLeft" state="frozen"/>
      <selection pane="bottomLeft" activeCell="D26" sqref="D26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(SUM(INDIRECT("g5:g5")))+J2+L2+N2+P2-R2+T2-G1522</f>
        <v>4479.4399999999896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840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840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5</v>
      </c>
      <c r="C5" s="298">
        <v>46267</v>
      </c>
      <c r="D5" s="299" t="s">
        <v>1042</v>
      </c>
      <c r="E5" s="522">
        <v>-300</v>
      </c>
      <c r="F5" s="522"/>
      <c r="G5" s="333">
        <f t="shared" ref="G5:G52" si="0">G6-E5+F5</f>
        <v>5319.4399999999896</v>
      </c>
      <c r="H5" s="334" t="s">
        <v>298</v>
      </c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46267</v>
      </c>
      <c r="D6" s="299" t="s">
        <v>1038</v>
      </c>
      <c r="E6" s="522">
        <v>50</v>
      </c>
      <c r="F6" s="522"/>
      <c r="G6" s="333">
        <f t="shared" si="0"/>
        <v>5019.4399999999896</v>
      </c>
      <c r="H6" s="334" t="s">
        <v>298</v>
      </c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8</v>
      </c>
      <c r="C7" s="298">
        <v>46267</v>
      </c>
      <c r="D7" s="299" t="s">
        <v>1041</v>
      </c>
      <c r="E7" s="522">
        <v>25</v>
      </c>
      <c r="F7" s="522"/>
      <c r="G7" s="333">
        <f t="shared" si="0"/>
        <v>5069.4399999999896</v>
      </c>
      <c r="H7" s="334" t="s">
        <v>298</v>
      </c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46267</v>
      </c>
      <c r="D8" s="299" t="s">
        <v>1039</v>
      </c>
      <c r="E8" s="522">
        <v>30</v>
      </c>
      <c r="F8" s="522"/>
      <c r="G8" s="333">
        <f t="shared" si="0"/>
        <v>5094.4399999999896</v>
      </c>
      <c r="H8" s="334" t="s">
        <v>298</v>
      </c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46267</v>
      </c>
      <c r="D9" s="299" t="s">
        <v>386</v>
      </c>
      <c r="E9" s="522">
        <v>15</v>
      </c>
      <c r="F9" s="522"/>
      <c r="G9" s="333">
        <f t="shared" si="0"/>
        <v>5124.4399999999896</v>
      </c>
      <c r="H9" s="334" t="s">
        <v>298</v>
      </c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46267</v>
      </c>
      <c r="D10" s="299" t="s">
        <v>1040</v>
      </c>
      <c r="E10" s="522">
        <v>15</v>
      </c>
      <c r="F10" s="522"/>
      <c r="G10" s="333">
        <f t="shared" si="0"/>
        <v>5139.4399999999896</v>
      </c>
      <c r="H10" s="334" t="s">
        <v>298</v>
      </c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291</v>
      </c>
      <c r="B11" s="330">
        <v>39</v>
      </c>
      <c r="C11" s="298">
        <v>46267</v>
      </c>
      <c r="D11" s="299" t="s">
        <v>292</v>
      </c>
      <c r="E11" s="522"/>
      <c r="F11" s="522">
        <v>2763.79</v>
      </c>
      <c r="G11" s="333">
        <f t="shared" si="0"/>
        <v>5154.4399999999896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284</v>
      </c>
      <c r="B12" s="330">
        <v>36</v>
      </c>
      <c r="C12" s="298">
        <v>46267</v>
      </c>
      <c r="D12" s="299" t="s">
        <v>374</v>
      </c>
      <c r="E12" s="522">
        <v>50</v>
      </c>
      <c r="F12" s="522"/>
      <c r="G12" s="333">
        <f t="shared" si="0"/>
        <v>2390.6499999999901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46267</v>
      </c>
      <c r="D13" s="299" t="s">
        <v>375</v>
      </c>
      <c r="E13" s="522">
        <v>6.37</v>
      </c>
      <c r="F13" s="522"/>
      <c r="G13" s="333">
        <f t="shared" si="0"/>
        <v>2440.6499999999901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46266</v>
      </c>
      <c r="D14" s="299" t="s">
        <v>304</v>
      </c>
      <c r="E14" s="522">
        <v>56.8</v>
      </c>
      <c r="F14" s="522"/>
      <c r="G14" s="333">
        <f t="shared" si="0"/>
        <v>2447.01999999999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46266</v>
      </c>
      <c r="D15" s="299" t="s">
        <v>1035</v>
      </c>
      <c r="E15" s="522">
        <v>236.28</v>
      </c>
      <c r="F15" s="522"/>
      <c r="G15" s="333">
        <f t="shared" si="0"/>
        <v>2503.8199999999902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284</v>
      </c>
      <c r="B16" s="330">
        <v>37</v>
      </c>
      <c r="C16" s="298">
        <v>46265</v>
      </c>
      <c r="D16" s="299" t="s">
        <v>1037</v>
      </c>
      <c r="E16" s="522">
        <v>6794.38</v>
      </c>
      <c r="F16" s="522"/>
      <c r="G16" s="333">
        <f t="shared" si="0"/>
        <v>2740.0999999999904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25</v>
      </c>
      <c r="C17" s="298">
        <v>46265</v>
      </c>
      <c r="D17" s="298" t="s">
        <v>204</v>
      </c>
      <c r="E17" s="331">
        <v>350</v>
      </c>
      <c r="F17" s="522"/>
      <c r="G17" s="333">
        <f t="shared" si="0"/>
        <v>9534.4799999999905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26</v>
      </c>
      <c r="C18" s="298">
        <v>46265</v>
      </c>
      <c r="D18" s="298" t="s">
        <v>205</v>
      </c>
      <c r="E18" s="331">
        <v>320</v>
      </c>
      <c r="F18" s="522"/>
      <c r="G18" s="333">
        <f t="shared" si="0"/>
        <v>9884.4799999999905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27</v>
      </c>
      <c r="C19" s="298">
        <v>46265</v>
      </c>
      <c r="D19" s="298" t="s">
        <v>206</v>
      </c>
      <c r="E19" s="331">
        <v>25</v>
      </c>
      <c r="F19" s="522"/>
      <c r="G19" s="333">
        <f t="shared" si="0"/>
        <v>10204.47999999999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28</v>
      </c>
      <c r="C20" s="298">
        <v>46265</v>
      </c>
      <c r="D20" s="298" t="s">
        <v>207</v>
      </c>
      <c r="E20" s="331">
        <v>25</v>
      </c>
      <c r="F20" s="522"/>
      <c r="G20" s="333">
        <f t="shared" si="0"/>
        <v>10229.47999999999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29</v>
      </c>
      <c r="C21" s="298">
        <v>46265</v>
      </c>
      <c r="D21" s="298" t="s">
        <v>208</v>
      </c>
      <c r="E21" s="331">
        <v>45</v>
      </c>
      <c r="F21" s="522"/>
      <c r="G21" s="333">
        <f t="shared" si="0"/>
        <v>10254.47999999999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286</v>
      </c>
      <c r="B22" s="330">
        <v>30</v>
      </c>
      <c r="C22" s="298">
        <v>46265</v>
      </c>
      <c r="D22" s="298" t="s">
        <v>209</v>
      </c>
      <c r="E22" s="331">
        <v>400</v>
      </c>
      <c r="F22" s="522"/>
      <c r="G22" s="333">
        <f t="shared" si="0"/>
        <v>10299.47999999999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31</v>
      </c>
      <c r="C23" s="298">
        <v>46265</v>
      </c>
      <c r="D23" s="298" t="s">
        <v>210</v>
      </c>
      <c r="E23" s="331">
        <v>375</v>
      </c>
      <c r="F23" s="522"/>
      <c r="G23" s="333">
        <f t="shared" si="0"/>
        <v>10699.47999999999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32</v>
      </c>
      <c r="C24" s="298">
        <v>46265</v>
      </c>
      <c r="D24" s="298" t="s">
        <v>211</v>
      </c>
      <c r="E24" s="331">
        <v>100</v>
      </c>
      <c r="F24" s="522"/>
      <c r="G24" s="333">
        <f t="shared" si="0"/>
        <v>11074.47999999999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33</v>
      </c>
      <c r="C25" s="298">
        <v>46265</v>
      </c>
      <c r="D25" s="298" t="s">
        <v>212</v>
      </c>
      <c r="E25" s="331">
        <v>85</v>
      </c>
      <c r="F25" s="522"/>
      <c r="G25" s="333">
        <f t="shared" si="0"/>
        <v>11174.47999999999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34</v>
      </c>
      <c r="C26" s="298">
        <v>46265</v>
      </c>
      <c r="D26" s="298" t="s">
        <v>213</v>
      </c>
      <c r="E26" s="331">
        <v>230</v>
      </c>
      <c r="F26" s="522"/>
      <c r="G26" s="333">
        <f t="shared" si="0"/>
        <v>11259.47999999999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35</v>
      </c>
      <c r="C27" s="298">
        <v>46265</v>
      </c>
      <c r="D27" s="298" t="s">
        <v>214</v>
      </c>
      <c r="E27" s="331">
        <v>45</v>
      </c>
      <c r="F27" s="522"/>
      <c r="G27" s="333">
        <f t="shared" si="0"/>
        <v>11489.47999999999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20</v>
      </c>
      <c r="C28" s="298">
        <v>46265</v>
      </c>
      <c r="D28" s="299" t="s">
        <v>193</v>
      </c>
      <c r="E28" s="522">
        <v>600</v>
      </c>
      <c r="F28" s="522"/>
      <c r="G28" s="333">
        <f t="shared" si="0"/>
        <v>11534.47999999999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46265</v>
      </c>
      <c r="D29" s="299" t="s">
        <v>1036</v>
      </c>
      <c r="E29" s="522">
        <v>-133.51</v>
      </c>
      <c r="F29" s="522"/>
      <c r="G29" s="333">
        <f t="shared" si="0"/>
        <v>12134.47999999999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10</v>
      </c>
      <c r="C30" s="298">
        <v>46265</v>
      </c>
      <c r="D30" s="299" t="s">
        <v>176</v>
      </c>
      <c r="E30" s="522">
        <v>17.899999999999999</v>
      </c>
      <c r="F30" s="522"/>
      <c r="G30" s="333">
        <f t="shared" si="0"/>
        <v>12000.96999999999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46265</v>
      </c>
      <c r="D31" s="299" t="s">
        <v>356</v>
      </c>
      <c r="E31" s="522">
        <v>46.56</v>
      </c>
      <c r="F31" s="522"/>
      <c r="G31" s="333">
        <f t="shared" si="0"/>
        <v>12018.86999999999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24</v>
      </c>
      <c r="C32" s="298">
        <v>46265</v>
      </c>
      <c r="D32" s="299" t="s">
        <v>860</v>
      </c>
      <c r="E32" s="522">
        <v>83.5</v>
      </c>
      <c r="F32" s="522"/>
      <c r="G32" s="333">
        <f t="shared" si="0"/>
        <v>12065.429999999989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287</v>
      </c>
      <c r="B33" s="330" t="s">
        <v>287</v>
      </c>
      <c r="C33" s="298">
        <v>46265</v>
      </c>
      <c r="D33" s="299" t="s">
        <v>423</v>
      </c>
      <c r="E33" s="522">
        <v>191.64</v>
      </c>
      <c r="F33" s="522">
        <v>191.64</v>
      </c>
      <c r="G33" s="333">
        <f t="shared" si="0"/>
        <v>12148.929999999989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46264</v>
      </c>
      <c r="D34" s="299" t="s">
        <v>1021</v>
      </c>
      <c r="E34" s="522">
        <v>58.54</v>
      </c>
      <c r="F34" s="522"/>
      <c r="G34" s="333">
        <f t="shared" si="0"/>
        <v>12148.929999999989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46264</v>
      </c>
      <c r="D35" s="299" t="s">
        <v>1021</v>
      </c>
      <c r="E35" s="522">
        <v>51.97</v>
      </c>
      <c r="F35" s="522"/>
      <c r="G35" s="333">
        <f t="shared" si="0"/>
        <v>12207.46999999999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46264</v>
      </c>
      <c r="D36" s="299" t="s">
        <v>431</v>
      </c>
      <c r="E36" s="522">
        <v>39.86</v>
      </c>
      <c r="F36" s="522"/>
      <c r="G36" s="333">
        <f t="shared" si="0"/>
        <v>12259.43999999999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46264</v>
      </c>
      <c r="D37" s="299" t="s">
        <v>831</v>
      </c>
      <c r="E37" s="522">
        <v>11.7</v>
      </c>
      <c r="F37" s="522"/>
      <c r="G37" s="333">
        <f t="shared" si="0"/>
        <v>12299.29999999999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46264</v>
      </c>
      <c r="D38" s="299" t="s">
        <v>478</v>
      </c>
      <c r="E38" s="522">
        <v>48.97</v>
      </c>
      <c r="F38" s="522"/>
      <c r="G38" s="333">
        <f t="shared" si="0"/>
        <v>12310.999999999991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46263</v>
      </c>
      <c r="D39" s="299" t="s">
        <v>353</v>
      </c>
      <c r="E39" s="522">
        <v>19.98</v>
      </c>
      <c r="F39" s="522"/>
      <c r="G39" s="333">
        <f t="shared" si="0"/>
        <v>12359.96999999999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46263</v>
      </c>
      <c r="D40" s="299" t="s">
        <v>312</v>
      </c>
      <c r="E40" s="522">
        <v>66.95</v>
      </c>
      <c r="F40" s="522"/>
      <c r="G40" s="333">
        <f t="shared" si="0"/>
        <v>12379.94999999999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46263</v>
      </c>
      <c r="D41" s="299" t="s">
        <v>295</v>
      </c>
      <c r="E41" s="522">
        <v>9.15</v>
      </c>
      <c r="F41" s="522"/>
      <c r="G41" s="333">
        <f t="shared" si="0"/>
        <v>12446.899999999991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46263</v>
      </c>
      <c r="D42" s="299" t="s">
        <v>358</v>
      </c>
      <c r="E42" s="522">
        <v>10.85</v>
      </c>
      <c r="F42" s="522"/>
      <c r="G42" s="333">
        <f t="shared" si="0"/>
        <v>12456.04999999999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291</v>
      </c>
      <c r="B43" s="330">
        <v>38</v>
      </c>
      <c r="C43" s="298">
        <v>46263</v>
      </c>
      <c r="D43" s="299" t="s">
        <v>293</v>
      </c>
      <c r="E43" s="522"/>
      <c r="F43" s="522">
        <v>4729.34</v>
      </c>
      <c r="G43" s="333">
        <f t="shared" si="0"/>
        <v>12466.899999999991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46262</v>
      </c>
      <c r="D44" s="299" t="s">
        <v>334</v>
      </c>
      <c r="E44" s="522">
        <v>26.1</v>
      </c>
      <c r="F44" s="522"/>
      <c r="G44" s="333">
        <f t="shared" si="0"/>
        <v>7737.5599999999913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46262</v>
      </c>
      <c r="D45" s="299" t="s">
        <v>473</v>
      </c>
      <c r="E45" s="522">
        <v>109.42</v>
      </c>
      <c r="F45" s="522"/>
      <c r="G45" s="333">
        <f t="shared" si="0"/>
        <v>7763.6599999999917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46261</v>
      </c>
      <c r="D46" s="299" t="s">
        <v>311</v>
      </c>
      <c r="E46" s="522">
        <v>150.69999999999999</v>
      </c>
      <c r="F46" s="522"/>
      <c r="G46" s="333">
        <f t="shared" si="0"/>
        <v>7873.0799999999917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46261</v>
      </c>
      <c r="D47" s="299" t="s">
        <v>428</v>
      </c>
      <c r="E47" s="522">
        <v>36.18</v>
      </c>
      <c r="F47" s="522"/>
      <c r="G47" s="333">
        <f t="shared" si="0"/>
        <v>8023.7799999999916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3</v>
      </c>
      <c r="C48" s="298">
        <v>46261</v>
      </c>
      <c r="D48" s="299" t="s">
        <v>983</v>
      </c>
      <c r="E48" s="522">
        <v>9.23</v>
      </c>
      <c r="F48" s="522"/>
      <c r="G48" s="333">
        <f t="shared" si="0"/>
        <v>8059.9599999999919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4</v>
      </c>
      <c r="C49" s="298">
        <v>46261</v>
      </c>
      <c r="D49" s="299" t="s">
        <v>310</v>
      </c>
      <c r="E49" s="522">
        <v>47.99</v>
      </c>
      <c r="F49" s="522"/>
      <c r="G49" s="333">
        <f t="shared" si="0"/>
        <v>8069.1899999999914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46261</v>
      </c>
      <c r="D50" s="299" t="s">
        <v>300</v>
      </c>
      <c r="E50" s="522">
        <v>53.12</v>
      </c>
      <c r="F50" s="522"/>
      <c r="G50" s="333">
        <f t="shared" si="0"/>
        <v>8117.1799999999912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46261</v>
      </c>
      <c r="D51" s="299" t="s">
        <v>1030</v>
      </c>
      <c r="E51" s="522">
        <v>20</v>
      </c>
      <c r="F51" s="522"/>
      <c r="G51" s="333">
        <f t="shared" si="0"/>
        <v>8170.2999999999911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46260</v>
      </c>
      <c r="D52" s="299" t="s">
        <v>1031</v>
      </c>
      <c r="E52" s="522">
        <v>11.38</v>
      </c>
      <c r="F52" s="522"/>
      <c r="G52" s="333">
        <f t="shared" si="0"/>
        <v>8190.2999999999911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46260</v>
      </c>
      <c r="D53" s="299" t="s">
        <v>1032</v>
      </c>
      <c r="E53" s="522">
        <v>74.91</v>
      </c>
      <c r="F53" s="522"/>
      <c r="G53" s="333">
        <f t="shared" ref="G53:G70" si="1">G54-E53+F53</f>
        <v>8201.6799999999912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42</v>
      </c>
      <c r="C54" s="298">
        <v>46260</v>
      </c>
      <c r="D54" s="299" t="s">
        <v>200</v>
      </c>
      <c r="E54" s="522">
        <v>59</v>
      </c>
      <c r="F54" s="522"/>
      <c r="G54" s="333">
        <f t="shared" si="1"/>
        <v>8276.5899999999911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43</v>
      </c>
      <c r="C55" s="298">
        <v>46260</v>
      </c>
      <c r="D55" s="299" t="s">
        <v>201</v>
      </c>
      <c r="E55" s="522">
        <v>42.84</v>
      </c>
      <c r="F55" s="522"/>
      <c r="G55" s="333">
        <f t="shared" si="1"/>
        <v>8335.5899999999911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291</v>
      </c>
      <c r="B56" s="330">
        <v>40</v>
      </c>
      <c r="C56" s="298">
        <v>46260</v>
      </c>
      <c r="D56" s="299" t="s">
        <v>316</v>
      </c>
      <c r="E56" s="522"/>
      <c r="F56" s="522">
        <v>59.74</v>
      </c>
      <c r="G56" s="333">
        <f t="shared" si="1"/>
        <v>8378.4299999999912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46260</v>
      </c>
      <c r="D57" s="299" t="s">
        <v>296</v>
      </c>
      <c r="E57" s="522">
        <v>78.510000000000005</v>
      </c>
      <c r="F57" s="522"/>
      <c r="G57" s="333">
        <f t="shared" si="1"/>
        <v>8318.6899999999914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46259</v>
      </c>
      <c r="D58" s="299" t="s">
        <v>312</v>
      </c>
      <c r="E58" s="522">
        <v>54.95</v>
      </c>
      <c r="F58" s="522"/>
      <c r="G58" s="333">
        <f t="shared" si="1"/>
        <v>8397.1999999999916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46259</v>
      </c>
      <c r="D59" s="299" t="s">
        <v>358</v>
      </c>
      <c r="E59" s="522">
        <v>5.28</v>
      </c>
      <c r="F59" s="522"/>
      <c r="G59" s="333">
        <f t="shared" si="1"/>
        <v>8452.1499999999924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8</v>
      </c>
      <c r="C60" s="298">
        <v>46259</v>
      </c>
      <c r="D60" s="299" t="s">
        <v>308</v>
      </c>
      <c r="E60" s="522">
        <v>71.75</v>
      </c>
      <c r="F60" s="522"/>
      <c r="G60" s="333">
        <f t="shared" si="1"/>
        <v>8457.429999999993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46259</v>
      </c>
      <c r="D61" s="299" t="s">
        <v>1029</v>
      </c>
      <c r="E61" s="522">
        <v>30</v>
      </c>
      <c r="F61" s="522"/>
      <c r="G61" s="333">
        <f t="shared" si="1"/>
        <v>8529.179999999993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46259</v>
      </c>
      <c r="D62" s="299" t="s">
        <v>334</v>
      </c>
      <c r="E62" s="522">
        <v>18.18</v>
      </c>
      <c r="F62" s="522"/>
      <c r="G62" s="333">
        <f t="shared" si="1"/>
        <v>8559.179999999993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12</v>
      </c>
      <c r="C63" s="298">
        <v>46259</v>
      </c>
      <c r="D63" s="299" t="s">
        <v>314</v>
      </c>
      <c r="E63" s="522">
        <v>225</v>
      </c>
      <c r="F63" s="522"/>
      <c r="G63" s="333">
        <f t="shared" si="1"/>
        <v>8577.3599999999933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46259</v>
      </c>
      <c r="D64" s="299" t="s">
        <v>1027</v>
      </c>
      <c r="E64" s="522">
        <v>-125</v>
      </c>
      <c r="F64" s="522"/>
      <c r="G64" s="333">
        <f t="shared" si="1"/>
        <v>8802.3599999999933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46259</v>
      </c>
      <c r="D65" s="299" t="s">
        <v>1026</v>
      </c>
      <c r="E65" s="522">
        <v>-125</v>
      </c>
      <c r="F65" s="522"/>
      <c r="G65" s="333">
        <f t="shared" si="1"/>
        <v>8677.3599999999933</v>
      </c>
      <c r="H65" s="334" t="s">
        <v>298</v>
      </c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46259</v>
      </c>
      <c r="D66" s="299" t="s">
        <v>1028</v>
      </c>
      <c r="E66" s="522"/>
      <c r="F66" s="522">
        <v>430</v>
      </c>
      <c r="G66" s="333">
        <f t="shared" si="1"/>
        <v>8552.3599999999933</v>
      </c>
      <c r="H66" s="334" t="s">
        <v>298</v>
      </c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46259</v>
      </c>
      <c r="D67" s="299" t="s">
        <v>1028</v>
      </c>
      <c r="E67" s="522">
        <v>430</v>
      </c>
      <c r="F67" s="522"/>
      <c r="G67" s="333">
        <f t="shared" si="1"/>
        <v>8122.3599999999933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46259</v>
      </c>
      <c r="D68" s="299" t="s">
        <v>358</v>
      </c>
      <c r="E68" s="522">
        <v>37.71</v>
      </c>
      <c r="F68" s="522"/>
      <c r="G68" s="333">
        <f t="shared" si="1"/>
        <v>8552.3599999999933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291</v>
      </c>
      <c r="B69" s="330">
        <v>41</v>
      </c>
      <c r="C69" s="298">
        <v>46258</v>
      </c>
      <c r="D69" s="299" t="s">
        <v>1023</v>
      </c>
      <c r="E69" s="522"/>
      <c r="F69" s="522">
        <v>800</v>
      </c>
      <c r="G69" s="333">
        <f t="shared" si="1"/>
        <v>8590.0699999999924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46258</v>
      </c>
      <c r="D70" s="299" t="s">
        <v>300</v>
      </c>
      <c r="E70" s="522">
        <v>63.98</v>
      </c>
      <c r="F70" s="522"/>
      <c r="G70" s="333">
        <f t="shared" si="1"/>
        <v>7790.0699999999924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46258</v>
      </c>
      <c r="D71" s="299" t="s">
        <v>296</v>
      </c>
      <c r="E71" s="522">
        <v>15.3</v>
      </c>
      <c r="F71" s="522"/>
      <c r="G71" s="333">
        <f t="shared" ref="G71:G84" si="2">G72-E71+F71</f>
        <v>7854.049999999992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46258</v>
      </c>
      <c r="D72" s="299" t="s">
        <v>296</v>
      </c>
      <c r="E72" s="522">
        <v>41.09</v>
      </c>
      <c r="F72" s="522"/>
      <c r="G72" s="333">
        <f t="shared" si="2"/>
        <v>7869.3499999999922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46258</v>
      </c>
      <c r="D73" s="299" t="s">
        <v>300</v>
      </c>
      <c r="E73" s="522">
        <v>51.08</v>
      </c>
      <c r="F73" s="522"/>
      <c r="G73" s="333">
        <f t="shared" si="2"/>
        <v>7910.4399999999923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46258</v>
      </c>
      <c r="D74" s="299" t="s">
        <v>300</v>
      </c>
      <c r="E74" s="522">
        <v>66.010000000000005</v>
      </c>
      <c r="F74" s="522"/>
      <c r="G74" s="333">
        <f t="shared" si="2"/>
        <v>7961.5199999999923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46256</v>
      </c>
      <c r="D75" s="299" t="s">
        <v>1024</v>
      </c>
      <c r="E75" s="522">
        <v>134.19</v>
      </c>
      <c r="F75" s="522"/>
      <c r="G75" s="333">
        <f t="shared" si="2"/>
        <v>8027.5299999999925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5</v>
      </c>
      <c r="C76" s="298">
        <v>46256</v>
      </c>
      <c r="D76" s="299" t="s">
        <v>1019</v>
      </c>
      <c r="E76" s="522">
        <v>50</v>
      </c>
      <c r="F76" s="522"/>
      <c r="G76" s="333">
        <f t="shared" si="2"/>
        <v>8161.7199999999921</v>
      </c>
      <c r="H76" s="334" t="s">
        <v>298</v>
      </c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46255</v>
      </c>
      <c r="D77" s="299" t="s">
        <v>319</v>
      </c>
      <c r="E77" s="522">
        <v>39.270000000000003</v>
      </c>
      <c r="F77" s="522"/>
      <c r="G77" s="333">
        <f t="shared" si="2"/>
        <v>8211.7199999999921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46255</v>
      </c>
      <c r="D78" s="299" t="s">
        <v>319</v>
      </c>
      <c r="E78" s="522">
        <v>8.48</v>
      </c>
      <c r="F78" s="522"/>
      <c r="G78" s="333">
        <f t="shared" si="2"/>
        <v>8250.9899999999925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6</v>
      </c>
      <c r="C79" s="298">
        <v>46255</v>
      </c>
      <c r="D79" s="299" t="s">
        <v>397</v>
      </c>
      <c r="E79" s="522">
        <v>157.32</v>
      </c>
      <c r="F79" s="522"/>
      <c r="G79" s="333">
        <f t="shared" si="2"/>
        <v>8259.4699999999921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7</v>
      </c>
      <c r="C80" s="298">
        <v>46254</v>
      </c>
      <c r="D80" s="299" t="s">
        <v>1025</v>
      </c>
      <c r="E80" s="522">
        <v>100</v>
      </c>
      <c r="F80" s="522"/>
      <c r="G80" s="333">
        <f t="shared" si="2"/>
        <v>8416.7899999999918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46254</v>
      </c>
      <c r="D81" s="299" t="s">
        <v>319</v>
      </c>
      <c r="E81" s="522">
        <v>119.58</v>
      </c>
      <c r="F81" s="522"/>
      <c r="G81" s="333">
        <f t="shared" si="2"/>
        <v>8516.7899999999918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291</v>
      </c>
      <c r="B82" s="330">
        <v>39</v>
      </c>
      <c r="C82" s="298">
        <v>46254</v>
      </c>
      <c r="D82" s="299" t="s">
        <v>292</v>
      </c>
      <c r="E82" s="522"/>
      <c r="F82" s="522">
        <v>2763.78</v>
      </c>
      <c r="G82" s="333">
        <f t="shared" si="2"/>
        <v>8636.3699999999917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46253</v>
      </c>
      <c r="D83" s="299" t="s">
        <v>891</v>
      </c>
      <c r="E83" s="522">
        <v>219.38</v>
      </c>
      <c r="F83" s="522">
        <v>219.38</v>
      </c>
      <c r="G83" s="333">
        <f t="shared" si="2"/>
        <v>5872.5899999999911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46253</v>
      </c>
      <c r="D84" s="299" t="s">
        <v>923</v>
      </c>
      <c r="E84" s="522">
        <v>7.46</v>
      </c>
      <c r="F84" s="522"/>
      <c r="G84" s="333">
        <f t="shared" si="2"/>
        <v>5872.5899999999911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46253</v>
      </c>
      <c r="D85" s="299" t="s">
        <v>323</v>
      </c>
      <c r="E85" s="522">
        <v>23.42</v>
      </c>
      <c r="F85" s="522"/>
      <c r="G85" s="333">
        <f t="shared" ref="G85:G87" si="3">G86-E85+F85</f>
        <v>5880.0499999999911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46252</v>
      </c>
      <c r="D86" s="299" t="s">
        <v>319</v>
      </c>
      <c r="E86" s="522">
        <v>13</v>
      </c>
      <c r="F86" s="522"/>
      <c r="G86" s="333">
        <f t="shared" si="3"/>
        <v>5903.4699999999912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22</v>
      </c>
      <c r="C87" s="298">
        <v>46252</v>
      </c>
      <c r="D87" s="299" t="s">
        <v>930</v>
      </c>
      <c r="E87" s="522">
        <v>13.84</v>
      </c>
      <c r="F87" s="522"/>
      <c r="G87" s="333">
        <f t="shared" si="3"/>
        <v>5916.4699999999912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46252</v>
      </c>
      <c r="D88" s="299" t="s">
        <v>1020</v>
      </c>
      <c r="E88" s="522">
        <v>2518.46</v>
      </c>
      <c r="F88" s="522">
        <v>2518.46</v>
      </c>
      <c r="G88" s="333">
        <f t="shared" ref="G88:G150" si="4">G89-E88+F88</f>
        <v>5930.3099999999913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46252</v>
      </c>
      <c r="D89" s="299" t="s">
        <v>322</v>
      </c>
      <c r="E89" s="522">
        <v>25</v>
      </c>
      <c r="F89" s="522"/>
      <c r="G89" s="333">
        <f t="shared" si="4"/>
        <v>5930.3099999999913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21</v>
      </c>
      <c r="C90" s="298">
        <v>46251</v>
      </c>
      <c r="D90" s="299" t="s">
        <v>194</v>
      </c>
      <c r="E90" s="522">
        <v>81</v>
      </c>
      <c r="F90" s="522"/>
      <c r="G90" s="333">
        <f t="shared" si="4"/>
        <v>5955.3099999999913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42</v>
      </c>
      <c r="C91" s="298">
        <v>46251</v>
      </c>
      <c r="D91" s="299" t="s">
        <v>333</v>
      </c>
      <c r="E91" s="522">
        <v>22.35</v>
      </c>
      <c r="F91" s="522"/>
      <c r="G91" s="333">
        <f t="shared" si="4"/>
        <v>6036.3099999999913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46251</v>
      </c>
      <c r="D92" s="299" t="s">
        <v>333</v>
      </c>
      <c r="E92" s="522">
        <v>22.35</v>
      </c>
      <c r="F92" s="522"/>
      <c r="G92" s="333">
        <f t="shared" si="4"/>
        <v>6058.6599999999917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46251</v>
      </c>
      <c r="D93" s="299" t="s">
        <v>329</v>
      </c>
      <c r="E93" s="522">
        <v>120</v>
      </c>
      <c r="F93" s="522"/>
      <c r="G93" s="333">
        <f t="shared" si="4"/>
        <v>6081.009999999992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46251</v>
      </c>
      <c r="D94" s="299" t="s">
        <v>332</v>
      </c>
      <c r="E94" s="522">
        <v>15.5</v>
      </c>
      <c r="F94" s="522"/>
      <c r="G94" s="333">
        <f t="shared" si="4"/>
        <v>6201.009999999992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46251</v>
      </c>
      <c r="D95" s="299" t="s">
        <v>1003</v>
      </c>
      <c r="E95" s="522">
        <v>30</v>
      </c>
      <c r="F95" s="522"/>
      <c r="G95" s="333">
        <f t="shared" si="4"/>
        <v>6216.509999999992</v>
      </c>
      <c r="H95" s="334" t="s">
        <v>298</v>
      </c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17</v>
      </c>
      <c r="C96" s="298">
        <v>46251</v>
      </c>
      <c r="D96" s="299" t="s">
        <v>188</v>
      </c>
      <c r="E96" s="522">
        <v>42.65</v>
      </c>
      <c r="F96" s="522"/>
      <c r="G96" s="333">
        <f t="shared" si="4"/>
        <v>6246.509999999992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11</v>
      </c>
      <c r="C97" s="298">
        <v>46251</v>
      </c>
      <c r="D97" s="299" t="s">
        <v>178</v>
      </c>
      <c r="E97" s="522">
        <v>256.83999999999997</v>
      </c>
      <c r="F97" s="522"/>
      <c r="G97" s="333">
        <f t="shared" si="4"/>
        <v>6289.1599999999917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23</v>
      </c>
      <c r="C98" s="298">
        <v>46251</v>
      </c>
      <c r="D98" s="299" t="s">
        <v>63</v>
      </c>
      <c r="E98" s="522">
        <v>529.46</v>
      </c>
      <c r="F98" s="522"/>
      <c r="G98" s="333">
        <f t="shared" si="4"/>
        <v>6545.9999999999918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46250</v>
      </c>
      <c r="D99" s="299" t="s">
        <v>1021</v>
      </c>
      <c r="E99" s="522">
        <v>25.5</v>
      </c>
      <c r="F99" s="522"/>
      <c r="G99" s="333">
        <f t="shared" si="4"/>
        <v>7075.4599999999919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5</v>
      </c>
      <c r="C100" s="298">
        <v>46250</v>
      </c>
      <c r="D100" s="299" t="s">
        <v>340</v>
      </c>
      <c r="E100" s="522">
        <v>21.3</v>
      </c>
      <c r="F100" s="522"/>
      <c r="G100" s="333">
        <f t="shared" si="4"/>
        <v>7100.9599999999919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1</v>
      </c>
      <c r="C101" s="298">
        <v>46250</v>
      </c>
      <c r="D101" s="299" t="s">
        <v>1021</v>
      </c>
      <c r="E101" s="522">
        <v>28.1</v>
      </c>
      <c r="F101" s="522"/>
      <c r="G101" s="333">
        <f t="shared" si="4"/>
        <v>7122.259999999992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46250</v>
      </c>
      <c r="D102" s="299" t="s">
        <v>319</v>
      </c>
      <c r="E102" s="522">
        <v>13.58</v>
      </c>
      <c r="F102" s="522"/>
      <c r="G102" s="333">
        <f t="shared" si="4"/>
        <v>7150.3599999999924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7</v>
      </c>
      <c r="C103" s="298">
        <v>46250</v>
      </c>
      <c r="D103" s="299" t="s">
        <v>300</v>
      </c>
      <c r="E103" s="522">
        <v>85.15</v>
      </c>
      <c r="F103" s="522"/>
      <c r="G103" s="333">
        <f t="shared" si="4"/>
        <v>7163.9399999999923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46250</v>
      </c>
      <c r="D104" s="299" t="s">
        <v>300</v>
      </c>
      <c r="E104" s="522">
        <v>33</v>
      </c>
      <c r="F104" s="522"/>
      <c r="G104" s="333">
        <f t="shared" si="4"/>
        <v>7249.089999999992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46249</v>
      </c>
      <c r="D105" s="299" t="s">
        <v>831</v>
      </c>
      <c r="E105" s="522">
        <v>72.239999999999995</v>
      </c>
      <c r="F105" s="522"/>
      <c r="G105" s="333">
        <f t="shared" si="4"/>
        <v>7282.089999999992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1</v>
      </c>
      <c r="C106" s="298">
        <v>46249</v>
      </c>
      <c r="D106" s="299" t="s">
        <v>428</v>
      </c>
      <c r="E106" s="522">
        <v>46</v>
      </c>
      <c r="F106" s="522"/>
      <c r="G106" s="333">
        <f t="shared" si="4"/>
        <v>7354.3299999999917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46249</v>
      </c>
      <c r="D107" s="299" t="s">
        <v>329</v>
      </c>
      <c r="E107" s="522">
        <v>32.06</v>
      </c>
      <c r="F107" s="522"/>
      <c r="G107" s="333">
        <f t="shared" si="4"/>
        <v>7400.3299999999917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46249</v>
      </c>
      <c r="D108" s="299" t="s">
        <v>300</v>
      </c>
      <c r="E108" s="522">
        <v>18.079999999999998</v>
      </c>
      <c r="F108" s="522"/>
      <c r="G108" s="333">
        <f t="shared" si="4"/>
        <v>7432.3899999999921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7</v>
      </c>
      <c r="C109" s="298">
        <v>46248</v>
      </c>
      <c r="D109" s="299" t="s">
        <v>1022</v>
      </c>
      <c r="E109" s="522">
        <v>37.26</v>
      </c>
      <c r="F109" s="522"/>
      <c r="G109" s="333">
        <f t="shared" si="4"/>
        <v>7450.4699999999921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7</v>
      </c>
      <c r="C110" s="298">
        <v>46248</v>
      </c>
      <c r="D110" s="299" t="s">
        <v>444</v>
      </c>
      <c r="E110" s="522">
        <v>151.94</v>
      </c>
      <c r="F110" s="522"/>
      <c r="G110" s="333">
        <f t="shared" si="4"/>
        <v>7487.7299999999923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291</v>
      </c>
      <c r="B111" s="330">
        <v>38</v>
      </c>
      <c r="C111" s="298">
        <v>46248</v>
      </c>
      <c r="D111" s="299" t="s">
        <v>293</v>
      </c>
      <c r="E111" s="522"/>
      <c r="F111" s="522">
        <v>4729.33</v>
      </c>
      <c r="G111" s="333">
        <f t="shared" si="4"/>
        <v>7639.6699999999919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46247</v>
      </c>
      <c r="D112" s="299" t="s">
        <v>319</v>
      </c>
      <c r="E112" s="522">
        <v>237.21</v>
      </c>
      <c r="F112" s="522"/>
      <c r="G112" s="333">
        <f t="shared" si="4"/>
        <v>2910.339999999992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46246</v>
      </c>
      <c r="D113" s="299" t="s">
        <v>412</v>
      </c>
      <c r="E113" s="522">
        <v>-3.54</v>
      </c>
      <c r="F113" s="522"/>
      <c r="G113" s="333">
        <f t="shared" si="4"/>
        <v>3147.549999999992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19</v>
      </c>
      <c r="C114" s="298">
        <v>46246</v>
      </c>
      <c r="D114" s="299" t="s">
        <v>191</v>
      </c>
      <c r="E114" s="522">
        <v>200</v>
      </c>
      <c r="F114" s="522"/>
      <c r="G114" s="333">
        <f t="shared" si="4"/>
        <v>3144.009999999992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335</v>
      </c>
      <c r="B115" s="330" t="s">
        <v>335</v>
      </c>
      <c r="C115" s="298">
        <v>46246</v>
      </c>
      <c r="D115" s="299" t="s">
        <v>336</v>
      </c>
      <c r="E115" s="522">
        <v>63.55</v>
      </c>
      <c r="F115" s="522"/>
      <c r="G115" s="333">
        <f t="shared" si="4"/>
        <v>3344.009999999992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15</v>
      </c>
      <c r="C116" s="298">
        <v>46246</v>
      </c>
      <c r="D116" s="299" t="s">
        <v>185</v>
      </c>
      <c r="E116" s="522">
        <v>64.28</v>
      </c>
      <c r="F116" s="522"/>
      <c r="G116" s="333">
        <f t="shared" si="4"/>
        <v>3407.5599999999922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22</v>
      </c>
      <c r="C117" s="298">
        <v>46245</v>
      </c>
      <c r="D117" s="299" t="s">
        <v>352</v>
      </c>
      <c r="E117" s="522">
        <v>21.29</v>
      </c>
      <c r="F117" s="522"/>
      <c r="G117" s="333">
        <f t="shared" si="4"/>
        <v>3471.8399999999924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46245</v>
      </c>
      <c r="D118" s="299" t="s">
        <v>427</v>
      </c>
      <c r="E118" s="522">
        <v>-130</v>
      </c>
      <c r="F118" s="522"/>
      <c r="G118" s="333">
        <f t="shared" si="4"/>
        <v>3493.1299999999924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291</v>
      </c>
      <c r="B119" s="330">
        <v>41</v>
      </c>
      <c r="C119" s="298">
        <v>46244</v>
      </c>
      <c r="D119" s="299" t="s">
        <v>1011</v>
      </c>
      <c r="E119" s="522"/>
      <c r="F119" s="522">
        <v>800</v>
      </c>
      <c r="G119" s="333">
        <f t="shared" si="4"/>
        <v>3363.1299999999924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46244</v>
      </c>
      <c r="D120" s="299" t="s">
        <v>979</v>
      </c>
      <c r="E120" s="522">
        <v>5.31</v>
      </c>
      <c r="F120" s="522"/>
      <c r="G120" s="333">
        <f t="shared" si="4"/>
        <v>2563.1299999999924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46244</v>
      </c>
      <c r="D121" s="299" t="s">
        <v>319</v>
      </c>
      <c r="E121" s="522">
        <v>9.5</v>
      </c>
      <c r="F121" s="522"/>
      <c r="G121" s="333">
        <f t="shared" si="4"/>
        <v>2568.4399999999923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46244</v>
      </c>
      <c r="D122" s="299" t="s">
        <v>334</v>
      </c>
      <c r="E122" s="522">
        <v>16.16</v>
      </c>
      <c r="F122" s="522"/>
      <c r="G122" s="333">
        <f t="shared" si="4"/>
        <v>2577.9399999999923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46243</v>
      </c>
      <c r="D123" s="299" t="s">
        <v>854</v>
      </c>
      <c r="E123" s="522">
        <v>10.68</v>
      </c>
      <c r="F123" s="522"/>
      <c r="G123" s="333">
        <f t="shared" si="4"/>
        <v>2594.0999999999922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46243</v>
      </c>
      <c r="D124" s="299" t="s">
        <v>845</v>
      </c>
      <c r="E124" s="522">
        <v>116.04</v>
      </c>
      <c r="F124" s="522">
        <v>116.04</v>
      </c>
      <c r="G124" s="333">
        <f t="shared" si="4"/>
        <v>2604.779999999992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46243</v>
      </c>
      <c r="D125" s="299" t="s">
        <v>306</v>
      </c>
      <c r="E125" s="522">
        <v>228.43</v>
      </c>
      <c r="F125" s="522"/>
      <c r="G125" s="333">
        <f t="shared" si="4"/>
        <v>2604.779999999992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4</v>
      </c>
      <c r="C126" s="298">
        <v>46242</v>
      </c>
      <c r="D126" s="299" t="s">
        <v>319</v>
      </c>
      <c r="E126" s="522">
        <v>39.92</v>
      </c>
      <c r="F126" s="522"/>
      <c r="G126" s="333">
        <f t="shared" si="4"/>
        <v>2833.2099999999919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46242</v>
      </c>
      <c r="D127" s="299" t="s">
        <v>296</v>
      </c>
      <c r="E127" s="522">
        <v>73.16</v>
      </c>
      <c r="F127" s="522"/>
      <c r="G127" s="333">
        <f t="shared" si="4"/>
        <v>2873.1299999999919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46242</v>
      </c>
      <c r="D128" s="299" t="s">
        <v>300</v>
      </c>
      <c r="E128" s="522">
        <v>28.7</v>
      </c>
      <c r="F128" s="522"/>
      <c r="G128" s="333">
        <f t="shared" si="4"/>
        <v>2946.2899999999918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46242</v>
      </c>
      <c r="D129" s="299" t="s">
        <v>345</v>
      </c>
      <c r="E129" s="522">
        <v>121.55</v>
      </c>
      <c r="F129" s="522"/>
      <c r="G129" s="333">
        <f t="shared" si="4"/>
        <v>2974.9899999999916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46242</v>
      </c>
      <c r="D130" s="299" t="s">
        <v>1016</v>
      </c>
      <c r="E130" s="522">
        <v>25</v>
      </c>
      <c r="F130" s="522"/>
      <c r="G130" s="333">
        <f t="shared" si="4"/>
        <v>3096.5399999999918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46242</v>
      </c>
      <c r="D131" s="299" t="s">
        <v>353</v>
      </c>
      <c r="E131" s="522">
        <v>21.99</v>
      </c>
      <c r="F131" s="522"/>
      <c r="G131" s="333">
        <f t="shared" si="4"/>
        <v>3121.5399999999918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46242</v>
      </c>
      <c r="D132" s="299" t="s">
        <v>1019</v>
      </c>
      <c r="E132" s="522">
        <v>60</v>
      </c>
      <c r="F132" s="522"/>
      <c r="G132" s="333">
        <f t="shared" si="4"/>
        <v>3143.5299999999916</v>
      </c>
      <c r="H132" s="334" t="s">
        <v>298</v>
      </c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46241</v>
      </c>
      <c r="D133" s="299" t="s">
        <v>319</v>
      </c>
      <c r="E133" s="522">
        <v>19.690000000000001</v>
      </c>
      <c r="F133" s="522"/>
      <c r="G133" s="333">
        <f t="shared" si="4"/>
        <v>3203.5299999999916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46241</v>
      </c>
      <c r="D134" s="299" t="s">
        <v>296</v>
      </c>
      <c r="E134" s="522">
        <v>8.93</v>
      </c>
      <c r="F134" s="522"/>
      <c r="G134" s="333">
        <f t="shared" si="4"/>
        <v>3223.2199999999916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46241</v>
      </c>
      <c r="D135" s="299" t="s">
        <v>320</v>
      </c>
      <c r="E135" s="522">
        <v>178.24</v>
      </c>
      <c r="F135" s="522"/>
      <c r="G135" s="333">
        <f t="shared" si="4"/>
        <v>3232.1499999999915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46241</v>
      </c>
      <c r="D136" s="299" t="s">
        <v>404</v>
      </c>
      <c r="E136" s="522">
        <v>107.68</v>
      </c>
      <c r="F136" s="522"/>
      <c r="G136" s="333">
        <f t="shared" si="4"/>
        <v>3410.3899999999917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335</v>
      </c>
      <c r="B137" s="330" t="s">
        <v>335</v>
      </c>
      <c r="C137" s="298">
        <v>46241</v>
      </c>
      <c r="D137" s="299" t="s">
        <v>447</v>
      </c>
      <c r="E137" s="522">
        <v>83.63</v>
      </c>
      <c r="F137" s="522"/>
      <c r="G137" s="333">
        <f t="shared" si="4"/>
        <v>3518.0699999999915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9</v>
      </c>
      <c r="C138" s="298">
        <v>46241</v>
      </c>
      <c r="D138" s="299" t="s">
        <v>58</v>
      </c>
      <c r="E138" s="522">
        <v>1231.68</v>
      </c>
      <c r="F138" s="522"/>
      <c r="G138" s="333">
        <f t="shared" si="4"/>
        <v>3601.6999999999916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46240</v>
      </c>
      <c r="D139" s="299" t="s">
        <v>1017</v>
      </c>
      <c r="E139" s="522">
        <v>33.700000000000003</v>
      </c>
      <c r="F139" s="522"/>
      <c r="G139" s="333">
        <f t="shared" si="4"/>
        <v>4833.3799999999919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46240</v>
      </c>
      <c r="D140" s="299" t="s">
        <v>347</v>
      </c>
      <c r="E140" s="522">
        <v>23.33</v>
      </c>
      <c r="F140" s="522"/>
      <c r="G140" s="333">
        <f t="shared" si="4"/>
        <v>4867.0799999999917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14</v>
      </c>
      <c r="C141" s="298">
        <v>46240</v>
      </c>
      <c r="D141" s="299" t="s">
        <v>958</v>
      </c>
      <c r="E141" s="522">
        <v>66.67</v>
      </c>
      <c r="F141" s="522"/>
      <c r="G141" s="333">
        <f t="shared" si="4"/>
        <v>4890.4099999999917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46240</v>
      </c>
      <c r="D142" s="299" t="s">
        <v>344</v>
      </c>
      <c r="E142" s="522">
        <v>75</v>
      </c>
      <c r="F142" s="522"/>
      <c r="G142" s="333">
        <f t="shared" si="4"/>
        <v>4957.0799999999917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13</v>
      </c>
      <c r="C143" s="298">
        <v>46240</v>
      </c>
      <c r="D143" s="299" t="s">
        <v>182</v>
      </c>
      <c r="E143" s="522">
        <v>331.81</v>
      </c>
      <c r="F143" s="522"/>
      <c r="G143" s="333">
        <f t="shared" si="4"/>
        <v>5032.0799999999917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291</v>
      </c>
      <c r="B144" s="330">
        <v>39</v>
      </c>
      <c r="C144" s="298">
        <v>46240</v>
      </c>
      <c r="D144" s="299" t="s">
        <v>292</v>
      </c>
      <c r="E144" s="522"/>
      <c r="F144" s="522">
        <v>2763.78</v>
      </c>
      <c r="G144" s="333">
        <f t="shared" si="4"/>
        <v>5363.8899999999921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46239</v>
      </c>
      <c r="D145" s="299" t="s">
        <v>353</v>
      </c>
      <c r="E145" s="522">
        <v>36.549999999999997</v>
      </c>
      <c r="F145" s="522"/>
      <c r="G145" s="333">
        <f t="shared" si="4"/>
        <v>2600.1099999999915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4</v>
      </c>
      <c r="C146" s="298">
        <v>46239</v>
      </c>
      <c r="D146" s="299" t="s">
        <v>310</v>
      </c>
      <c r="E146" s="522">
        <v>40.76</v>
      </c>
      <c r="F146" s="522"/>
      <c r="G146" s="333">
        <f t="shared" si="4"/>
        <v>2636.6599999999917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3</v>
      </c>
      <c r="C147" s="298">
        <v>46239</v>
      </c>
      <c r="D147" s="299" t="s">
        <v>310</v>
      </c>
      <c r="E147" s="522">
        <v>5.86</v>
      </c>
      <c r="F147" s="522"/>
      <c r="G147" s="333">
        <f t="shared" si="4"/>
        <v>2677.4199999999919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46239</v>
      </c>
      <c r="D148" s="299" t="s">
        <v>296</v>
      </c>
      <c r="E148" s="522">
        <v>63.22</v>
      </c>
      <c r="F148" s="522"/>
      <c r="G148" s="333">
        <f t="shared" si="4"/>
        <v>2683.279999999992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46239</v>
      </c>
      <c r="D149" s="299" t="s">
        <v>1012</v>
      </c>
      <c r="E149" s="522">
        <v>49.41</v>
      </c>
      <c r="F149" s="522"/>
      <c r="G149" s="333">
        <f t="shared" si="4"/>
        <v>2746.4999999999918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5</v>
      </c>
      <c r="C150" s="298">
        <v>46239</v>
      </c>
      <c r="D150" s="299" t="s">
        <v>1013</v>
      </c>
      <c r="E150" s="522">
        <v>-60</v>
      </c>
      <c r="F150" s="522"/>
      <c r="G150" s="333">
        <f t="shared" si="4"/>
        <v>2795.9099999999917</v>
      </c>
      <c r="H150" s="334" t="s">
        <v>298</v>
      </c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46239</v>
      </c>
      <c r="D151" s="299" t="s">
        <v>1013</v>
      </c>
      <c r="E151" s="522">
        <v>263.89</v>
      </c>
      <c r="F151" s="522"/>
      <c r="G151" s="333">
        <f t="shared" ref="G151:G181" si="5">G152-E151+F151</f>
        <v>2735.9099999999917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5</v>
      </c>
      <c r="C152" s="298">
        <v>46239</v>
      </c>
      <c r="D152" s="299" t="s">
        <v>1014</v>
      </c>
      <c r="E152" s="522">
        <v>25</v>
      </c>
      <c r="F152" s="522"/>
      <c r="G152" s="333">
        <f t="shared" si="5"/>
        <v>2999.7999999999915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46239</v>
      </c>
      <c r="D153" s="299" t="s">
        <v>1015</v>
      </c>
      <c r="E153" s="522">
        <v>36.81</v>
      </c>
      <c r="F153" s="522"/>
      <c r="G153" s="333">
        <f t="shared" si="5"/>
        <v>3024.7999999999915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291</v>
      </c>
      <c r="B154" s="330">
        <v>40</v>
      </c>
      <c r="C154" s="298">
        <v>46239</v>
      </c>
      <c r="D154" s="299" t="s">
        <v>316</v>
      </c>
      <c r="E154" s="522"/>
      <c r="F154" s="522">
        <v>837.18</v>
      </c>
      <c r="G154" s="333">
        <f t="shared" si="5"/>
        <v>3061.6099999999915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46238</v>
      </c>
      <c r="D155" s="299" t="s">
        <v>1010</v>
      </c>
      <c r="E155" s="522">
        <v>10</v>
      </c>
      <c r="F155" s="522"/>
      <c r="G155" s="333">
        <f t="shared" si="5"/>
        <v>2224.4299999999917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17</v>
      </c>
      <c r="C156" s="298">
        <v>46238</v>
      </c>
      <c r="D156" s="299" t="s">
        <v>370</v>
      </c>
      <c r="E156" s="522">
        <v>99</v>
      </c>
      <c r="F156" s="522"/>
      <c r="G156" s="333">
        <f t="shared" si="5"/>
        <v>2234.4299999999917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14</v>
      </c>
      <c r="C157" s="298">
        <v>46238</v>
      </c>
      <c r="D157" s="299" t="s">
        <v>367</v>
      </c>
      <c r="E157" s="522">
        <v>70.25</v>
      </c>
      <c r="F157" s="522"/>
      <c r="G157" s="333">
        <f t="shared" si="5"/>
        <v>2333.4299999999917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284</v>
      </c>
      <c r="B158" s="330">
        <v>37</v>
      </c>
      <c r="C158" s="298">
        <v>46238</v>
      </c>
      <c r="D158" s="299" t="s">
        <v>374</v>
      </c>
      <c r="E158" s="522">
        <v>50</v>
      </c>
      <c r="F158" s="522"/>
      <c r="G158" s="333">
        <f t="shared" si="5"/>
        <v>2403.6799999999917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46237</v>
      </c>
      <c r="D159" s="299" t="s">
        <v>296</v>
      </c>
      <c r="E159" s="522">
        <v>41.93</v>
      </c>
      <c r="F159" s="522"/>
      <c r="G159" s="333">
        <f t="shared" si="5"/>
        <v>2453.6799999999917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46237</v>
      </c>
      <c r="D160" s="299" t="s">
        <v>334</v>
      </c>
      <c r="E160" s="522">
        <v>15.09</v>
      </c>
      <c r="F160" s="522"/>
      <c r="G160" s="333">
        <f t="shared" si="5"/>
        <v>2495.6099999999915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22</v>
      </c>
      <c r="C161" s="298">
        <v>46237</v>
      </c>
      <c r="D161" s="299" t="s">
        <v>953</v>
      </c>
      <c r="E161" s="522">
        <v>12.77</v>
      </c>
      <c r="F161" s="522"/>
      <c r="G161" s="333">
        <f t="shared" si="5"/>
        <v>2510.6999999999916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1</v>
      </c>
      <c r="C162" s="298">
        <v>46236</v>
      </c>
      <c r="D162" s="299" t="s">
        <v>306</v>
      </c>
      <c r="E162" s="522">
        <v>132.79</v>
      </c>
      <c r="F162" s="522"/>
      <c r="G162" s="333">
        <f t="shared" si="5"/>
        <v>2523.4699999999916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46236</v>
      </c>
      <c r="D163" s="299" t="s">
        <v>358</v>
      </c>
      <c r="E163" s="522">
        <v>10.25</v>
      </c>
      <c r="F163" s="522"/>
      <c r="G163" s="333">
        <f t="shared" si="5"/>
        <v>2656.2599999999916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46236</v>
      </c>
      <c r="D164" s="299" t="s">
        <v>300</v>
      </c>
      <c r="E164" s="522">
        <v>24.48</v>
      </c>
      <c r="F164" s="522"/>
      <c r="G164" s="333">
        <f t="shared" si="5"/>
        <v>2666.5099999999916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46236</v>
      </c>
      <c r="D165" s="299" t="s">
        <v>455</v>
      </c>
      <c r="E165" s="522">
        <v>40.21</v>
      </c>
      <c r="F165" s="522"/>
      <c r="G165" s="333">
        <f t="shared" si="5"/>
        <v>2690.9899999999916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46235</v>
      </c>
      <c r="D166" s="299" t="s">
        <v>1008</v>
      </c>
      <c r="E166" s="522">
        <v>22.12</v>
      </c>
      <c r="F166" s="522"/>
      <c r="G166" s="333">
        <f t="shared" si="5"/>
        <v>2731.1999999999916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46235</v>
      </c>
      <c r="D167" s="299" t="s">
        <v>1009</v>
      </c>
      <c r="E167" s="522">
        <v>40</v>
      </c>
      <c r="F167" s="522"/>
      <c r="G167" s="333">
        <f t="shared" si="5"/>
        <v>2753.3199999999915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46235</v>
      </c>
      <c r="D168" s="299" t="s">
        <v>319</v>
      </c>
      <c r="E168" s="522">
        <v>8.86</v>
      </c>
      <c r="F168" s="522"/>
      <c r="G168" s="333">
        <f t="shared" si="5"/>
        <v>2793.3199999999915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46235</v>
      </c>
      <c r="D169" s="299" t="s">
        <v>484</v>
      </c>
      <c r="E169" s="522">
        <v>52.06</v>
      </c>
      <c r="F169" s="522"/>
      <c r="G169" s="333">
        <f t="shared" si="5"/>
        <v>2802.1799999999917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46235</v>
      </c>
      <c r="D170" s="299" t="s">
        <v>484</v>
      </c>
      <c r="E170" s="522">
        <v>52.06</v>
      </c>
      <c r="F170" s="522"/>
      <c r="G170" s="333">
        <f t="shared" si="5"/>
        <v>2854.2399999999916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22</v>
      </c>
      <c r="C171" s="298">
        <v>46235</v>
      </c>
      <c r="D171" s="299" t="s">
        <v>375</v>
      </c>
      <c r="E171" s="522">
        <v>6.37</v>
      </c>
      <c r="F171" s="522"/>
      <c r="G171" s="333">
        <f t="shared" si="5"/>
        <v>2906.2999999999915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46235</v>
      </c>
      <c r="D172" s="299" t="s">
        <v>1007</v>
      </c>
      <c r="E172" s="522">
        <v>121.4</v>
      </c>
      <c r="F172" s="522">
        <v>121.4</v>
      </c>
      <c r="G172" s="333">
        <f t="shared" si="5"/>
        <v>2912.6699999999914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46235</v>
      </c>
      <c r="D173" s="299" t="s">
        <v>1018</v>
      </c>
      <c r="E173" s="522">
        <v>-25.39</v>
      </c>
      <c r="F173" s="522"/>
      <c r="G173" s="333">
        <f t="shared" si="5"/>
        <v>2912.6699999999914</v>
      </c>
      <c r="H173" s="334" t="s">
        <v>298</v>
      </c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46235</v>
      </c>
      <c r="D174" s="299" t="s">
        <v>986</v>
      </c>
      <c r="E174" s="522"/>
      <c r="F174" s="522">
        <v>174.61</v>
      </c>
      <c r="G174" s="333">
        <f t="shared" si="5"/>
        <v>2887.2799999999916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46235</v>
      </c>
      <c r="D175" s="299" t="s">
        <v>986</v>
      </c>
      <c r="E175" s="522">
        <v>174.61</v>
      </c>
      <c r="F175" s="522"/>
      <c r="G175" s="333">
        <f t="shared" si="5"/>
        <v>2712.6699999999914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284</v>
      </c>
      <c r="B176" s="330">
        <v>37</v>
      </c>
      <c r="C176" s="298">
        <v>46234</v>
      </c>
      <c r="D176" s="299" t="s">
        <v>1004</v>
      </c>
      <c r="E176" s="522">
        <v>8746.27</v>
      </c>
      <c r="F176" s="522"/>
      <c r="G176" s="333">
        <f t="shared" si="5"/>
        <v>2887.2799999999916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286</v>
      </c>
      <c r="B177" s="330">
        <v>25</v>
      </c>
      <c r="C177" s="298">
        <v>46234</v>
      </c>
      <c r="D177" s="298" t="s">
        <v>204</v>
      </c>
      <c r="E177" s="331">
        <v>350</v>
      </c>
      <c r="F177" s="522"/>
      <c r="G177" s="333">
        <f t="shared" si="5"/>
        <v>11633.549999999992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286</v>
      </c>
      <c r="B178" s="330">
        <v>26</v>
      </c>
      <c r="C178" s="298">
        <v>46234</v>
      </c>
      <c r="D178" s="298" t="s">
        <v>205</v>
      </c>
      <c r="E178" s="331">
        <v>320</v>
      </c>
      <c r="F178" s="522"/>
      <c r="G178" s="333">
        <f t="shared" si="5"/>
        <v>11983.549999999992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286</v>
      </c>
      <c r="B179" s="330">
        <v>27</v>
      </c>
      <c r="C179" s="298">
        <v>46234</v>
      </c>
      <c r="D179" s="298" t="s">
        <v>206</v>
      </c>
      <c r="E179" s="331">
        <v>25</v>
      </c>
      <c r="F179" s="522"/>
      <c r="G179" s="333">
        <f t="shared" si="5"/>
        <v>12303.549999999992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28</v>
      </c>
      <c r="C180" s="298">
        <v>46234</v>
      </c>
      <c r="D180" s="298" t="s">
        <v>207</v>
      </c>
      <c r="E180" s="331">
        <v>25</v>
      </c>
      <c r="F180" s="522"/>
      <c r="G180" s="333">
        <f t="shared" si="5"/>
        <v>12328.549999999992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29</v>
      </c>
      <c r="C181" s="298">
        <v>46234</v>
      </c>
      <c r="D181" s="298" t="s">
        <v>208</v>
      </c>
      <c r="E181" s="331">
        <v>45</v>
      </c>
      <c r="F181" s="522"/>
      <c r="G181" s="333">
        <f t="shared" si="5"/>
        <v>12353.549999999992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30</v>
      </c>
      <c r="C182" s="298">
        <v>46234</v>
      </c>
      <c r="D182" s="298" t="s">
        <v>209</v>
      </c>
      <c r="E182" s="331">
        <v>400</v>
      </c>
      <c r="F182" s="522"/>
      <c r="G182" s="333">
        <f t="shared" ref="G182:G204" si="6">G183-E182+F182</f>
        <v>12398.549999999992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31</v>
      </c>
      <c r="C183" s="298">
        <v>46234</v>
      </c>
      <c r="D183" s="298" t="s">
        <v>210</v>
      </c>
      <c r="E183" s="331">
        <v>375</v>
      </c>
      <c r="F183" s="522"/>
      <c r="G183" s="333">
        <f t="shared" si="6"/>
        <v>12798.549999999992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286</v>
      </c>
      <c r="B184" s="330">
        <v>32</v>
      </c>
      <c r="C184" s="298">
        <v>46234</v>
      </c>
      <c r="D184" s="298" t="s">
        <v>211</v>
      </c>
      <c r="E184" s="331">
        <v>100</v>
      </c>
      <c r="F184" s="522"/>
      <c r="G184" s="333">
        <f t="shared" si="6"/>
        <v>13173.549999999992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33</v>
      </c>
      <c r="C185" s="298">
        <v>46234</v>
      </c>
      <c r="D185" s="298" t="s">
        <v>212</v>
      </c>
      <c r="E185" s="331">
        <v>85</v>
      </c>
      <c r="F185" s="522"/>
      <c r="G185" s="333">
        <f t="shared" si="6"/>
        <v>13273.549999999992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34</v>
      </c>
      <c r="C186" s="298">
        <v>46234</v>
      </c>
      <c r="D186" s="298" t="s">
        <v>213</v>
      </c>
      <c r="E186" s="331">
        <v>230</v>
      </c>
      <c r="F186" s="522"/>
      <c r="G186" s="333">
        <f t="shared" si="6"/>
        <v>13358.549999999992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35</v>
      </c>
      <c r="C187" s="298">
        <v>46234</v>
      </c>
      <c r="D187" s="298" t="s">
        <v>214</v>
      </c>
      <c r="E187" s="331">
        <v>45</v>
      </c>
      <c r="F187" s="522"/>
      <c r="G187" s="333">
        <f t="shared" si="6"/>
        <v>13588.549999999992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291</v>
      </c>
      <c r="B188" s="330">
        <v>38</v>
      </c>
      <c r="C188" s="298">
        <v>46234</v>
      </c>
      <c r="D188" s="299" t="s">
        <v>293</v>
      </c>
      <c r="E188" s="522"/>
      <c r="F188" s="522">
        <v>4720.8599999999997</v>
      </c>
      <c r="G188" s="333">
        <f t="shared" si="6"/>
        <v>13633.549999999992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10</v>
      </c>
      <c r="C189" s="298">
        <v>46234</v>
      </c>
      <c r="D189" s="299" t="s">
        <v>176</v>
      </c>
      <c r="E189" s="522">
        <v>17.899999999999999</v>
      </c>
      <c r="F189" s="522"/>
      <c r="G189" s="333">
        <f t="shared" si="6"/>
        <v>8912.6899999999932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5</v>
      </c>
      <c r="C190" s="298">
        <v>46233</v>
      </c>
      <c r="D190" s="299" t="s">
        <v>484</v>
      </c>
      <c r="E190" s="522">
        <v>20.59</v>
      </c>
      <c r="F190" s="522"/>
      <c r="G190" s="333">
        <f t="shared" si="6"/>
        <v>8930.5899999999929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46233</v>
      </c>
      <c r="D191" s="299" t="s">
        <v>386</v>
      </c>
      <c r="E191" s="522">
        <v>23.87</v>
      </c>
      <c r="F191" s="522"/>
      <c r="G191" s="333">
        <f t="shared" si="6"/>
        <v>8951.179999999993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46233</v>
      </c>
      <c r="D192" s="299" t="s">
        <v>1003</v>
      </c>
      <c r="E192" s="522">
        <v>-100</v>
      </c>
      <c r="F192" s="522"/>
      <c r="G192" s="333">
        <f t="shared" si="6"/>
        <v>8975.0499999999938</v>
      </c>
      <c r="H192" s="334" t="s">
        <v>298</v>
      </c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46233</v>
      </c>
      <c r="D193" s="299" t="s">
        <v>1000</v>
      </c>
      <c r="E193" s="522">
        <v>-100</v>
      </c>
      <c r="F193" s="522"/>
      <c r="G193" s="333">
        <f t="shared" si="6"/>
        <v>8875.0499999999938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46233</v>
      </c>
      <c r="D194" s="299" t="s">
        <v>1006</v>
      </c>
      <c r="E194" s="522">
        <v>16</v>
      </c>
      <c r="F194" s="522"/>
      <c r="G194" s="333">
        <f t="shared" si="6"/>
        <v>8775.0499999999938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46232</v>
      </c>
      <c r="D195" s="299" t="s">
        <v>308</v>
      </c>
      <c r="E195" s="522">
        <v>60.77</v>
      </c>
      <c r="F195" s="522"/>
      <c r="G195" s="333">
        <f t="shared" si="6"/>
        <v>8791.0499999999938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21</v>
      </c>
      <c r="C196" s="298">
        <v>46232</v>
      </c>
      <c r="D196" s="299" t="s">
        <v>194</v>
      </c>
      <c r="E196" s="522">
        <v>31.47</v>
      </c>
      <c r="F196" s="522"/>
      <c r="G196" s="333">
        <f t="shared" si="6"/>
        <v>8851.8199999999943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21</v>
      </c>
      <c r="C197" s="298">
        <v>46232</v>
      </c>
      <c r="D197" s="299" t="s">
        <v>194</v>
      </c>
      <c r="E197" s="522">
        <v>16.2</v>
      </c>
      <c r="F197" s="522"/>
      <c r="G197" s="333">
        <f t="shared" si="6"/>
        <v>8883.2899999999936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46232</v>
      </c>
      <c r="D198" s="299" t="s">
        <v>346</v>
      </c>
      <c r="E198" s="522">
        <v>11.43</v>
      </c>
      <c r="F198" s="522"/>
      <c r="G198" s="333">
        <f t="shared" si="6"/>
        <v>8899.4899999999943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46232</v>
      </c>
      <c r="D199" s="299" t="s">
        <v>358</v>
      </c>
      <c r="E199" s="522">
        <v>9.9700000000000006</v>
      </c>
      <c r="F199" s="522"/>
      <c r="G199" s="333">
        <f t="shared" si="6"/>
        <v>8910.9199999999946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5</v>
      </c>
      <c r="C200" s="298">
        <v>46232</v>
      </c>
      <c r="D200" s="299" t="s">
        <v>484</v>
      </c>
      <c r="E200" s="522">
        <v>82.36</v>
      </c>
      <c r="F200" s="522"/>
      <c r="G200" s="333">
        <f t="shared" si="6"/>
        <v>8920.889999999994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24</v>
      </c>
      <c r="C201" s="298">
        <v>46232</v>
      </c>
      <c r="D201" s="299" t="s">
        <v>860</v>
      </c>
      <c r="E201" s="522">
        <v>92.25</v>
      </c>
      <c r="F201" s="522"/>
      <c r="G201" s="333">
        <f t="shared" si="6"/>
        <v>9003.2499999999945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46232</v>
      </c>
      <c r="D202" s="299" t="s">
        <v>296</v>
      </c>
      <c r="E202" s="522">
        <v>39.5</v>
      </c>
      <c r="F202" s="522"/>
      <c r="G202" s="333">
        <f t="shared" si="6"/>
        <v>9095.4999999999945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46232</v>
      </c>
      <c r="D203" s="299" t="s">
        <v>296</v>
      </c>
      <c r="E203" s="522">
        <v>15.1</v>
      </c>
      <c r="F203" s="522"/>
      <c r="G203" s="333">
        <f t="shared" si="6"/>
        <v>9134.9999999999945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46232</v>
      </c>
      <c r="D204" s="299" t="s">
        <v>334</v>
      </c>
      <c r="E204" s="522">
        <v>17.68</v>
      </c>
      <c r="F204" s="522"/>
      <c r="G204" s="333">
        <f t="shared" si="6"/>
        <v>9150.0999999999949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46232</v>
      </c>
      <c r="D205" s="299" t="s">
        <v>988</v>
      </c>
      <c r="E205" s="522">
        <v>-205</v>
      </c>
      <c r="F205" s="522"/>
      <c r="G205" s="333">
        <f t="shared" ref="G205:G267" si="7">G206-E205+F205</f>
        <v>9167.7799999999952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20</v>
      </c>
      <c r="C206" s="298">
        <v>46232</v>
      </c>
      <c r="D206" s="299" t="s">
        <v>193</v>
      </c>
      <c r="E206" s="522">
        <v>600</v>
      </c>
      <c r="F206" s="522"/>
      <c r="G206" s="333">
        <f t="shared" si="7"/>
        <v>8962.7799999999952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46231</v>
      </c>
      <c r="D207" s="299" t="s">
        <v>525</v>
      </c>
      <c r="E207" s="522">
        <v>1171.3800000000001</v>
      </c>
      <c r="F207" s="522">
        <v>1171.3800000000001</v>
      </c>
      <c r="G207" s="333">
        <f t="shared" si="7"/>
        <v>9562.7799999999952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46231</v>
      </c>
      <c r="D208" s="299" t="s">
        <v>334</v>
      </c>
      <c r="E208" s="522">
        <v>11.58</v>
      </c>
      <c r="F208" s="522"/>
      <c r="G208" s="333">
        <f t="shared" si="7"/>
        <v>9562.7799999999934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42</v>
      </c>
      <c r="C209" s="298">
        <v>46231</v>
      </c>
      <c r="D209" s="299" t="s">
        <v>200</v>
      </c>
      <c r="E209" s="522">
        <v>59</v>
      </c>
      <c r="F209" s="522"/>
      <c r="G209" s="333">
        <f t="shared" si="7"/>
        <v>9574.3599999999933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43</v>
      </c>
      <c r="C210" s="298">
        <v>46231</v>
      </c>
      <c r="D210" s="299" t="s">
        <v>201</v>
      </c>
      <c r="E210" s="522">
        <v>50.92</v>
      </c>
      <c r="F210" s="522"/>
      <c r="G210" s="333">
        <f t="shared" si="7"/>
        <v>9633.3599999999933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46231</v>
      </c>
      <c r="D211" s="299" t="s">
        <v>308</v>
      </c>
      <c r="E211" s="522">
        <v>71.75</v>
      </c>
      <c r="F211" s="522"/>
      <c r="G211" s="333">
        <f t="shared" si="7"/>
        <v>9684.2799999999934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46230</v>
      </c>
      <c r="D212" s="299" t="s">
        <v>999</v>
      </c>
      <c r="E212" s="522">
        <v>49.2</v>
      </c>
      <c r="F212" s="522"/>
      <c r="G212" s="333">
        <f t="shared" si="7"/>
        <v>9756.0299999999934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46230</v>
      </c>
      <c r="D213" s="299" t="s">
        <v>353</v>
      </c>
      <c r="E213" s="522">
        <v>20.98</v>
      </c>
      <c r="F213" s="522"/>
      <c r="G213" s="333">
        <f t="shared" si="7"/>
        <v>9805.2299999999941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46230</v>
      </c>
      <c r="D214" s="299" t="s">
        <v>300</v>
      </c>
      <c r="E214" s="522">
        <v>19.16</v>
      </c>
      <c r="F214" s="522"/>
      <c r="G214" s="333">
        <f t="shared" si="7"/>
        <v>9826.2099999999937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46230</v>
      </c>
      <c r="D215" s="299" t="s">
        <v>994</v>
      </c>
      <c r="E215" s="522">
        <v>15.89</v>
      </c>
      <c r="F215" s="522"/>
      <c r="G215" s="333">
        <f t="shared" si="7"/>
        <v>9845.3699999999935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22</v>
      </c>
      <c r="C216" s="298">
        <v>46230</v>
      </c>
      <c r="D216" s="299" t="s">
        <v>998</v>
      </c>
      <c r="E216" s="522">
        <v>15.96</v>
      </c>
      <c r="F216" s="522"/>
      <c r="G216" s="333">
        <f t="shared" si="7"/>
        <v>9861.2599999999929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46230</v>
      </c>
      <c r="D217" s="299" t="s">
        <v>306</v>
      </c>
      <c r="E217" s="522">
        <v>183.73</v>
      </c>
      <c r="F217" s="522"/>
      <c r="G217" s="333">
        <f t="shared" si="7"/>
        <v>9877.2199999999921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46230</v>
      </c>
      <c r="D218" s="299" t="s">
        <v>296</v>
      </c>
      <c r="E218" s="522">
        <v>86.71</v>
      </c>
      <c r="F218" s="522"/>
      <c r="G218" s="333">
        <f t="shared" si="7"/>
        <v>10060.949999999992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46230</v>
      </c>
      <c r="D219" s="299" t="s">
        <v>296</v>
      </c>
      <c r="E219" s="522">
        <v>8.7200000000000006</v>
      </c>
      <c r="F219" s="522"/>
      <c r="G219" s="333">
        <f t="shared" si="7"/>
        <v>10147.659999999991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46230</v>
      </c>
      <c r="D220" s="299" t="s">
        <v>301</v>
      </c>
      <c r="E220" s="522">
        <v>23.5</v>
      </c>
      <c r="F220" s="522"/>
      <c r="G220" s="333">
        <f t="shared" si="7"/>
        <v>10156.37999999999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46230</v>
      </c>
      <c r="D221" s="299" t="s">
        <v>983</v>
      </c>
      <c r="E221" s="522">
        <v>7.18</v>
      </c>
      <c r="F221" s="522"/>
      <c r="G221" s="333">
        <f t="shared" si="7"/>
        <v>10179.87999999999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46229</v>
      </c>
      <c r="D222" s="299" t="s">
        <v>996</v>
      </c>
      <c r="E222" s="522">
        <v>18.350000000000001</v>
      </c>
      <c r="F222" s="522"/>
      <c r="G222" s="333">
        <f t="shared" si="7"/>
        <v>10187.05999999999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46229</v>
      </c>
      <c r="D223" s="299" t="s">
        <v>319</v>
      </c>
      <c r="E223" s="522">
        <v>64.400000000000006</v>
      </c>
      <c r="F223" s="522"/>
      <c r="G223" s="333">
        <f t="shared" si="7"/>
        <v>10205.409999999991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46229</v>
      </c>
      <c r="D224" s="299" t="s">
        <v>296</v>
      </c>
      <c r="E224" s="522">
        <v>42.19</v>
      </c>
      <c r="F224" s="522"/>
      <c r="G224" s="333">
        <f t="shared" si="7"/>
        <v>10269.80999999999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46229</v>
      </c>
      <c r="D225" s="299" t="s">
        <v>296</v>
      </c>
      <c r="E225" s="522">
        <v>60.67</v>
      </c>
      <c r="F225" s="522"/>
      <c r="G225" s="333">
        <f t="shared" si="7"/>
        <v>10311.999999999991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46228</v>
      </c>
      <c r="D226" s="299" t="s">
        <v>995</v>
      </c>
      <c r="E226" s="522">
        <v>40.32</v>
      </c>
      <c r="F226" s="522"/>
      <c r="G226" s="333">
        <f t="shared" si="7"/>
        <v>10372.669999999991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46228</v>
      </c>
      <c r="D227" s="299" t="s">
        <v>455</v>
      </c>
      <c r="E227" s="522">
        <v>7.38</v>
      </c>
      <c r="F227" s="522"/>
      <c r="G227" s="333">
        <f t="shared" si="7"/>
        <v>10412.989999999991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46228</v>
      </c>
      <c r="D228" s="299" t="s">
        <v>455</v>
      </c>
      <c r="E228" s="522">
        <v>39.83</v>
      </c>
      <c r="F228" s="522"/>
      <c r="G228" s="333">
        <f t="shared" si="7"/>
        <v>10420.36999999999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46228</v>
      </c>
      <c r="D229" s="299" t="s">
        <v>475</v>
      </c>
      <c r="E229" s="522">
        <v>20</v>
      </c>
      <c r="F229" s="522"/>
      <c r="G229" s="333">
        <f t="shared" si="7"/>
        <v>10460.19999999999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12</v>
      </c>
      <c r="C230" s="298">
        <v>46228</v>
      </c>
      <c r="D230" s="299" t="s">
        <v>314</v>
      </c>
      <c r="E230" s="522">
        <v>204.48</v>
      </c>
      <c r="F230" s="522"/>
      <c r="G230" s="333">
        <f t="shared" si="7"/>
        <v>10480.19999999999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3</v>
      </c>
      <c r="C231" s="298">
        <v>46228</v>
      </c>
      <c r="D231" s="299" t="s">
        <v>991</v>
      </c>
      <c r="E231" s="522">
        <v>11.33</v>
      </c>
      <c r="F231" s="522"/>
      <c r="G231" s="333">
        <f t="shared" si="7"/>
        <v>10684.679999999989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46228</v>
      </c>
      <c r="D232" s="299" t="s">
        <v>997</v>
      </c>
      <c r="E232" s="522">
        <v>120.77</v>
      </c>
      <c r="F232" s="522"/>
      <c r="G232" s="333">
        <f t="shared" si="7"/>
        <v>10696.009999999989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46227</v>
      </c>
      <c r="D233" s="299" t="s">
        <v>990</v>
      </c>
      <c r="E233" s="522">
        <v>46.21</v>
      </c>
      <c r="F233" s="522"/>
      <c r="G233" s="333">
        <f t="shared" si="7"/>
        <v>10816.77999999999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46227</v>
      </c>
      <c r="D234" s="299" t="s">
        <v>340</v>
      </c>
      <c r="E234" s="522">
        <v>95.85</v>
      </c>
      <c r="F234" s="522"/>
      <c r="G234" s="333">
        <f t="shared" si="7"/>
        <v>10862.989999999989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46227</v>
      </c>
      <c r="D235" s="299" t="s">
        <v>324</v>
      </c>
      <c r="E235" s="522">
        <v>9.06</v>
      </c>
      <c r="F235" s="522"/>
      <c r="G235" s="333">
        <f t="shared" si="7"/>
        <v>10958.839999999989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46227</v>
      </c>
      <c r="D236" s="299" t="s">
        <v>358</v>
      </c>
      <c r="E236" s="522">
        <v>26.47</v>
      </c>
      <c r="F236" s="522"/>
      <c r="G236" s="333">
        <f t="shared" si="7"/>
        <v>10967.899999999989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46227</v>
      </c>
      <c r="D237" s="299" t="s">
        <v>1003</v>
      </c>
      <c r="E237" s="522">
        <v>90</v>
      </c>
      <c r="F237" s="522"/>
      <c r="G237" s="333">
        <f t="shared" si="7"/>
        <v>10994.369999999988</v>
      </c>
      <c r="H237" s="334" t="s">
        <v>298</v>
      </c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46226</v>
      </c>
      <c r="D238" s="299" t="s">
        <v>455</v>
      </c>
      <c r="E238" s="522">
        <v>29.72</v>
      </c>
      <c r="F238" s="522"/>
      <c r="G238" s="333">
        <f t="shared" si="7"/>
        <v>11084.369999999988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46226</v>
      </c>
      <c r="D239" s="299" t="s">
        <v>315</v>
      </c>
      <c r="E239" s="522">
        <v>133.13999999999999</v>
      </c>
      <c r="F239" s="522">
        <v>133.13999999999999</v>
      </c>
      <c r="G239" s="333">
        <f t="shared" si="7"/>
        <v>11114.089999999987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291</v>
      </c>
      <c r="B240" s="330">
        <v>39</v>
      </c>
      <c r="C240" s="298">
        <v>46226</v>
      </c>
      <c r="D240" s="299" t="s">
        <v>292</v>
      </c>
      <c r="E240" s="522"/>
      <c r="F240" s="522">
        <v>2763.78</v>
      </c>
      <c r="G240" s="333">
        <f t="shared" si="7"/>
        <v>11114.089999999987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46226</v>
      </c>
      <c r="D241" s="299" t="s">
        <v>992</v>
      </c>
      <c r="E241" s="522">
        <v>92.36</v>
      </c>
      <c r="F241" s="522"/>
      <c r="G241" s="333">
        <f t="shared" si="7"/>
        <v>8350.3099999999868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3</v>
      </c>
      <c r="C242" s="298">
        <v>46226</v>
      </c>
      <c r="D242" s="299" t="s">
        <v>983</v>
      </c>
      <c r="E242" s="522">
        <v>25</v>
      </c>
      <c r="F242" s="522"/>
      <c r="G242" s="333">
        <f t="shared" si="7"/>
        <v>8442.6699999999873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46226</v>
      </c>
      <c r="D243" s="299" t="s">
        <v>296</v>
      </c>
      <c r="E243" s="522">
        <v>49.15</v>
      </c>
      <c r="F243" s="522"/>
      <c r="G243" s="333">
        <f t="shared" si="7"/>
        <v>8467.6699999999873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46226</v>
      </c>
      <c r="D244" s="299" t="s">
        <v>993</v>
      </c>
      <c r="E244" s="522">
        <v>21.6</v>
      </c>
      <c r="F244" s="522"/>
      <c r="G244" s="333">
        <f t="shared" si="7"/>
        <v>8516.819999999987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46225</v>
      </c>
      <c r="D245" s="299" t="s">
        <v>319</v>
      </c>
      <c r="E245" s="522">
        <v>21.28</v>
      </c>
      <c r="F245" s="522"/>
      <c r="G245" s="333">
        <f t="shared" si="7"/>
        <v>8538.4199999999873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46225</v>
      </c>
      <c r="D246" s="299" t="s">
        <v>358</v>
      </c>
      <c r="E246" s="522">
        <v>17.260000000000002</v>
      </c>
      <c r="F246" s="522"/>
      <c r="G246" s="333">
        <f t="shared" si="7"/>
        <v>8559.699999999988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291</v>
      </c>
      <c r="B247" s="330">
        <v>40</v>
      </c>
      <c r="C247" s="298">
        <v>46225</v>
      </c>
      <c r="D247" s="299" t="s">
        <v>316</v>
      </c>
      <c r="E247" s="522"/>
      <c r="F247" s="522">
        <v>4292.68</v>
      </c>
      <c r="G247" s="333">
        <f t="shared" si="7"/>
        <v>8576.9599999999882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1</v>
      </c>
      <c r="C248" s="298">
        <v>46223</v>
      </c>
      <c r="D248" s="299" t="s">
        <v>306</v>
      </c>
      <c r="E248" s="522">
        <v>148.97999999999999</v>
      </c>
      <c r="F248" s="522"/>
      <c r="G248" s="333">
        <f t="shared" si="7"/>
        <v>4284.279999999987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22</v>
      </c>
      <c r="C249" s="298">
        <v>46223</v>
      </c>
      <c r="D249" s="299" t="s">
        <v>323</v>
      </c>
      <c r="E249" s="522">
        <v>20.22</v>
      </c>
      <c r="F249" s="522"/>
      <c r="G249" s="333">
        <f t="shared" si="7"/>
        <v>4433.2599999999866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5</v>
      </c>
      <c r="C250" s="298">
        <v>46223</v>
      </c>
      <c r="D250" s="299" t="s">
        <v>988</v>
      </c>
      <c r="E250" s="522">
        <v>-313</v>
      </c>
      <c r="F250" s="522"/>
      <c r="G250" s="333">
        <f t="shared" si="7"/>
        <v>4453.4799999999868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4</v>
      </c>
      <c r="C251" s="298">
        <v>46222</v>
      </c>
      <c r="D251" s="299" t="s">
        <v>310</v>
      </c>
      <c r="E251" s="522">
        <v>43.41</v>
      </c>
      <c r="F251" s="522"/>
      <c r="G251" s="333">
        <f t="shared" si="7"/>
        <v>4140.4799999999868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1</v>
      </c>
      <c r="C252" s="298">
        <v>46222</v>
      </c>
      <c r="D252" s="299" t="s">
        <v>329</v>
      </c>
      <c r="E252" s="522">
        <v>70.98</v>
      </c>
      <c r="F252" s="522"/>
      <c r="G252" s="333">
        <f t="shared" si="7"/>
        <v>4183.8899999999867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1</v>
      </c>
      <c r="C253" s="298">
        <v>46222</v>
      </c>
      <c r="D253" s="299" t="s">
        <v>306</v>
      </c>
      <c r="E253" s="522">
        <v>0.42</v>
      </c>
      <c r="F253" s="522"/>
      <c r="G253" s="333">
        <f t="shared" si="7"/>
        <v>4254.8699999999862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22</v>
      </c>
      <c r="C254" s="298">
        <v>46222</v>
      </c>
      <c r="D254" s="299" t="s">
        <v>923</v>
      </c>
      <c r="E254" s="522">
        <v>7.46</v>
      </c>
      <c r="F254" s="522"/>
      <c r="G254" s="333">
        <f t="shared" si="7"/>
        <v>4255.2899999999863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46222</v>
      </c>
      <c r="D255" s="299" t="s">
        <v>987</v>
      </c>
      <c r="E255" s="522">
        <v>60</v>
      </c>
      <c r="F255" s="522"/>
      <c r="G255" s="333">
        <f t="shared" si="7"/>
        <v>4262.7499999999864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46221</v>
      </c>
      <c r="D256" s="299" t="s">
        <v>346</v>
      </c>
      <c r="E256" s="522">
        <v>11.77</v>
      </c>
      <c r="F256" s="522"/>
      <c r="G256" s="333">
        <f t="shared" si="7"/>
        <v>4322.7499999999864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46221</v>
      </c>
      <c r="D257" s="299" t="s">
        <v>308</v>
      </c>
      <c r="E257" s="522">
        <v>123.68</v>
      </c>
      <c r="F257" s="522"/>
      <c r="G257" s="333">
        <f t="shared" si="7"/>
        <v>4334.5199999999868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46221</v>
      </c>
      <c r="D258" s="299" t="s">
        <v>989</v>
      </c>
      <c r="E258" s="522">
        <v>27.37</v>
      </c>
      <c r="F258" s="522"/>
      <c r="G258" s="333">
        <f t="shared" si="7"/>
        <v>4458.1999999999871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8</v>
      </c>
      <c r="C259" s="298">
        <v>46221</v>
      </c>
      <c r="D259" s="299" t="s">
        <v>989</v>
      </c>
      <c r="E259" s="522">
        <v>25.2</v>
      </c>
      <c r="F259" s="522"/>
      <c r="G259" s="333">
        <f t="shared" si="7"/>
        <v>4485.569999999987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22</v>
      </c>
      <c r="C260" s="298">
        <v>46221</v>
      </c>
      <c r="D260" s="299" t="s">
        <v>930</v>
      </c>
      <c r="E260" s="522">
        <v>13.84</v>
      </c>
      <c r="F260" s="522"/>
      <c r="G260" s="333">
        <f t="shared" si="7"/>
        <v>4510.7699999999868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21</v>
      </c>
      <c r="C261" s="298">
        <v>46220</v>
      </c>
      <c r="D261" s="299" t="s">
        <v>194</v>
      </c>
      <c r="E261" s="522">
        <v>81</v>
      </c>
      <c r="F261" s="522"/>
      <c r="G261" s="333">
        <f t="shared" si="7"/>
        <v>4524.6099999999869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43</v>
      </c>
      <c r="C262" s="298">
        <v>46220</v>
      </c>
      <c r="D262" s="299" t="s">
        <v>333</v>
      </c>
      <c r="E262" s="522">
        <v>22.35</v>
      </c>
      <c r="F262" s="522"/>
      <c r="G262" s="333">
        <f t="shared" si="7"/>
        <v>4605.6099999999869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42</v>
      </c>
      <c r="C263" s="298">
        <v>46220</v>
      </c>
      <c r="D263" s="299" t="s">
        <v>333</v>
      </c>
      <c r="E263" s="522">
        <v>29.8</v>
      </c>
      <c r="F263" s="522"/>
      <c r="G263" s="333">
        <f t="shared" si="7"/>
        <v>4627.9599999999873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17</v>
      </c>
      <c r="C264" s="298">
        <v>46220</v>
      </c>
      <c r="D264" s="299" t="s">
        <v>188</v>
      </c>
      <c r="E264" s="522">
        <v>42.65</v>
      </c>
      <c r="F264" s="522"/>
      <c r="G264" s="333">
        <f t="shared" si="7"/>
        <v>4657.7599999999875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23</v>
      </c>
      <c r="C265" s="298">
        <v>46220</v>
      </c>
      <c r="D265" s="299" t="s">
        <v>63</v>
      </c>
      <c r="E265" s="522">
        <v>529.46</v>
      </c>
      <c r="F265" s="522"/>
      <c r="G265" s="333">
        <f t="shared" si="7"/>
        <v>4700.4099999999871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11</v>
      </c>
      <c r="C266" s="298">
        <v>46219</v>
      </c>
      <c r="D266" s="299" t="s">
        <v>178</v>
      </c>
      <c r="E266" s="522">
        <v>256.64</v>
      </c>
      <c r="F266" s="522"/>
      <c r="G266" s="333">
        <f t="shared" si="7"/>
        <v>5229.8699999999872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5</v>
      </c>
      <c r="C267" s="298">
        <v>46219</v>
      </c>
      <c r="D267" s="299" t="s">
        <v>340</v>
      </c>
      <c r="E267" s="522">
        <v>21.3</v>
      </c>
      <c r="F267" s="522"/>
      <c r="G267" s="333">
        <f t="shared" si="7"/>
        <v>5486.5099999999875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291</v>
      </c>
      <c r="B268" s="330">
        <v>38</v>
      </c>
      <c r="C268" s="298">
        <v>46218</v>
      </c>
      <c r="D268" s="299" t="s">
        <v>293</v>
      </c>
      <c r="E268" s="522"/>
      <c r="F268" s="522">
        <v>4720.84</v>
      </c>
      <c r="G268" s="333">
        <f t="shared" ref="G268:G273" si="8">G269-E268+F268</f>
        <v>5507.8099999999877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5</v>
      </c>
      <c r="C269" s="298">
        <v>46218</v>
      </c>
      <c r="D269" s="299" t="s">
        <v>985</v>
      </c>
      <c r="E269" s="522">
        <v>429.82</v>
      </c>
      <c r="F269" s="522"/>
      <c r="G269" s="333">
        <f t="shared" si="8"/>
        <v>786.96999999998775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46218</v>
      </c>
      <c r="D270" s="299" t="s">
        <v>981</v>
      </c>
      <c r="E270" s="522">
        <v>80.319999999999993</v>
      </c>
      <c r="F270" s="522"/>
      <c r="G270" s="333">
        <f t="shared" si="8"/>
        <v>1216.7899999999877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46216</v>
      </c>
      <c r="D271" s="299" t="s">
        <v>312</v>
      </c>
      <c r="E271" s="522">
        <v>51.94</v>
      </c>
      <c r="F271" s="522"/>
      <c r="G271" s="333">
        <f t="shared" si="8"/>
        <v>1297.1099999999876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46216</v>
      </c>
      <c r="D272" s="299" t="s">
        <v>984</v>
      </c>
      <c r="E272" s="522">
        <v>43.13</v>
      </c>
      <c r="F272" s="522"/>
      <c r="G272" s="333">
        <f t="shared" si="8"/>
        <v>1349.0499999999877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19</v>
      </c>
      <c r="C273" s="298">
        <v>46216</v>
      </c>
      <c r="D273" s="299" t="s">
        <v>191</v>
      </c>
      <c r="E273" s="522">
        <v>200</v>
      </c>
      <c r="F273" s="522"/>
      <c r="G273" s="333">
        <f t="shared" si="8"/>
        <v>1392.1799999999878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15</v>
      </c>
      <c r="C274" s="298">
        <v>46216</v>
      </c>
      <c r="D274" s="299" t="s">
        <v>185</v>
      </c>
      <c r="E274" s="522">
        <v>64.05</v>
      </c>
      <c r="F274" s="522"/>
      <c r="G274" s="333">
        <f t="shared" ref="G274:G376" si="9">G275-E274+F274</f>
        <v>1592.1799999999878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335</v>
      </c>
      <c r="B275" s="330" t="s">
        <v>335</v>
      </c>
      <c r="C275" s="298">
        <v>46216</v>
      </c>
      <c r="D275" s="299" t="s">
        <v>336</v>
      </c>
      <c r="E275" s="522">
        <v>63.44</v>
      </c>
      <c r="F275" s="522"/>
      <c r="G275" s="333">
        <f t="shared" si="9"/>
        <v>1656.2299999999877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46215</v>
      </c>
      <c r="D276" s="299" t="s">
        <v>310</v>
      </c>
      <c r="E276" s="522">
        <v>34.85</v>
      </c>
      <c r="F276" s="522"/>
      <c r="G276" s="333">
        <f t="shared" si="9"/>
        <v>1719.6699999999878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46215</v>
      </c>
      <c r="D277" s="299" t="s">
        <v>982</v>
      </c>
      <c r="E277" s="522">
        <v>29.2</v>
      </c>
      <c r="F277" s="522"/>
      <c r="G277" s="333">
        <f t="shared" si="9"/>
        <v>1754.5199999999877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46215</v>
      </c>
      <c r="D278" s="299" t="s">
        <v>980</v>
      </c>
      <c r="E278" s="522">
        <v>81.75</v>
      </c>
      <c r="F278" s="522"/>
      <c r="G278" s="333">
        <f t="shared" si="9"/>
        <v>1783.7199999999877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46215</v>
      </c>
      <c r="D279" s="299" t="s">
        <v>980</v>
      </c>
      <c r="E279" s="522">
        <v>81.75</v>
      </c>
      <c r="F279" s="522"/>
      <c r="G279" s="333">
        <f t="shared" si="9"/>
        <v>1865.4699999999877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3</v>
      </c>
      <c r="C280" s="298">
        <v>46214</v>
      </c>
      <c r="D280" s="299" t="s">
        <v>983</v>
      </c>
      <c r="E280" s="522">
        <v>25</v>
      </c>
      <c r="F280" s="522"/>
      <c r="G280" s="333">
        <f t="shared" si="9"/>
        <v>1947.2199999999877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22</v>
      </c>
      <c r="C281" s="298">
        <v>46214</v>
      </c>
      <c r="D281" s="299" t="s">
        <v>352</v>
      </c>
      <c r="E281" s="522">
        <v>21.29</v>
      </c>
      <c r="F281" s="522"/>
      <c r="G281" s="333">
        <f t="shared" si="9"/>
        <v>1972.2199999999877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46214</v>
      </c>
      <c r="D282" s="299" t="s">
        <v>308</v>
      </c>
      <c r="E282" s="522">
        <v>54.48</v>
      </c>
      <c r="F282" s="522"/>
      <c r="G282" s="333">
        <f t="shared" si="9"/>
        <v>1993.5099999999877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46214</v>
      </c>
      <c r="D283" s="299" t="s">
        <v>308</v>
      </c>
      <c r="E283" s="522">
        <v>54.49</v>
      </c>
      <c r="F283" s="522"/>
      <c r="G283" s="333">
        <f t="shared" si="9"/>
        <v>2047.9899999999877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46214</v>
      </c>
      <c r="D284" s="299" t="s">
        <v>311</v>
      </c>
      <c r="E284" s="522">
        <v>167.26</v>
      </c>
      <c r="F284" s="522"/>
      <c r="G284" s="333">
        <f t="shared" si="9"/>
        <v>2102.4799999999877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1</v>
      </c>
      <c r="C285" s="298">
        <v>46214</v>
      </c>
      <c r="D285" s="299" t="s">
        <v>329</v>
      </c>
      <c r="E285" s="522">
        <v>81.73</v>
      </c>
      <c r="F285" s="522"/>
      <c r="G285" s="333">
        <f t="shared" si="9"/>
        <v>2269.7399999999875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46213</v>
      </c>
      <c r="D286" s="299" t="s">
        <v>885</v>
      </c>
      <c r="E286" s="522">
        <v>120</v>
      </c>
      <c r="F286" s="522"/>
      <c r="G286" s="333">
        <f t="shared" si="9"/>
        <v>2351.4699999999875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46213</v>
      </c>
      <c r="D287" s="299" t="s">
        <v>907</v>
      </c>
      <c r="E287" s="522">
        <v>-0.06</v>
      </c>
      <c r="F287" s="522"/>
      <c r="G287" s="333">
        <f t="shared" si="9"/>
        <v>2471.4699999999875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22</v>
      </c>
      <c r="C288" s="298">
        <v>46213</v>
      </c>
      <c r="D288" s="299" t="s">
        <v>979</v>
      </c>
      <c r="E288" s="522">
        <v>5.31</v>
      </c>
      <c r="F288" s="522"/>
      <c r="G288" s="333">
        <f t="shared" si="9"/>
        <v>2471.4099999999876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46213</v>
      </c>
      <c r="D289" s="299" t="s">
        <v>300</v>
      </c>
      <c r="E289" s="522">
        <v>25.52</v>
      </c>
      <c r="F289" s="522"/>
      <c r="G289" s="333">
        <f t="shared" si="9"/>
        <v>2476.7199999999875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46213</v>
      </c>
      <c r="D290" s="299" t="s">
        <v>831</v>
      </c>
      <c r="E290" s="522">
        <v>13.03</v>
      </c>
      <c r="F290" s="522"/>
      <c r="G290" s="333">
        <f t="shared" si="9"/>
        <v>2502.2399999999875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46213</v>
      </c>
      <c r="D291" s="299" t="s">
        <v>371</v>
      </c>
      <c r="E291" s="522">
        <v>9.4600000000000009</v>
      </c>
      <c r="F291" s="522"/>
      <c r="G291" s="333">
        <f t="shared" si="9"/>
        <v>2515.2699999999877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46212</v>
      </c>
      <c r="D292" s="299" t="s">
        <v>981</v>
      </c>
      <c r="E292" s="522">
        <v>50.73</v>
      </c>
      <c r="F292" s="522"/>
      <c r="G292" s="333">
        <f t="shared" si="9"/>
        <v>2524.7299999999877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46212</v>
      </c>
      <c r="D293" s="299" t="s">
        <v>854</v>
      </c>
      <c r="E293" s="522">
        <v>10.68</v>
      </c>
      <c r="F293" s="522"/>
      <c r="G293" s="333">
        <f t="shared" si="9"/>
        <v>2575.4599999999878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46212</v>
      </c>
      <c r="D294" s="299" t="s">
        <v>977</v>
      </c>
      <c r="E294" s="522">
        <v>33.29</v>
      </c>
      <c r="F294" s="522"/>
      <c r="G294" s="333">
        <f t="shared" si="9"/>
        <v>2586.1399999999876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46212</v>
      </c>
      <c r="D295" s="299" t="s">
        <v>978</v>
      </c>
      <c r="E295" s="522">
        <v>41.79</v>
      </c>
      <c r="F295" s="522"/>
      <c r="G295" s="333">
        <f t="shared" si="9"/>
        <v>2619.4299999999876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335</v>
      </c>
      <c r="B296" s="330" t="s">
        <v>335</v>
      </c>
      <c r="C296" s="298">
        <v>46212</v>
      </c>
      <c r="D296" s="299" t="s">
        <v>460</v>
      </c>
      <c r="E296" s="522"/>
      <c r="F296" s="522">
        <v>620</v>
      </c>
      <c r="G296" s="333">
        <f t="shared" si="9"/>
        <v>2661.2199999999875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291</v>
      </c>
      <c r="B297" s="330">
        <v>41</v>
      </c>
      <c r="C297" s="298">
        <v>46212</v>
      </c>
      <c r="D297" s="299" t="s">
        <v>974</v>
      </c>
      <c r="E297" s="522"/>
      <c r="F297" s="522">
        <v>800</v>
      </c>
      <c r="G297" s="333">
        <f t="shared" si="9"/>
        <v>2041.2199999999875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291</v>
      </c>
      <c r="B298" s="330">
        <v>39</v>
      </c>
      <c r="C298" s="298">
        <v>46212</v>
      </c>
      <c r="D298" s="299" t="s">
        <v>292</v>
      </c>
      <c r="E298" s="522"/>
      <c r="F298" s="522">
        <v>2763.78</v>
      </c>
      <c r="G298" s="333">
        <f t="shared" si="9"/>
        <v>1241.2199999999875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46211</v>
      </c>
      <c r="D299" s="299" t="s">
        <v>390</v>
      </c>
      <c r="E299" s="522">
        <v>7.73</v>
      </c>
      <c r="F299" s="522"/>
      <c r="G299" s="333">
        <f t="shared" si="9"/>
        <v>-1522.5600000000127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3</v>
      </c>
      <c r="C300" s="298">
        <v>46211</v>
      </c>
      <c r="D300" s="299" t="s">
        <v>904</v>
      </c>
      <c r="E300" s="522">
        <v>3.5</v>
      </c>
      <c r="F300" s="522"/>
      <c r="G300" s="333">
        <f t="shared" si="9"/>
        <v>-1514.8300000000127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4</v>
      </c>
      <c r="C301" s="298">
        <v>46211</v>
      </c>
      <c r="D301" s="299" t="s">
        <v>904</v>
      </c>
      <c r="E301" s="522">
        <v>75.75</v>
      </c>
      <c r="F301" s="522"/>
      <c r="G301" s="333">
        <f t="shared" si="9"/>
        <v>-1511.3300000000127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46211</v>
      </c>
      <c r="D302" s="299" t="s">
        <v>309</v>
      </c>
      <c r="E302" s="522">
        <v>4.1900000000000004</v>
      </c>
      <c r="F302" s="522"/>
      <c r="G302" s="333">
        <f t="shared" si="9"/>
        <v>-1435.5800000000127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46211</v>
      </c>
      <c r="D303" s="299" t="s">
        <v>306</v>
      </c>
      <c r="E303" s="522">
        <v>145.94999999999999</v>
      </c>
      <c r="F303" s="522"/>
      <c r="G303" s="333">
        <f t="shared" si="9"/>
        <v>-1431.3900000000126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46211</v>
      </c>
      <c r="D304" s="299" t="s">
        <v>296</v>
      </c>
      <c r="E304" s="522">
        <v>63.09</v>
      </c>
      <c r="F304" s="522"/>
      <c r="G304" s="333">
        <f t="shared" si="9"/>
        <v>-1285.4400000000126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46211</v>
      </c>
      <c r="D305" s="299" t="s">
        <v>296</v>
      </c>
      <c r="E305" s="522">
        <v>17.739999999999998</v>
      </c>
      <c r="F305" s="522"/>
      <c r="G305" s="333">
        <f t="shared" si="9"/>
        <v>-1222.3500000000126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46211</v>
      </c>
      <c r="D306" s="299" t="s">
        <v>306</v>
      </c>
      <c r="E306" s="522">
        <v>155.91999999999999</v>
      </c>
      <c r="F306" s="522"/>
      <c r="G306" s="333">
        <f t="shared" si="9"/>
        <v>-1204.6100000000126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46211</v>
      </c>
      <c r="D307" s="299" t="s">
        <v>976</v>
      </c>
      <c r="E307" s="522">
        <v>31.58</v>
      </c>
      <c r="F307" s="522"/>
      <c r="G307" s="333">
        <f t="shared" si="9"/>
        <v>-1048.6900000000126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46211</v>
      </c>
      <c r="D308" s="299" t="s">
        <v>455</v>
      </c>
      <c r="E308" s="522">
        <v>23.31</v>
      </c>
      <c r="F308" s="522"/>
      <c r="G308" s="333">
        <f t="shared" si="9"/>
        <v>-1017.1100000000125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46211</v>
      </c>
      <c r="D309" s="299" t="s">
        <v>442</v>
      </c>
      <c r="E309" s="522">
        <v>16</v>
      </c>
      <c r="F309" s="522"/>
      <c r="G309" s="333">
        <f t="shared" si="9"/>
        <v>-993.80000000001257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4</v>
      </c>
      <c r="C310" s="298">
        <v>46210</v>
      </c>
      <c r="D310" s="299" t="s">
        <v>310</v>
      </c>
      <c r="E310" s="522">
        <v>39.11</v>
      </c>
      <c r="F310" s="522"/>
      <c r="G310" s="333">
        <f t="shared" si="9"/>
        <v>-977.80000000001257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9</v>
      </c>
      <c r="C311" s="298">
        <v>46210</v>
      </c>
      <c r="D311" s="299" t="s">
        <v>58</v>
      </c>
      <c r="E311" s="522">
        <v>1231.68</v>
      </c>
      <c r="F311" s="522"/>
      <c r="G311" s="333">
        <f t="shared" si="9"/>
        <v>-938.69000000001256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335</v>
      </c>
      <c r="B312" s="330" t="s">
        <v>335</v>
      </c>
      <c r="C312" s="298">
        <v>46210</v>
      </c>
      <c r="D312" s="299" t="s">
        <v>447</v>
      </c>
      <c r="E312" s="522">
        <v>53.37</v>
      </c>
      <c r="F312" s="522"/>
      <c r="G312" s="333">
        <f t="shared" si="9"/>
        <v>292.9899999999875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13</v>
      </c>
      <c r="C313" s="298">
        <v>46209</v>
      </c>
      <c r="D313" s="299" t="s">
        <v>902</v>
      </c>
      <c r="E313" s="522">
        <v>218.33</v>
      </c>
      <c r="F313" s="522"/>
      <c r="G313" s="333">
        <f t="shared" si="9"/>
        <v>346.35999999998751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46209</v>
      </c>
      <c r="D314" s="299" t="s">
        <v>959</v>
      </c>
      <c r="E314" s="522">
        <v>1182.68</v>
      </c>
      <c r="F314" s="522">
        <v>1182.68</v>
      </c>
      <c r="G314" s="333">
        <f t="shared" si="9"/>
        <v>564.68999999998755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3</v>
      </c>
      <c r="C315" s="298">
        <v>46209</v>
      </c>
      <c r="D315" s="299" t="s">
        <v>309</v>
      </c>
      <c r="E315" s="522">
        <v>6.19</v>
      </c>
      <c r="F315" s="522"/>
      <c r="G315" s="333">
        <f t="shared" si="9"/>
        <v>564.68999999998755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46209</v>
      </c>
      <c r="D316" s="299" t="s">
        <v>969</v>
      </c>
      <c r="E316" s="522">
        <v>9.7200000000000006</v>
      </c>
      <c r="F316" s="522"/>
      <c r="G316" s="333">
        <f t="shared" si="9"/>
        <v>570.8799999999876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46209</v>
      </c>
      <c r="D317" s="299" t="s">
        <v>353</v>
      </c>
      <c r="E317" s="522">
        <v>21.99</v>
      </c>
      <c r="F317" s="522"/>
      <c r="G317" s="333">
        <f t="shared" si="9"/>
        <v>580.59999999998763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46209</v>
      </c>
      <c r="D318" s="299" t="s">
        <v>296</v>
      </c>
      <c r="E318" s="522">
        <v>10.02</v>
      </c>
      <c r="F318" s="522"/>
      <c r="G318" s="333">
        <f t="shared" si="9"/>
        <v>602.58999999998764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46209</v>
      </c>
      <c r="D319" s="299" t="s">
        <v>296</v>
      </c>
      <c r="E319" s="522">
        <v>55.19</v>
      </c>
      <c r="F319" s="522"/>
      <c r="G319" s="333">
        <f t="shared" si="9"/>
        <v>612.60999999998762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14</v>
      </c>
      <c r="C320" s="298">
        <v>46209</v>
      </c>
      <c r="D320" s="299" t="s">
        <v>958</v>
      </c>
      <c r="E320" s="522">
        <v>66.67</v>
      </c>
      <c r="F320" s="522"/>
      <c r="G320" s="333">
        <f t="shared" si="9"/>
        <v>667.79999999998756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14</v>
      </c>
      <c r="C321" s="298">
        <v>46209</v>
      </c>
      <c r="D321" s="299" t="s">
        <v>367</v>
      </c>
      <c r="E321" s="522">
        <v>70.25</v>
      </c>
      <c r="F321" s="522"/>
      <c r="G321" s="333">
        <f t="shared" si="9"/>
        <v>734.46999999998752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46209</v>
      </c>
      <c r="D322" s="299" t="s">
        <v>334</v>
      </c>
      <c r="E322" s="522">
        <v>36.090000000000003</v>
      </c>
      <c r="F322" s="522"/>
      <c r="G322" s="333">
        <f t="shared" si="9"/>
        <v>804.71999999998752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46209</v>
      </c>
      <c r="D323" s="299" t="s">
        <v>301</v>
      </c>
      <c r="E323" s="522">
        <v>16.05</v>
      </c>
      <c r="F323" s="522"/>
      <c r="G323" s="333">
        <f t="shared" si="9"/>
        <v>840.80999999998755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46208</v>
      </c>
      <c r="D324" s="299" t="s">
        <v>960</v>
      </c>
      <c r="E324" s="522">
        <v>23.03</v>
      </c>
      <c r="F324" s="522"/>
      <c r="G324" s="333">
        <f t="shared" si="9"/>
        <v>856.85999999998751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46208</v>
      </c>
      <c r="D325" s="299" t="s">
        <v>371</v>
      </c>
      <c r="E325" s="522">
        <v>15.11</v>
      </c>
      <c r="F325" s="522"/>
      <c r="G325" s="333">
        <f t="shared" si="9"/>
        <v>879.88999999998748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46207</v>
      </c>
      <c r="D326" s="299" t="s">
        <v>950</v>
      </c>
      <c r="E326" s="522">
        <v>47.95</v>
      </c>
      <c r="F326" s="522"/>
      <c r="G326" s="333">
        <f t="shared" si="9"/>
        <v>894.99999999998749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3</v>
      </c>
      <c r="C327" s="298">
        <v>46207</v>
      </c>
      <c r="D327" s="299" t="s">
        <v>951</v>
      </c>
      <c r="E327" s="522">
        <v>8.75</v>
      </c>
      <c r="F327" s="522"/>
      <c r="G327" s="333">
        <f t="shared" si="9"/>
        <v>942.94999999998754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17</v>
      </c>
      <c r="C328" s="298">
        <v>46207</v>
      </c>
      <c r="D328" s="299" t="s">
        <v>370</v>
      </c>
      <c r="E328" s="522">
        <v>99</v>
      </c>
      <c r="F328" s="522"/>
      <c r="G328" s="333">
        <f t="shared" si="9"/>
        <v>951.69999999998754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46206</v>
      </c>
      <c r="D329" s="299" t="s">
        <v>950</v>
      </c>
      <c r="E329" s="522">
        <v>85.56</v>
      </c>
      <c r="F329" s="522"/>
      <c r="G329" s="333">
        <f t="shared" si="9"/>
        <v>1050.6999999999875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3</v>
      </c>
      <c r="C330" s="298">
        <v>46206</v>
      </c>
      <c r="D330" s="299" t="s">
        <v>952</v>
      </c>
      <c r="E330" s="522">
        <v>25.07</v>
      </c>
      <c r="F330" s="522"/>
      <c r="G330" s="333">
        <f t="shared" si="9"/>
        <v>1136.2599999999875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46206</v>
      </c>
      <c r="D331" s="299" t="s">
        <v>953</v>
      </c>
      <c r="E331" s="522">
        <v>12.77</v>
      </c>
      <c r="F331" s="522"/>
      <c r="G331" s="333">
        <f t="shared" si="9"/>
        <v>1161.3299999999874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46206</v>
      </c>
      <c r="D332" s="299" t="s">
        <v>963</v>
      </c>
      <c r="E332" s="522">
        <v>50</v>
      </c>
      <c r="F332" s="522"/>
      <c r="G332" s="333">
        <f t="shared" si="9"/>
        <v>1174.0999999999874</v>
      </c>
      <c r="H332" s="334" t="s">
        <v>298</v>
      </c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46206</v>
      </c>
      <c r="D333" s="299" t="s">
        <v>964</v>
      </c>
      <c r="E333" s="522">
        <v>70</v>
      </c>
      <c r="F333" s="522"/>
      <c r="G333" s="333">
        <f t="shared" si="9"/>
        <v>1224.0999999999874</v>
      </c>
      <c r="H333" s="334" t="s">
        <v>298</v>
      </c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46206</v>
      </c>
      <c r="D334" s="299" t="s">
        <v>965</v>
      </c>
      <c r="E334" s="522">
        <v>64</v>
      </c>
      <c r="F334" s="522"/>
      <c r="G334" s="333">
        <f t="shared" si="9"/>
        <v>1294.0999999999874</v>
      </c>
      <c r="H334" s="334" t="s">
        <v>298</v>
      </c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46206</v>
      </c>
      <c r="D335" s="299" t="s">
        <v>962</v>
      </c>
      <c r="E335" s="522">
        <v>286.49</v>
      </c>
      <c r="F335" s="522"/>
      <c r="G335" s="333">
        <f t="shared" si="9"/>
        <v>1358.0999999999874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46206</v>
      </c>
      <c r="D336" s="299" t="s">
        <v>954</v>
      </c>
      <c r="E336" s="522">
        <v>36</v>
      </c>
      <c r="F336" s="522"/>
      <c r="G336" s="333">
        <f t="shared" si="9"/>
        <v>1644.5899999999874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287</v>
      </c>
      <c r="B337" s="330" t="s">
        <v>287</v>
      </c>
      <c r="C337" s="298">
        <v>46205</v>
      </c>
      <c r="D337" s="299" t="s">
        <v>956</v>
      </c>
      <c r="E337" s="522">
        <v>-200</v>
      </c>
      <c r="F337" s="522"/>
      <c r="G337" s="333">
        <f t="shared" si="9"/>
        <v>1680.5899999999874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46205</v>
      </c>
      <c r="D338" s="299" t="s">
        <v>956</v>
      </c>
      <c r="E338" s="522">
        <v>-4</v>
      </c>
      <c r="F338" s="522"/>
      <c r="G338" s="333">
        <f t="shared" si="9"/>
        <v>1480.5899999999874</v>
      </c>
      <c r="H338" s="334" t="s">
        <v>298</v>
      </c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46205</v>
      </c>
      <c r="D339" s="299" t="s">
        <v>956</v>
      </c>
      <c r="E339" s="522">
        <v>204</v>
      </c>
      <c r="F339" s="522"/>
      <c r="G339" s="333">
        <f t="shared" si="9"/>
        <v>1476.5899999999874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46205</v>
      </c>
      <c r="D340" s="299" t="s">
        <v>966</v>
      </c>
      <c r="E340" s="522">
        <v>20</v>
      </c>
      <c r="F340" s="522"/>
      <c r="G340" s="333">
        <f t="shared" si="9"/>
        <v>1680.5899999999874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46205</v>
      </c>
      <c r="D341" s="299" t="s">
        <v>967</v>
      </c>
      <c r="E341" s="522">
        <v>70</v>
      </c>
      <c r="F341" s="522">
        <v>70</v>
      </c>
      <c r="G341" s="333">
        <f t="shared" si="9"/>
        <v>1700.5899999999874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46205</v>
      </c>
      <c r="D342" s="299" t="s">
        <v>968</v>
      </c>
      <c r="E342" s="522">
        <v>783</v>
      </c>
      <c r="F342" s="522">
        <v>783</v>
      </c>
      <c r="G342" s="333">
        <f t="shared" si="9"/>
        <v>1700.5899999999874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46205</v>
      </c>
      <c r="D343" s="299" t="s">
        <v>375</v>
      </c>
      <c r="E343" s="522">
        <v>6.37</v>
      </c>
      <c r="F343" s="522"/>
      <c r="G343" s="333">
        <f t="shared" si="9"/>
        <v>1700.5899999999874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46205</v>
      </c>
      <c r="D344" s="299" t="s">
        <v>961</v>
      </c>
      <c r="E344" s="522">
        <v>21</v>
      </c>
      <c r="F344" s="522"/>
      <c r="G344" s="333">
        <f t="shared" si="9"/>
        <v>1706.9599999999873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284</v>
      </c>
      <c r="B345" s="330">
        <v>36</v>
      </c>
      <c r="C345" s="298">
        <v>46205</v>
      </c>
      <c r="D345" s="299" t="s">
        <v>374</v>
      </c>
      <c r="E345" s="522">
        <v>50</v>
      </c>
      <c r="F345" s="522"/>
      <c r="G345" s="333">
        <f t="shared" si="9"/>
        <v>1727.9599999999873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46205</v>
      </c>
      <c r="D346" s="299" t="s">
        <v>319</v>
      </c>
      <c r="E346" s="522">
        <v>53.8</v>
      </c>
      <c r="F346" s="522"/>
      <c r="G346" s="333">
        <f t="shared" si="9"/>
        <v>1777.9599999999873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3</v>
      </c>
      <c r="C347" s="298">
        <v>46204</v>
      </c>
      <c r="D347" s="299" t="s">
        <v>309</v>
      </c>
      <c r="E347" s="522">
        <v>4.1900000000000004</v>
      </c>
      <c r="F347" s="522"/>
      <c r="G347" s="333">
        <f t="shared" si="9"/>
        <v>1831.7599999999873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46204</v>
      </c>
      <c r="D348" s="299" t="s">
        <v>311</v>
      </c>
      <c r="E348" s="522">
        <v>169.54</v>
      </c>
      <c r="F348" s="522"/>
      <c r="G348" s="333">
        <f t="shared" si="9"/>
        <v>1835.9499999999873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46204</v>
      </c>
      <c r="D349" s="299" t="s">
        <v>955</v>
      </c>
      <c r="E349" s="522">
        <v>64.2</v>
      </c>
      <c r="F349" s="522"/>
      <c r="G349" s="333">
        <f t="shared" si="9"/>
        <v>2005.4899999999873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46204</v>
      </c>
      <c r="D350" s="299" t="s">
        <v>319</v>
      </c>
      <c r="E350" s="522">
        <v>150.86000000000001</v>
      </c>
      <c r="F350" s="522"/>
      <c r="G350" s="333">
        <f t="shared" si="9"/>
        <v>2069.6899999999873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46204</v>
      </c>
      <c r="D351" s="299" t="s">
        <v>455</v>
      </c>
      <c r="E351" s="522">
        <v>10.41</v>
      </c>
      <c r="F351" s="522"/>
      <c r="G351" s="333">
        <f t="shared" si="9"/>
        <v>2220.5499999999874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46204</v>
      </c>
      <c r="D352" s="299" t="s">
        <v>306</v>
      </c>
      <c r="E352" s="522">
        <v>98.37</v>
      </c>
      <c r="F352" s="522"/>
      <c r="G352" s="333">
        <f t="shared" si="9"/>
        <v>2230.9599999999873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46204</v>
      </c>
      <c r="D353" s="299" t="s">
        <v>397</v>
      </c>
      <c r="E353" s="522">
        <v>54.76</v>
      </c>
      <c r="F353" s="522"/>
      <c r="G353" s="333">
        <f t="shared" si="9"/>
        <v>2329.3299999999872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284</v>
      </c>
      <c r="B354" s="330">
        <v>37</v>
      </c>
      <c r="C354" s="298">
        <v>46203</v>
      </c>
      <c r="D354" s="299" t="s">
        <v>970</v>
      </c>
      <c r="E354" s="522">
        <v>6487.16</v>
      </c>
      <c r="F354" s="522"/>
      <c r="G354" s="333">
        <f t="shared" si="9"/>
        <v>2384.0899999999874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286</v>
      </c>
      <c r="B355" s="330">
        <v>25</v>
      </c>
      <c r="C355" s="298">
        <v>46203</v>
      </c>
      <c r="D355" s="298" t="s">
        <v>204</v>
      </c>
      <c r="E355" s="331">
        <v>350</v>
      </c>
      <c r="F355" s="522"/>
      <c r="G355" s="333">
        <f t="shared" si="9"/>
        <v>8871.2499999999873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286</v>
      </c>
      <c r="B356" s="330">
        <v>26</v>
      </c>
      <c r="C356" s="298">
        <v>46203</v>
      </c>
      <c r="D356" s="298" t="s">
        <v>205</v>
      </c>
      <c r="E356" s="331">
        <v>320</v>
      </c>
      <c r="F356" s="522"/>
      <c r="G356" s="333">
        <f t="shared" si="9"/>
        <v>9221.2499999999873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286</v>
      </c>
      <c r="B357" s="330">
        <v>27</v>
      </c>
      <c r="C357" s="298">
        <v>46203</v>
      </c>
      <c r="D357" s="298" t="s">
        <v>206</v>
      </c>
      <c r="E357" s="331">
        <v>25</v>
      </c>
      <c r="F357" s="522"/>
      <c r="G357" s="333">
        <f t="shared" si="9"/>
        <v>9541.2499999999873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286</v>
      </c>
      <c r="B358" s="330">
        <v>28</v>
      </c>
      <c r="C358" s="298">
        <v>46203</v>
      </c>
      <c r="D358" s="298" t="s">
        <v>207</v>
      </c>
      <c r="E358" s="331">
        <v>25</v>
      </c>
      <c r="F358" s="522"/>
      <c r="G358" s="333">
        <f t="shared" si="9"/>
        <v>9566.2499999999873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286</v>
      </c>
      <c r="B359" s="330">
        <v>29</v>
      </c>
      <c r="C359" s="298">
        <v>46203</v>
      </c>
      <c r="D359" s="298" t="s">
        <v>208</v>
      </c>
      <c r="E359" s="331">
        <v>45</v>
      </c>
      <c r="F359" s="522"/>
      <c r="G359" s="333">
        <f t="shared" si="9"/>
        <v>9591.2499999999873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286</v>
      </c>
      <c r="B360" s="330">
        <v>30</v>
      </c>
      <c r="C360" s="298">
        <v>46203</v>
      </c>
      <c r="D360" s="298" t="s">
        <v>209</v>
      </c>
      <c r="E360" s="331">
        <v>400</v>
      </c>
      <c r="F360" s="522"/>
      <c r="G360" s="333">
        <f t="shared" si="9"/>
        <v>9636.2499999999873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286</v>
      </c>
      <c r="B361" s="330">
        <v>31</v>
      </c>
      <c r="C361" s="298">
        <v>46203</v>
      </c>
      <c r="D361" s="298" t="s">
        <v>210</v>
      </c>
      <c r="E361" s="331">
        <v>375</v>
      </c>
      <c r="F361" s="522"/>
      <c r="G361" s="333">
        <f t="shared" si="9"/>
        <v>10036.249999999987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286</v>
      </c>
      <c r="B362" s="330">
        <v>32</v>
      </c>
      <c r="C362" s="298">
        <v>46203</v>
      </c>
      <c r="D362" s="298" t="s">
        <v>211</v>
      </c>
      <c r="E362" s="331">
        <v>100</v>
      </c>
      <c r="F362" s="522"/>
      <c r="G362" s="333">
        <f t="shared" si="9"/>
        <v>10411.249999999987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286</v>
      </c>
      <c r="B363" s="330">
        <v>33</v>
      </c>
      <c r="C363" s="298">
        <v>46203</v>
      </c>
      <c r="D363" s="298" t="s">
        <v>212</v>
      </c>
      <c r="E363" s="331">
        <v>85</v>
      </c>
      <c r="F363" s="522"/>
      <c r="G363" s="333">
        <f t="shared" si="9"/>
        <v>10511.249999999987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286</v>
      </c>
      <c r="B364" s="330">
        <v>34</v>
      </c>
      <c r="C364" s="298">
        <v>46203</v>
      </c>
      <c r="D364" s="298" t="s">
        <v>213</v>
      </c>
      <c r="E364" s="331">
        <v>230</v>
      </c>
      <c r="F364" s="522"/>
      <c r="G364" s="333">
        <f t="shared" si="9"/>
        <v>10596.249999999987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286</v>
      </c>
      <c r="B365" s="330">
        <v>35</v>
      </c>
      <c r="C365" s="298">
        <v>46203</v>
      </c>
      <c r="D365" s="298" t="s">
        <v>214</v>
      </c>
      <c r="E365" s="331">
        <v>45</v>
      </c>
      <c r="F365" s="522"/>
      <c r="G365" s="333">
        <f t="shared" si="9"/>
        <v>10826.249999999987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10</v>
      </c>
      <c r="C366" s="298">
        <v>46203</v>
      </c>
      <c r="D366" s="298" t="s">
        <v>176</v>
      </c>
      <c r="E366" s="522">
        <v>17.899999999999999</v>
      </c>
      <c r="F366" s="522"/>
      <c r="G366" s="333">
        <f t="shared" si="9"/>
        <v>10871.249999999987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287</v>
      </c>
      <c r="B367" s="330" t="s">
        <v>287</v>
      </c>
      <c r="C367" s="298">
        <v>46203</v>
      </c>
      <c r="D367" s="299" t="s">
        <v>423</v>
      </c>
      <c r="E367" s="522">
        <v>185.64</v>
      </c>
      <c r="F367" s="522">
        <v>185.64</v>
      </c>
      <c r="G367" s="333">
        <f t="shared" si="9"/>
        <v>10889.149999999987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46203</v>
      </c>
      <c r="D368" s="299" t="s">
        <v>947</v>
      </c>
      <c r="E368" s="522">
        <v>-20</v>
      </c>
      <c r="F368" s="522"/>
      <c r="G368" s="333">
        <f t="shared" si="9"/>
        <v>10889.149999999987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46202</v>
      </c>
      <c r="D369" s="299" t="s">
        <v>948</v>
      </c>
      <c r="E369" s="522">
        <v>580</v>
      </c>
      <c r="F369" s="522">
        <v>580</v>
      </c>
      <c r="G369" s="333">
        <f t="shared" si="9"/>
        <v>10869.149999999987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291</v>
      </c>
      <c r="B370" s="330">
        <v>38</v>
      </c>
      <c r="C370" s="298">
        <v>46202</v>
      </c>
      <c r="D370" s="299" t="s">
        <v>293</v>
      </c>
      <c r="E370" s="522"/>
      <c r="F370" s="522">
        <v>4720.8599999999997</v>
      </c>
      <c r="G370" s="333">
        <f t="shared" si="9"/>
        <v>10869.149999999987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46202</v>
      </c>
      <c r="D371" s="299" t="s">
        <v>942</v>
      </c>
      <c r="E371" s="522">
        <v>180</v>
      </c>
      <c r="F371" s="522">
        <v>180</v>
      </c>
      <c r="G371" s="333">
        <f t="shared" si="9"/>
        <v>6148.2899999999863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20</v>
      </c>
      <c r="C372" s="298">
        <v>46202</v>
      </c>
      <c r="D372" s="299" t="s">
        <v>193</v>
      </c>
      <c r="E372" s="522">
        <v>600</v>
      </c>
      <c r="F372" s="522"/>
      <c r="G372" s="333">
        <f t="shared" si="9"/>
        <v>6148.2899999999863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1</v>
      </c>
      <c r="C373" s="298">
        <v>46202</v>
      </c>
      <c r="D373" s="299" t="s">
        <v>306</v>
      </c>
      <c r="E373" s="522">
        <v>102.13</v>
      </c>
      <c r="F373" s="522"/>
      <c r="G373" s="333">
        <f t="shared" si="9"/>
        <v>6748.2899999999863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46202</v>
      </c>
      <c r="D374" s="299" t="s">
        <v>310</v>
      </c>
      <c r="E374" s="522">
        <v>40.56</v>
      </c>
      <c r="F374" s="522"/>
      <c r="G374" s="333">
        <f t="shared" si="9"/>
        <v>6850.4199999999864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3</v>
      </c>
      <c r="C375" s="298">
        <v>46202</v>
      </c>
      <c r="D375" s="299" t="s">
        <v>310</v>
      </c>
      <c r="E375" s="522">
        <v>6.84</v>
      </c>
      <c r="F375" s="522"/>
      <c r="G375" s="333">
        <f t="shared" si="9"/>
        <v>6890.9799999999868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3</v>
      </c>
      <c r="C376" s="298">
        <v>46202</v>
      </c>
      <c r="D376" s="299" t="s">
        <v>880</v>
      </c>
      <c r="E376" s="522">
        <v>11.98</v>
      </c>
      <c r="F376" s="522"/>
      <c r="G376" s="333">
        <f t="shared" si="9"/>
        <v>6897.819999999987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46201</v>
      </c>
      <c r="D377" s="299" t="s">
        <v>353</v>
      </c>
      <c r="E377" s="522">
        <v>14.99</v>
      </c>
      <c r="F377" s="522"/>
      <c r="G377" s="333">
        <f t="shared" ref="G377:G390" si="10">G378-E377+F377</f>
        <v>6909.7999999999865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46201</v>
      </c>
      <c r="D378" s="299" t="s">
        <v>358</v>
      </c>
      <c r="E378" s="522">
        <v>11.29</v>
      </c>
      <c r="F378" s="522"/>
      <c r="G378" s="333">
        <f t="shared" si="10"/>
        <v>6924.7899999999863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46201</v>
      </c>
      <c r="D379" s="299" t="s">
        <v>319</v>
      </c>
      <c r="E379" s="522">
        <v>158.96</v>
      </c>
      <c r="F379" s="522"/>
      <c r="G379" s="333">
        <f t="shared" si="10"/>
        <v>6936.0799999999863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46201</v>
      </c>
      <c r="D380" s="299" t="s">
        <v>397</v>
      </c>
      <c r="E380" s="522">
        <v>53.24</v>
      </c>
      <c r="F380" s="522"/>
      <c r="G380" s="333">
        <f t="shared" si="10"/>
        <v>7095.0399999999863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46200</v>
      </c>
      <c r="D381" s="299" t="s">
        <v>917</v>
      </c>
      <c r="E381" s="522">
        <v>122.77</v>
      </c>
      <c r="F381" s="522"/>
      <c r="G381" s="333">
        <f t="shared" si="10"/>
        <v>7148.2799999999861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1</v>
      </c>
      <c r="C382" s="298">
        <v>46200</v>
      </c>
      <c r="D382" s="299" t="s">
        <v>831</v>
      </c>
      <c r="E382" s="522">
        <v>77.67</v>
      </c>
      <c r="F382" s="522"/>
      <c r="G382" s="333">
        <f t="shared" si="10"/>
        <v>7271.0499999999865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5</v>
      </c>
      <c r="C383" s="298">
        <v>46200</v>
      </c>
      <c r="D383" s="299" t="s">
        <v>943</v>
      </c>
      <c r="E383" s="522">
        <v>32.99</v>
      </c>
      <c r="F383" s="522"/>
      <c r="G383" s="333">
        <f t="shared" si="10"/>
        <v>7348.7199999999866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46200</v>
      </c>
      <c r="D384" s="299" t="s">
        <v>945</v>
      </c>
      <c r="E384" s="522">
        <v>207.96</v>
      </c>
      <c r="F384" s="522">
        <v>207.96</v>
      </c>
      <c r="G384" s="333">
        <f t="shared" si="10"/>
        <v>7381.7099999999864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46199</v>
      </c>
      <c r="D385" s="299" t="s">
        <v>868</v>
      </c>
      <c r="E385" s="522">
        <v>51.84</v>
      </c>
      <c r="F385" s="522"/>
      <c r="G385" s="333">
        <f t="shared" si="10"/>
        <v>7381.7099999999864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46199</v>
      </c>
      <c r="D386" s="299" t="s">
        <v>296</v>
      </c>
      <c r="E386" s="522">
        <v>10.31</v>
      </c>
      <c r="F386" s="522"/>
      <c r="G386" s="333">
        <f t="shared" si="10"/>
        <v>7433.5499999999865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46199</v>
      </c>
      <c r="D387" s="299" t="s">
        <v>296</v>
      </c>
      <c r="E387" s="522">
        <v>87.14</v>
      </c>
      <c r="F387" s="522"/>
      <c r="G387" s="333">
        <f t="shared" si="10"/>
        <v>7443.8599999999869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46199</v>
      </c>
      <c r="D388" s="299" t="s">
        <v>940</v>
      </c>
      <c r="E388" s="522">
        <v>20</v>
      </c>
      <c r="F388" s="522"/>
      <c r="G388" s="333">
        <f t="shared" si="10"/>
        <v>7530.9999999999873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12</v>
      </c>
      <c r="C389" s="298">
        <v>46198</v>
      </c>
      <c r="D389" s="299" t="s">
        <v>314</v>
      </c>
      <c r="E389" s="522">
        <v>204.48</v>
      </c>
      <c r="F389" s="522"/>
      <c r="G389" s="333">
        <f t="shared" si="10"/>
        <v>7550.9999999999873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291</v>
      </c>
      <c r="B390" s="330">
        <v>39</v>
      </c>
      <c r="C390" s="298">
        <v>46198</v>
      </c>
      <c r="D390" s="299" t="s">
        <v>292</v>
      </c>
      <c r="E390" s="522"/>
      <c r="F390" s="522">
        <v>2763.77</v>
      </c>
      <c r="G390" s="333">
        <f t="shared" si="10"/>
        <v>7755.4799999999868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46198</v>
      </c>
      <c r="D391" s="299" t="s">
        <v>846</v>
      </c>
      <c r="E391" s="522">
        <v>11.2</v>
      </c>
      <c r="F391" s="522"/>
      <c r="G391" s="333">
        <f t="shared" ref="G391:G411" si="11">G392-E391+F391</f>
        <v>4991.7099999999864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46197</v>
      </c>
      <c r="D392" s="299" t="s">
        <v>941</v>
      </c>
      <c r="E392" s="522">
        <v>15.99</v>
      </c>
      <c r="F392" s="522"/>
      <c r="G392" s="333">
        <f t="shared" si="11"/>
        <v>5002.9099999999862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5</v>
      </c>
      <c r="C393" s="298">
        <v>46197</v>
      </c>
      <c r="D393" s="299" t="s">
        <v>340</v>
      </c>
      <c r="E393" s="522">
        <v>47.93</v>
      </c>
      <c r="F393" s="522"/>
      <c r="G393" s="333">
        <f t="shared" si="11"/>
        <v>5018.899999999986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43</v>
      </c>
      <c r="C394" s="298">
        <v>46197</v>
      </c>
      <c r="D394" s="299" t="s">
        <v>201</v>
      </c>
      <c r="E394" s="522">
        <v>42.84</v>
      </c>
      <c r="F394" s="522"/>
      <c r="G394" s="333">
        <f t="shared" si="11"/>
        <v>5066.8299999999863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42</v>
      </c>
      <c r="C395" s="298">
        <v>46197</v>
      </c>
      <c r="D395" s="299" t="s">
        <v>200</v>
      </c>
      <c r="E395" s="522">
        <v>99.4</v>
      </c>
      <c r="F395" s="522"/>
      <c r="G395" s="333">
        <f t="shared" si="11"/>
        <v>5109.6699999999864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46196</v>
      </c>
      <c r="D396" s="299" t="s">
        <v>319</v>
      </c>
      <c r="E396" s="522">
        <v>5.68</v>
      </c>
      <c r="F396" s="522"/>
      <c r="G396" s="333">
        <f t="shared" si="11"/>
        <v>5209.0699999999861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46196</v>
      </c>
      <c r="D397" s="299" t="s">
        <v>306</v>
      </c>
      <c r="E397" s="522">
        <v>167.73</v>
      </c>
      <c r="F397" s="522"/>
      <c r="G397" s="333">
        <f t="shared" si="11"/>
        <v>5214.7499999999864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4</v>
      </c>
      <c r="C398" s="298">
        <v>46196</v>
      </c>
      <c r="D398" s="299" t="s">
        <v>296</v>
      </c>
      <c r="E398" s="522">
        <v>40.81</v>
      </c>
      <c r="F398" s="522"/>
      <c r="G398" s="333">
        <f t="shared" si="11"/>
        <v>5382.4799999999859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46196</v>
      </c>
      <c r="D399" s="299" t="s">
        <v>334</v>
      </c>
      <c r="E399" s="522">
        <v>17.68</v>
      </c>
      <c r="F399" s="522"/>
      <c r="G399" s="333">
        <f t="shared" si="11"/>
        <v>5423.2899999999863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3</v>
      </c>
      <c r="C400" s="298">
        <v>46196</v>
      </c>
      <c r="D400" s="299" t="s">
        <v>320</v>
      </c>
      <c r="E400" s="522">
        <v>5.19</v>
      </c>
      <c r="F400" s="522"/>
      <c r="G400" s="333">
        <f t="shared" si="11"/>
        <v>5440.9699999999866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46196</v>
      </c>
      <c r="D401" s="299" t="s">
        <v>308</v>
      </c>
      <c r="E401" s="522">
        <v>71.75</v>
      </c>
      <c r="F401" s="522"/>
      <c r="G401" s="333">
        <f t="shared" si="11"/>
        <v>5446.1599999999862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22</v>
      </c>
      <c r="C402" s="298">
        <v>46196</v>
      </c>
      <c r="D402" s="299" t="s">
        <v>835</v>
      </c>
      <c r="E402" s="522">
        <v>15.96</v>
      </c>
      <c r="F402" s="522"/>
      <c r="G402" s="333">
        <f t="shared" si="11"/>
        <v>5517.9099999999862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46195</v>
      </c>
      <c r="D403" s="299" t="s">
        <v>334</v>
      </c>
      <c r="E403" s="522">
        <v>7.89</v>
      </c>
      <c r="F403" s="522"/>
      <c r="G403" s="333">
        <f t="shared" si="11"/>
        <v>5533.8699999999862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46195</v>
      </c>
      <c r="D404" s="299" t="s">
        <v>939</v>
      </c>
      <c r="E404" s="522">
        <v>86.07</v>
      </c>
      <c r="F404" s="522">
        <v>86.07</v>
      </c>
      <c r="G404" s="333">
        <f t="shared" si="11"/>
        <v>5541.7599999999866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46195</v>
      </c>
      <c r="D405" s="299" t="s">
        <v>922</v>
      </c>
      <c r="E405" s="522">
        <v>14.98</v>
      </c>
      <c r="F405" s="522">
        <v>14.98</v>
      </c>
      <c r="G405" s="333">
        <f t="shared" si="11"/>
        <v>5541.7599999999866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46195</v>
      </c>
      <c r="D406" s="299" t="s">
        <v>936</v>
      </c>
      <c r="E406" s="522">
        <v>83.52</v>
      </c>
      <c r="F406" s="522">
        <v>83.52</v>
      </c>
      <c r="G406" s="333">
        <f t="shared" si="11"/>
        <v>5541.7599999999866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46195</v>
      </c>
      <c r="D407" s="299" t="s">
        <v>937</v>
      </c>
      <c r="E407" s="522">
        <v>62.19</v>
      </c>
      <c r="F407" s="522">
        <v>62.19</v>
      </c>
      <c r="G407" s="333">
        <f t="shared" si="11"/>
        <v>5541.7599999999866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46195</v>
      </c>
      <c r="D408" s="299" t="s">
        <v>310</v>
      </c>
      <c r="E408" s="522">
        <v>6.99</v>
      </c>
      <c r="F408" s="522"/>
      <c r="G408" s="333">
        <f t="shared" si="11"/>
        <v>5541.7599999999866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46195</v>
      </c>
      <c r="D409" s="299" t="s">
        <v>938</v>
      </c>
      <c r="E409" s="522">
        <v>60.47</v>
      </c>
      <c r="F409" s="522">
        <v>60.47</v>
      </c>
      <c r="G409" s="333">
        <f t="shared" si="11"/>
        <v>5548.7499999999864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22</v>
      </c>
      <c r="C410" s="298">
        <v>46195</v>
      </c>
      <c r="D410" s="299" t="s">
        <v>323</v>
      </c>
      <c r="E410" s="522">
        <v>20.22</v>
      </c>
      <c r="F410" s="522"/>
      <c r="G410" s="333">
        <f t="shared" si="11"/>
        <v>5548.7499999999864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46195</v>
      </c>
      <c r="D411" s="299" t="s">
        <v>919</v>
      </c>
      <c r="E411" s="522">
        <v>200</v>
      </c>
      <c r="F411" s="522"/>
      <c r="G411" s="333">
        <f t="shared" si="11"/>
        <v>5568.9699999999866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46194</v>
      </c>
      <c r="D412" s="299" t="s">
        <v>340</v>
      </c>
      <c r="E412" s="522">
        <v>47.93</v>
      </c>
      <c r="F412" s="522"/>
      <c r="G412" s="333">
        <f t="shared" ref="G412:G432" si="12">G413-E412+F412</f>
        <v>5768.9699999999866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46194</v>
      </c>
      <c r="D413" s="299" t="s">
        <v>935</v>
      </c>
      <c r="E413" s="522"/>
      <c r="F413" s="522">
        <v>50</v>
      </c>
      <c r="G413" s="333">
        <f t="shared" si="12"/>
        <v>5816.8999999999869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46194</v>
      </c>
      <c r="D414" s="299" t="s">
        <v>935</v>
      </c>
      <c r="E414" s="522">
        <v>50</v>
      </c>
      <c r="F414" s="522"/>
      <c r="G414" s="333">
        <f t="shared" si="12"/>
        <v>5766.8999999999869</v>
      </c>
      <c r="H414" s="334" t="s">
        <v>298</v>
      </c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46194</v>
      </c>
      <c r="D415" s="299" t="s">
        <v>922</v>
      </c>
      <c r="E415" s="522">
        <v>28.38</v>
      </c>
      <c r="F415" s="522">
        <v>28.38</v>
      </c>
      <c r="G415" s="333">
        <f t="shared" si="12"/>
        <v>5816.8999999999869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46194</v>
      </c>
      <c r="D416" s="299" t="s">
        <v>920</v>
      </c>
      <c r="E416" s="522">
        <v>35.020000000000003</v>
      </c>
      <c r="F416" s="522">
        <v>35.020000000000003</v>
      </c>
      <c r="G416" s="333">
        <f t="shared" si="12"/>
        <v>5816.8999999999869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46194</v>
      </c>
      <c r="D417" s="299" t="s">
        <v>927</v>
      </c>
      <c r="E417" s="522">
        <v>83.81</v>
      </c>
      <c r="F417" s="522">
        <v>83.81</v>
      </c>
      <c r="G417" s="333">
        <f t="shared" si="12"/>
        <v>5816.8999999999869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46194</v>
      </c>
      <c r="D418" s="299" t="s">
        <v>928</v>
      </c>
      <c r="E418" s="522">
        <v>27.43</v>
      </c>
      <c r="F418" s="522">
        <v>27.43</v>
      </c>
      <c r="G418" s="333">
        <f t="shared" si="12"/>
        <v>5816.8999999999869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46193</v>
      </c>
      <c r="D419" s="299" t="s">
        <v>932</v>
      </c>
      <c r="E419" s="522">
        <v>30.86</v>
      </c>
      <c r="F419" s="522">
        <v>30.86</v>
      </c>
      <c r="G419" s="333">
        <f t="shared" si="12"/>
        <v>5816.8999999999869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46193</v>
      </c>
      <c r="D420" s="299" t="s">
        <v>922</v>
      </c>
      <c r="E420" s="522">
        <v>13.95</v>
      </c>
      <c r="F420" s="522">
        <v>13.95</v>
      </c>
      <c r="G420" s="333">
        <f t="shared" si="12"/>
        <v>5816.8999999999869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46192</v>
      </c>
      <c r="D421" s="299" t="s">
        <v>934</v>
      </c>
      <c r="E421" s="522">
        <v>148.54</v>
      </c>
      <c r="F421" s="522">
        <v>148.54</v>
      </c>
      <c r="G421" s="333">
        <f t="shared" si="12"/>
        <v>5816.8999999999869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46192</v>
      </c>
      <c r="D422" s="299" t="s">
        <v>921</v>
      </c>
      <c r="E422" s="522">
        <v>80</v>
      </c>
      <c r="F422" s="522">
        <v>80</v>
      </c>
      <c r="G422" s="333">
        <f t="shared" si="12"/>
        <v>5816.8999999999869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46192</v>
      </c>
      <c r="D423" s="299" t="s">
        <v>922</v>
      </c>
      <c r="E423" s="522">
        <v>27.98</v>
      </c>
      <c r="F423" s="522">
        <v>27.98</v>
      </c>
      <c r="G423" s="333">
        <f t="shared" si="12"/>
        <v>5816.8999999999869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46192</v>
      </c>
      <c r="D424" s="299" t="s">
        <v>933</v>
      </c>
      <c r="E424" s="522">
        <v>30.63</v>
      </c>
      <c r="F424" s="522">
        <v>30.63</v>
      </c>
      <c r="G424" s="333">
        <f t="shared" si="12"/>
        <v>5816.8999999999869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46192</v>
      </c>
      <c r="D425" s="299" t="s">
        <v>923</v>
      </c>
      <c r="E425" s="522">
        <v>7.46</v>
      </c>
      <c r="F425" s="522"/>
      <c r="G425" s="333">
        <f t="shared" si="12"/>
        <v>5816.8999999999869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46192</v>
      </c>
      <c r="D426" s="299" t="s">
        <v>924</v>
      </c>
      <c r="E426" s="522">
        <v>22.07</v>
      </c>
      <c r="F426" s="522">
        <v>22.07</v>
      </c>
      <c r="G426" s="333">
        <f t="shared" si="12"/>
        <v>5824.3599999999869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46192</v>
      </c>
      <c r="D427" s="299" t="s">
        <v>924</v>
      </c>
      <c r="E427" s="522">
        <v>51.04</v>
      </c>
      <c r="F427" s="522">
        <v>51.04</v>
      </c>
      <c r="G427" s="333">
        <f t="shared" si="12"/>
        <v>5824.3599999999869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46192</v>
      </c>
      <c r="D428" s="299" t="s">
        <v>924</v>
      </c>
      <c r="E428" s="522">
        <v>90.59</v>
      </c>
      <c r="F428" s="522">
        <v>90.59</v>
      </c>
      <c r="G428" s="333">
        <f t="shared" si="12"/>
        <v>5824.3599999999869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46192</v>
      </c>
      <c r="D429" s="299" t="s">
        <v>925</v>
      </c>
      <c r="E429" s="522">
        <v>26.02</v>
      </c>
      <c r="F429" s="522">
        <v>26.02</v>
      </c>
      <c r="G429" s="333">
        <f t="shared" si="12"/>
        <v>5824.3599999999869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287</v>
      </c>
      <c r="B430" s="330" t="s">
        <v>287</v>
      </c>
      <c r="C430" s="298">
        <v>46192</v>
      </c>
      <c r="D430" s="299" t="s">
        <v>925</v>
      </c>
      <c r="E430" s="522">
        <v>26.02</v>
      </c>
      <c r="F430" s="522">
        <v>26.02</v>
      </c>
      <c r="G430" s="333">
        <f t="shared" si="12"/>
        <v>5824.3599999999869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46192</v>
      </c>
      <c r="D431" s="299" t="s">
        <v>925</v>
      </c>
      <c r="E431" s="522">
        <v>38.03</v>
      </c>
      <c r="F431" s="522">
        <v>38.03</v>
      </c>
      <c r="G431" s="333">
        <f t="shared" si="12"/>
        <v>5824.3599999999869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46192</v>
      </c>
      <c r="D432" s="299" t="s">
        <v>925</v>
      </c>
      <c r="E432" s="522">
        <v>26.03</v>
      </c>
      <c r="F432" s="522">
        <v>26.03</v>
      </c>
      <c r="G432" s="333">
        <f t="shared" si="12"/>
        <v>5824.3599999999869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287</v>
      </c>
      <c r="B433" s="330" t="s">
        <v>287</v>
      </c>
      <c r="C433" s="298">
        <v>46192</v>
      </c>
      <c r="D433" s="299" t="s">
        <v>922</v>
      </c>
      <c r="E433" s="522">
        <v>21.98</v>
      </c>
      <c r="F433" s="522">
        <v>21.98</v>
      </c>
      <c r="G433" s="333">
        <f t="shared" ref="G433:G490" si="13">G434-E433+F433</f>
        <v>5824.3599999999869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287</v>
      </c>
      <c r="B434" s="330" t="s">
        <v>287</v>
      </c>
      <c r="C434" s="298">
        <v>46192</v>
      </c>
      <c r="D434" s="299" t="s">
        <v>922</v>
      </c>
      <c r="E434" s="522">
        <v>27.99</v>
      </c>
      <c r="F434" s="522">
        <v>27.99</v>
      </c>
      <c r="G434" s="333">
        <f t="shared" si="13"/>
        <v>5824.3599999999869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46191</v>
      </c>
      <c r="D435" s="299" t="s">
        <v>926</v>
      </c>
      <c r="E435" s="522">
        <v>22.69</v>
      </c>
      <c r="F435" s="522">
        <v>22.69</v>
      </c>
      <c r="G435" s="333">
        <f t="shared" si="13"/>
        <v>5824.3599999999869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287</v>
      </c>
      <c r="B436" s="330" t="s">
        <v>287</v>
      </c>
      <c r="C436" s="298">
        <v>46191</v>
      </c>
      <c r="D436" s="299" t="s">
        <v>927</v>
      </c>
      <c r="E436" s="522">
        <v>42.32</v>
      </c>
      <c r="F436" s="522">
        <v>42.32</v>
      </c>
      <c r="G436" s="333">
        <f t="shared" si="13"/>
        <v>5824.3599999999869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46191</v>
      </c>
      <c r="D437" s="299" t="s">
        <v>928</v>
      </c>
      <c r="E437" s="522">
        <v>72.86</v>
      </c>
      <c r="F437" s="522">
        <v>72.86</v>
      </c>
      <c r="G437" s="333">
        <f t="shared" si="13"/>
        <v>5824.3599999999869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46191</v>
      </c>
      <c r="D438" s="299" t="s">
        <v>929</v>
      </c>
      <c r="E438" s="522">
        <v>106.89</v>
      </c>
      <c r="F438" s="522">
        <v>106.89</v>
      </c>
      <c r="G438" s="333">
        <f t="shared" si="13"/>
        <v>5824.3599999999869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287</v>
      </c>
      <c r="B439" s="330" t="s">
        <v>287</v>
      </c>
      <c r="C439" s="298">
        <v>46191</v>
      </c>
      <c r="D439" s="299" t="s">
        <v>931</v>
      </c>
      <c r="E439" s="522">
        <v>94.74</v>
      </c>
      <c r="F439" s="522">
        <v>94.74</v>
      </c>
      <c r="G439" s="333">
        <f t="shared" si="13"/>
        <v>5824.3599999999869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46191</v>
      </c>
      <c r="D440" s="299" t="s">
        <v>306</v>
      </c>
      <c r="E440" s="522">
        <v>99.97</v>
      </c>
      <c r="F440" s="522"/>
      <c r="G440" s="333">
        <f t="shared" si="13"/>
        <v>5824.3599999999869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22</v>
      </c>
      <c r="C441" s="298">
        <v>46191</v>
      </c>
      <c r="D441" s="299" t="s">
        <v>930</v>
      </c>
      <c r="E441" s="522">
        <v>13.84</v>
      </c>
      <c r="F441" s="522"/>
      <c r="G441" s="333">
        <f t="shared" si="13"/>
        <v>5924.3299999999872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46190</v>
      </c>
      <c r="D442" s="299" t="s">
        <v>306</v>
      </c>
      <c r="E442" s="522">
        <v>87.19</v>
      </c>
      <c r="F442" s="522"/>
      <c r="G442" s="333">
        <f t="shared" si="13"/>
        <v>5938.1699999999873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21</v>
      </c>
      <c r="C443" s="298">
        <v>46190</v>
      </c>
      <c r="D443" s="299" t="s">
        <v>194</v>
      </c>
      <c r="E443" s="522">
        <v>81</v>
      </c>
      <c r="F443" s="522"/>
      <c r="G443" s="333">
        <f t="shared" si="13"/>
        <v>6025.3599999999869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43</v>
      </c>
      <c r="C444" s="298">
        <v>46190</v>
      </c>
      <c r="D444" s="299" t="s">
        <v>333</v>
      </c>
      <c r="E444" s="522">
        <v>29.8</v>
      </c>
      <c r="F444" s="522"/>
      <c r="G444" s="333">
        <f t="shared" si="13"/>
        <v>6106.3599999999869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42</v>
      </c>
      <c r="C445" s="298">
        <v>46190</v>
      </c>
      <c r="D445" s="299" t="s">
        <v>333</v>
      </c>
      <c r="E445" s="522">
        <v>74.5</v>
      </c>
      <c r="F445" s="522"/>
      <c r="G445" s="333">
        <f t="shared" si="13"/>
        <v>6136.1599999999871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46190</v>
      </c>
      <c r="D446" s="299" t="s">
        <v>334</v>
      </c>
      <c r="E446" s="522">
        <v>82.35</v>
      </c>
      <c r="F446" s="522"/>
      <c r="G446" s="333">
        <f t="shared" si="13"/>
        <v>6210.6599999999871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46190</v>
      </c>
      <c r="D447" s="299" t="s">
        <v>334</v>
      </c>
      <c r="E447" s="522">
        <v>17.68</v>
      </c>
      <c r="F447" s="522"/>
      <c r="G447" s="333">
        <f t="shared" si="13"/>
        <v>6293.0099999999875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46190</v>
      </c>
      <c r="D448" s="299" t="s">
        <v>300</v>
      </c>
      <c r="E448" s="522">
        <v>14.67</v>
      </c>
      <c r="F448" s="522"/>
      <c r="G448" s="333">
        <f t="shared" si="13"/>
        <v>6310.6899999999878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46190</v>
      </c>
      <c r="D449" s="299" t="s">
        <v>300</v>
      </c>
      <c r="E449" s="522">
        <v>56.42</v>
      </c>
      <c r="F449" s="522"/>
      <c r="G449" s="333">
        <f t="shared" si="13"/>
        <v>6325.3599999999878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46190</v>
      </c>
      <c r="D450" s="299" t="s">
        <v>300</v>
      </c>
      <c r="E450" s="522">
        <v>53.23</v>
      </c>
      <c r="F450" s="522"/>
      <c r="G450" s="333">
        <f t="shared" si="13"/>
        <v>6381.7799999999879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23</v>
      </c>
      <c r="C451" s="298">
        <v>46190</v>
      </c>
      <c r="D451" s="299" t="s">
        <v>63</v>
      </c>
      <c r="E451" s="522">
        <v>529.46</v>
      </c>
      <c r="F451" s="522"/>
      <c r="G451" s="333">
        <f t="shared" si="13"/>
        <v>6435.0099999999875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17</v>
      </c>
      <c r="C452" s="298">
        <v>46190</v>
      </c>
      <c r="D452" s="299" t="s">
        <v>188</v>
      </c>
      <c r="E452" s="522">
        <v>42.65</v>
      </c>
      <c r="F452" s="522"/>
      <c r="G452" s="333">
        <f t="shared" si="13"/>
        <v>6964.4699999999875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15</v>
      </c>
      <c r="C453" s="298">
        <v>46190</v>
      </c>
      <c r="D453" s="299" t="s">
        <v>185</v>
      </c>
      <c r="E453" s="522">
        <v>87.41</v>
      </c>
      <c r="F453" s="522"/>
      <c r="G453" s="333">
        <f t="shared" si="13"/>
        <v>7007.1199999999872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335</v>
      </c>
      <c r="B454" s="330" t="s">
        <v>335</v>
      </c>
      <c r="C454" s="298">
        <v>46190</v>
      </c>
      <c r="D454" s="299" t="s">
        <v>336</v>
      </c>
      <c r="E454" s="522">
        <v>86.48</v>
      </c>
      <c r="F454" s="522"/>
      <c r="G454" s="333">
        <f t="shared" si="13"/>
        <v>7094.529999999987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291</v>
      </c>
      <c r="B455" s="330">
        <v>40</v>
      </c>
      <c r="C455" s="298">
        <v>46190</v>
      </c>
      <c r="D455" s="299" t="s">
        <v>316</v>
      </c>
      <c r="E455" s="522"/>
      <c r="F455" s="522">
        <v>854.38</v>
      </c>
      <c r="G455" s="333">
        <f t="shared" si="13"/>
        <v>7181.0099999999866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46189</v>
      </c>
      <c r="D456" s="299" t="s">
        <v>340</v>
      </c>
      <c r="E456" s="522">
        <v>21.3</v>
      </c>
      <c r="F456" s="522"/>
      <c r="G456" s="333">
        <f t="shared" si="13"/>
        <v>6326.6299999999865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11</v>
      </c>
      <c r="C457" s="298">
        <v>46189</v>
      </c>
      <c r="D457" s="299" t="s">
        <v>178</v>
      </c>
      <c r="E457" s="522">
        <v>267.75</v>
      </c>
      <c r="F457" s="522"/>
      <c r="G457" s="333">
        <f t="shared" si="13"/>
        <v>6347.9299999999866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46188</v>
      </c>
      <c r="D458" s="299" t="s">
        <v>885</v>
      </c>
      <c r="E458" s="522">
        <v>100</v>
      </c>
      <c r="F458" s="522"/>
      <c r="G458" s="333">
        <f t="shared" si="13"/>
        <v>6615.6799999999866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46188</v>
      </c>
      <c r="D459" s="299" t="s">
        <v>334</v>
      </c>
      <c r="E459" s="522">
        <v>11.29</v>
      </c>
      <c r="F459" s="522"/>
      <c r="G459" s="333">
        <f t="shared" si="13"/>
        <v>6715.6799999999866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3</v>
      </c>
      <c r="C460" s="298">
        <v>46188</v>
      </c>
      <c r="D460" s="299" t="s">
        <v>334</v>
      </c>
      <c r="E460" s="522">
        <v>5.39</v>
      </c>
      <c r="F460" s="522"/>
      <c r="G460" s="333">
        <f t="shared" si="13"/>
        <v>6726.9699999999866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46188</v>
      </c>
      <c r="D461" s="299" t="s">
        <v>334</v>
      </c>
      <c r="E461" s="522">
        <v>31.99</v>
      </c>
      <c r="F461" s="522"/>
      <c r="G461" s="333">
        <f t="shared" si="13"/>
        <v>6732.3599999999869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46187</v>
      </c>
      <c r="D462" s="299" t="s">
        <v>917</v>
      </c>
      <c r="E462" s="522">
        <v>102.17</v>
      </c>
      <c r="F462" s="522"/>
      <c r="G462" s="333">
        <f t="shared" si="13"/>
        <v>6764.3499999999867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46187</v>
      </c>
      <c r="D463" s="299" t="s">
        <v>831</v>
      </c>
      <c r="E463" s="522">
        <v>21.86</v>
      </c>
      <c r="F463" s="522"/>
      <c r="G463" s="333">
        <f t="shared" si="13"/>
        <v>6866.5199999999868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46187</v>
      </c>
      <c r="D464" s="299" t="s">
        <v>311</v>
      </c>
      <c r="E464" s="522">
        <v>102.56</v>
      </c>
      <c r="F464" s="522"/>
      <c r="G464" s="333">
        <f t="shared" si="13"/>
        <v>6888.3799999999865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1</v>
      </c>
      <c r="C465" s="298">
        <v>46187</v>
      </c>
      <c r="D465" s="299" t="s">
        <v>329</v>
      </c>
      <c r="E465" s="522">
        <v>121.72</v>
      </c>
      <c r="F465" s="522"/>
      <c r="G465" s="333">
        <f t="shared" si="13"/>
        <v>6990.9399999999869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46186</v>
      </c>
      <c r="D466" s="299" t="s">
        <v>308</v>
      </c>
      <c r="E466" s="522">
        <v>143.91999999999999</v>
      </c>
      <c r="F466" s="522"/>
      <c r="G466" s="333">
        <f t="shared" si="13"/>
        <v>7112.6599999999871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46186</v>
      </c>
      <c r="D467" s="299" t="s">
        <v>346</v>
      </c>
      <c r="E467" s="522">
        <v>11.95</v>
      </c>
      <c r="F467" s="522"/>
      <c r="G467" s="333">
        <f t="shared" si="13"/>
        <v>7256.5799999999872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46186</v>
      </c>
      <c r="D468" s="299" t="s">
        <v>310</v>
      </c>
      <c r="E468" s="522">
        <v>47.29</v>
      </c>
      <c r="F468" s="522"/>
      <c r="G468" s="333">
        <f t="shared" si="13"/>
        <v>7268.529999999987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1</v>
      </c>
      <c r="C469" s="298">
        <v>46186</v>
      </c>
      <c r="D469" s="299" t="s">
        <v>306</v>
      </c>
      <c r="E469" s="522">
        <v>52.7</v>
      </c>
      <c r="F469" s="522"/>
      <c r="G469" s="333">
        <f t="shared" si="13"/>
        <v>7315.819999999987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46186</v>
      </c>
      <c r="D470" s="299" t="s">
        <v>308</v>
      </c>
      <c r="E470" s="522">
        <v>22.26</v>
      </c>
      <c r="F470" s="522"/>
      <c r="G470" s="333">
        <f t="shared" si="13"/>
        <v>7368.5199999999868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46186</v>
      </c>
      <c r="D471" s="299" t="s">
        <v>308</v>
      </c>
      <c r="E471" s="522">
        <v>28.16</v>
      </c>
      <c r="F471" s="522"/>
      <c r="G471" s="333">
        <f t="shared" si="13"/>
        <v>7390.779999999987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46186</v>
      </c>
      <c r="D472" s="299" t="s">
        <v>301</v>
      </c>
      <c r="E472" s="522">
        <v>32.049999999999997</v>
      </c>
      <c r="F472" s="522"/>
      <c r="G472" s="333">
        <f t="shared" si="13"/>
        <v>7418.9399999999869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46186</v>
      </c>
      <c r="D473" s="299" t="s">
        <v>918</v>
      </c>
      <c r="E473" s="522">
        <v>24</v>
      </c>
      <c r="F473" s="522"/>
      <c r="G473" s="333">
        <f t="shared" si="13"/>
        <v>7450.989999999987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1</v>
      </c>
      <c r="C474" s="298">
        <v>46186</v>
      </c>
      <c r="D474" s="299" t="s">
        <v>306</v>
      </c>
      <c r="E474" s="522">
        <v>19.98</v>
      </c>
      <c r="F474" s="522"/>
      <c r="G474" s="333">
        <f t="shared" si="13"/>
        <v>7474.989999999987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46186</v>
      </c>
      <c r="D475" s="299" t="s">
        <v>300</v>
      </c>
      <c r="E475" s="522">
        <v>60.07</v>
      </c>
      <c r="F475" s="522"/>
      <c r="G475" s="333">
        <f t="shared" si="13"/>
        <v>7494.9699999999866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46186</v>
      </c>
      <c r="D476" s="299" t="s">
        <v>915</v>
      </c>
      <c r="E476" s="522"/>
      <c r="F476" s="522">
        <v>319.49</v>
      </c>
      <c r="G476" s="333">
        <f t="shared" si="13"/>
        <v>7555.0399999999863</v>
      </c>
      <c r="H476" s="334" t="s">
        <v>298</v>
      </c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46186</v>
      </c>
      <c r="D477" s="299" t="s">
        <v>300</v>
      </c>
      <c r="E477" s="522">
        <v>319.49</v>
      </c>
      <c r="F477" s="522"/>
      <c r="G477" s="333">
        <f t="shared" si="13"/>
        <v>7235.5499999999865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46186</v>
      </c>
      <c r="D478" s="299" t="s">
        <v>914</v>
      </c>
      <c r="E478" s="522">
        <v>-0.51</v>
      </c>
      <c r="F478" s="522"/>
      <c r="G478" s="333">
        <f t="shared" si="13"/>
        <v>7555.0399999999863</v>
      </c>
      <c r="H478" s="334" t="s">
        <v>298</v>
      </c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46186</v>
      </c>
      <c r="D479" s="299" t="s">
        <v>319</v>
      </c>
      <c r="E479" s="522">
        <v>13.58</v>
      </c>
      <c r="F479" s="522"/>
      <c r="G479" s="333">
        <f t="shared" si="13"/>
        <v>7554.5299999999861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24</v>
      </c>
      <c r="C480" s="298">
        <v>46186</v>
      </c>
      <c r="D480" s="299" t="s">
        <v>860</v>
      </c>
      <c r="E480" s="522">
        <v>109.5</v>
      </c>
      <c r="F480" s="522"/>
      <c r="G480" s="333">
        <f t="shared" si="13"/>
        <v>7568.109999999986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19</v>
      </c>
      <c r="C481" s="298">
        <v>46186</v>
      </c>
      <c r="D481" s="299" t="s">
        <v>191</v>
      </c>
      <c r="E481" s="522">
        <v>200</v>
      </c>
      <c r="F481" s="522"/>
      <c r="G481" s="333">
        <f t="shared" si="13"/>
        <v>7677.609999999986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291</v>
      </c>
      <c r="B482" s="330">
        <v>38</v>
      </c>
      <c r="C482" s="298">
        <v>46186</v>
      </c>
      <c r="D482" s="299" t="s">
        <v>293</v>
      </c>
      <c r="E482" s="522"/>
      <c r="F482" s="522">
        <v>4597.82</v>
      </c>
      <c r="G482" s="333">
        <f t="shared" si="13"/>
        <v>7877.609999999986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46185</v>
      </c>
      <c r="D483" s="299" t="s">
        <v>916</v>
      </c>
      <c r="E483" s="522">
        <v>90.54</v>
      </c>
      <c r="F483" s="522"/>
      <c r="G483" s="333">
        <f t="shared" si="13"/>
        <v>3279.7899999999863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46185</v>
      </c>
      <c r="D484" s="299" t="s">
        <v>916</v>
      </c>
      <c r="E484" s="522">
        <v>50</v>
      </c>
      <c r="F484" s="522"/>
      <c r="G484" s="333">
        <f t="shared" si="13"/>
        <v>3370.3299999999863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46185</v>
      </c>
      <c r="D485" s="299" t="s">
        <v>300</v>
      </c>
      <c r="E485" s="522">
        <v>79.849999999999994</v>
      </c>
      <c r="F485" s="522"/>
      <c r="G485" s="333">
        <f t="shared" si="13"/>
        <v>3420.3299999999863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46184</v>
      </c>
      <c r="D486" s="299" t="s">
        <v>360</v>
      </c>
      <c r="E486" s="522">
        <v>70</v>
      </c>
      <c r="F486" s="522"/>
      <c r="G486" s="333">
        <f t="shared" si="13"/>
        <v>3500.1799999999862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46184</v>
      </c>
      <c r="D487" s="299" t="s">
        <v>911</v>
      </c>
      <c r="E487" s="522">
        <v>2159</v>
      </c>
      <c r="F487" s="522">
        <v>2159</v>
      </c>
      <c r="G487" s="333">
        <f t="shared" si="13"/>
        <v>3570.1799999999862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22</v>
      </c>
      <c r="C488" s="298">
        <v>46184</v>
      </c>
      <c r="D488" s="299" t="s">
        <v>352</v>
      </c>
      <c r="E488" s="522">
        <v>21.29</v>
      </c>
      <c r="F488" s="522"/>
      <c r="G488" s="333">
        <f t="shared" si="13"/>
        <v>3570.1799999999862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4</v>
      </c>
      <c r="C489" s="298">
        <v>46184</v>
      </c>
      <c r="D489" s="299" t="s">
        <v>296</v>
      </c>
      <c r="E489" s="522">
        <v>40.67</v>
      </c>
      <c r="F489" s="522"/>
      <c r="G489" s="333">
        <f t="shared" si="13"/>
        <v>3591.4699999999862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46184</v>
      </c>
      <c r="D490" s="299" t="s">
        <v>319</v>
      </c>
      <c r="E490" s="522">
        <v>15.53</v>
      </c>
      <c r="F490" s="522"/>
      <c r="G490" s="333">
        <f t="shared" si="13"/>
        <v>3632.1399999999862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46184</v>
      </c>
      <c r="D491" s="299" t="s">
        <v>473</v>
      </c>
      <c r="E491" s="522">
        <v>83.89</v>
      </c>
      <c r="F491" s="522"/>
      <c r="G491" s="333">
        <f t="shared" ref="G491:G508" si="14">G492-E491+F491</f>
        <v>3647.6699999999864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23</v>
      </c>
      <c r="C492" s="298">
        <v>46184</v>
      </c>
      <c r="D492" s="299" t="s">
        <v>67</v>
      </c>
      <c r="E492" s="522">
        <v>599.86</v>
      </c>
      <c r="F492" s="522"/>
      <c r="G492" s="333">
        <f t="shared" si="14"/>
        <v>3731.5599999999863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291</v>
      </c>
      <c r="B493" s="330">
        <v>41</v>
      </c>
      <c r="C493" s="298">
        <v>46184</v>
      </c>
      <c r="D493" s="299" t="s">
        <v>909</v>
      </c>
      <c r="E493" s="522"/>
      <c r="F493" s="522">
        <v>800</v>
      </c>
      <c r="G493" s="333">
        <f t="shared" si="14"/>
        <v>4331.4199999999864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291</v>
      </c>
      <c r="B494" s="330">
        <v>39</v>
      </c>
      <c r="C494" s="298">
        <v>46184</v>
      </c>
      <c r="D494" s="299" t="s">
        <v>292</v>
      </c>
      <c r="E494" s="522"/>
      <c r="F494" s="522">
        <v>2763.78</v>
      </c>
      <c r="G494" s="333">
        <f t="shared" si="14"/>
        <v>3531.4199999999864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46183</v>
      </c>
      <c r="D495" s="299" t="s">
        <v>910</v>
      </c>
      <c r="E495" s="522">
        <v>816.19</v>
      </c>
      <c r="F495" s="522">
        <v>816.19</v>
      </c>
      <c r="G495" s="333">
        <f t="shared" si="14"/>
        <v>767.639999999986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46183</v>
      </c>
      <c r="D496" s="299" t="s">
        <v>412</v>
      </c>
      <c r="E496" s="522">
        <v>-3.99</v>
      </c>
      <c r="F496" s="522"/>
      <c r="G496" s="333">
        <f t="shared" si="14"/>
        <v>767.639999999986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46183</v>
      </c>
      <c r="D497" s="299" t="s">
        <v>907</v>
      </c>
      <c r="E497" s="522">
        <v>-0.03</v>
      </c>
      <c r="F497" s="522"/>
      <c r="G497" s="333">
        <f t="shared" si="14"/>
        <v>763.64999999998599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291</v>
      </c>
      <c r="B498" s="330">
        <v>40</v>
      </c>
      <c r="C498" s="298">
        <v>46183</v>
      </c>
      <c r="D498" s="299" t="s">
        <v>316</v>
      </c>
      <c r="E498" s="522"/>
      <c r="F498" s="522">
        <v>1250.17</v>
      </c>
      <c r="G498" s="333">
        <f t="shared" si="14"/>
        <v>763.61999999998602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46182</v>
      </c>
      <c r="D499" s="299" t="s">
        <v>353</v>
      </c>
      <c r="E499" s="522">
        <v>25.98</v>
      </c>
      <c r="F499" s="522"/>
      <c r="G499" s="333">
        <f t="shared" si="14"/>
        <v>-486.55000000001405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5</v>
      </c>
      <c r="C500" s="298">
        <v>46182</v>
      </c>
      <c r="D500" s="299" t="s">
        <v>854</v>
      </c>
      <c r="E500" s="522">
        <v>10.68</v>
      </c>
      <c r="F500" s="522"/>
      <c r="G500" s="333">
        <f t="shared" si="14"/>
        <v>-460.57000000001403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46182</v>
      </c>
      <c r="D501" s="299" t="s">
        <v>301</v>
      </c>
      <c r="E501" s="522">
        <v>29.95</v>
      </c>
      <c r="F501" s="522"/>
      <c r="G501" s="333">
        <f t="shared" si="14"/>
        <v>-449.89000000001403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46182</v>
      </c>
      <c r="D502" s="299" t="s">
        <v>908</v>
      </c>
      <c r="E502" s="522">
        <v>5.31</v>
      </c>
      <c r="F502" s="522"/>
      <c r="G502" s="333">
        <f t="shared" si="14"/>
        <v>-419.94000000001404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46182</v>
      </c>
      <c r="D503" s="299" t="s">
        <v>435</v>
      </c>
      <c r="E503" s="522">
        <v>58.69</v>
      </c>
      <c r="F503" s="522"/>
      <c r="G503" s="333">
        <f t="shared" si="14"/>
        <v>-414.63000000001404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46182</v>
      </c>
      <c r="D504" s="299" t="s">
        <v>435</v>
      </c>
      <c r="E504" s="522">
        <v>58.69</v>
      </c>
      <c r="F504" s="522"/>
      <c r="G504" s="333">
        <f t="shared" si="14"/>
        <v>-355.94000000001404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46181</v>
      </c>
      <c r="D505" s="299" t="s">
        <v>319</v>
      </c>
      <c r="E505" s="522">
        <v>8.86</v>
      </c>
      <c r="F505" s="522"/>
      <c r="G505" s="333">
        <f t="shared" si="14"/>
        <v>-297.25000000001404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46181</v>
      </c>
      <c r="D506" s="299" t="s">
        <v>397</v>
      </c>
      <c r="E506" s="522">
        <v>12.84</v>
      </c>
      <c r="F506" s="522"/>
      <c r="G506" s="333">
        <f t="shared" si="14"/>
        <v>-288.39000000001403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9</v>
      </c>
      <c r="C507" s="298">
        <v>46181</v>
      </c>
      <c r="D507" s="299" t="s">
        <v>58</v>
      </c>
      <c r="E507" s="522">
        <v>1231.68</v>
      </c>
      <c r="F507" s="522"/>
      <c r="G507" s="333">
        <f t="shared" si="14"/>
        <v>-275.55000000001405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46180</v>
      </c>
      <c r="D508" s="299" t="s">
        <v>310</v>
      </c>
      <c r="E508" s="522">
        <v>47.6</v>
      </c>
      <c r="F508" s="522"/>
      <c r="G508" s="333">
        <f t="shared" si="14"/>
        <v>956.12999999998601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46180</v>
      </c>
      <c r="D509" s="299" t="s">
        <v>368</v>
      </c>
      <c r="E509" s="522">
        <v>48.62</v>
      </c>
      <c r="F509" s="522"/>
      <c r="G509" s="333">
        <f t="shared" ref="G509:G519" si="15">G510-E509+F509</f>
        <v>1003.729999999986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46180</v>
      </c>
      <c r="D510" s="299" t="s">
        <v>363</v>
      </c>
      <c r="E510" s="522">
        <v>6.37</v>
      </c>
      <c r="F510" s="522"/>
      <c r="G510" s="333">
        <f t="shared" si="15"/>
        <v>1052.349999999986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46180</v>
      </c>
      <c r="D511" s="299" t="s">
        <v>890</v>
      </c>
      <c r="E511" s="522">
        <v>313.77999999999997</v>
      </c>
      <c r="F511" s="522">
        <v>313.77999999999997</v>
      </c>
      <c r="G511" s="333">
        <f t="shared" si="15"/>
        <v>1058.7199999999859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46180</v>
      </c>
      <c r="D512" s="299" t="s">
        <v>397</v>
      </c>
      <c r="E512" s="522">
        <v>10.86</v>
      </c>
      <c r="F512" s="522"/>
      <c r="G512" s="333">
        <f t="shared" si="15"/>
        <v>1058.7199999999859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14</v>
      </c>
      <c r="C513" s="298">
        <v>46179</v>
      </c>
      <c r="D513" s="299" t="s">
        <v>366</v>
      </c>
      <c r="E513" s="522">
        <v>66.67</v>
      </c>
      <c r="F513" s="522"/>
      <c r="G513" s="333">
        <f t="shared" si="15"/>
        <v>1069.5799999999858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5</v>
      </c>
      <c r="C514" s="298">
        <v>46179</v>
      </c>
      <c r="D514" s="299" t="s">
        <v>906</v>
      </c>
      <c r="E514" s="522">
        <v>20</v>
      </c>
      <c r="F514" s="522"/>
      <c r="G514" s="333">
        <f t="shared" si="15"/>
        <v>1136.2499999999859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1</v>
      </c>
      <c r="C515" s="298">
        <v>46179</v>
      </c>
      <c r="D515" s="299" t="s">
        <v>831</v>
      </c>
      <c r="E515" s="522">
        <v>54.06</v>
      </c>
      <c r="F515" s="522"/>
      <c r="G515" s="333">
        <f t="shared" si="15"/>
        <v>1156.2499999999859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46179</v>
      </c>
      <c r="D516" s="299" t="s">
        <v>903</v>
      </c>
      <c r="E516" s="522">
        <v>19.98</v>
      </c>
      <c r="F516" s="522"/>
      <c r="G516" s="333">
        <f t="shared" si="15"/>
        <v>1210.3099999999858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46179</v>
      </c>
      <c r="D517" s="299" t="s">
        <v>885</v>
      </c>
      <c r="E517" s="522">
        <v>100</v>
      </c>
      <c r="F517" s="522"/>
      <c r="G517" s="333">
        <f t="shared" si="15"/>
        <v>1230.2899999999859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46178</v>
      </c>
      <c r="D518" s="299" t="s">
        <v>319</v>
      </c>
      <c r="E518" s="522">
        <v>179.72</v>
      </c>
      <c r="F518" s="522"/>
      <c r="G518" s="333">
        <f t="shared" si="15"/>
        <v>1330.2899999999859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4</v>
      </c>
      <c r="C519" s="298">
        <v>46178</v>
      </c>
      <c r="D519" s="299" t="s">
        <v>904</v>
      </c>
      <c r="E519" s="522">
        <v>41.26</v>
      </c>
      <c r="F519" s="522"/>
      <c r="G519" s="333">
        <f t="shared" si="15"/>
        <v>1510.0099999999859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46178</v>
      </c>
      <c r="D520" s="299" t="s">
        <v>358</v>
      </c>
      <c r="E520" s="522">
        <v>10.07</v>
      </c>
      <c r="F520" s="522"/>
      <c r="G520" s="333">
        <f t="shared" ref="G520:G532" si="16">G521-E520+F520</f>
        <v>1551.2699999999859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46178</v>
      </c>
      <c r="D521" s="299" t="s">
        <v>905</v>
      </c>
      <c r="E521" s="522">
        <v>11.75</v>
      </c>
      <c r="F521" s="522"/>
      <c r="G521" s="333">
        <f t="shared" si="16"/>
        <v>1561.3399999999858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335</v>
      </c>
      <c r="B522" s="330" t="s">
        <v>335</v>
      </c>
      <c r="C522" s="298">
        <v>46178</v>
      </c>
      <c r="D522" s="299" t="s">
        <v>447</v>
      </c>
      <c r="E522" s="522">
        <v>39.659999999999997</v>
      </c>
      <c r="F522" s="522"/>
      <c r="G522" s="333">
        <f t="shared" si="16"/>
        <v>1573.0899999999858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46178</v>
      </c>
      <c r="D523" s="299" t="s">
        <v>300</v>
      </c>
      <c r="E523" s="522">
        <v>9.57</v>
      </c>
      <c r="F523" s="522"/>
      <c r="G523" s="333">
        <f t="shared" si="16"/>
        <v>1612.7499999999859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46178</v>
      </c>
      <c r="D524" s="299" t="s">
        <v>376</v>
      </c>
      <c r="E524" s="522">
        <v>46.65</v>
      </c>
      <c r="F524" s="522"/>
      <c r="G524" s="333">
        <f t="shared" si="16"/>
        <v>1622.3199999999858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46177</v>
      </c>
      <c r="D525" s="299" t="s">
        <v>296</v>
      </c>
      <c r="E525" s="522">
        <v>43.69</v>
      </c>
      <c r="F525" s="522"/>
      <c r="G525" s="333">
        <f t="shared" si="16"/>
        <v>1668.9699999999859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3</v>
      </c>
      <c r="C526" s="298">
        <v>46177</v>
      </c>
      <c r="D526" s="299" t="s">
        <v>334</v>
      </c>
      <c r="E526" s="522">
        <v>8.52</v>
      </c>
      <c r="F526" s="522"/>
      <c r="G526" s="333">
        <f t="shared" si="16"/>
        <v>1712.659999999986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14</v>
      </c>
      <c r="C527" s="298">
        <v>46177</v>
      </c>
      <c r="D527" s="299" t="s">
        <v>367</v>
      </c>
      <c r="E527" s="522">
        <v>70.25</v>
      </c>
      <c r="F527" s="522"/>
      <c r="G527" s="333">
        <f t="shared" si="16"/>
        <v>1721.179999999986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46177</v>
      </c>
      <c r="D528" s="299" t="s">
        <v>386</v>
      </c>
      <c r="E528" s="522">
        <v>14.38</v>
      </c>
      <c r="F528" s="522"/>
      <c r="G528" s="333">
        <f t="shared" si="16"/>
        <v>1791.429999999986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13</v>
      </c>
      <c r="C529" s="298">
        <v>46177</v>
      </c>
      <c r="D529" s="299" t="s">
        <v>902</v>
      </c>
      <c r="E529" s="522">
        <v>122.46</v>
      </c>
      <c r="F529" s="522"/>
      <c r="G529" s="333">
        <f t="shared" si="16"/>
        <v>1805.8099999999861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17</v>
      </c>
      <c r="C530" s="298">
        <v>46177</v>
      </c>
      <c r="D530" s="299" t="s">
        <v>370</v>
      </c>
      <c r="E530" s="522">
        <v>99</v>
      </c>
      <c r="F530" s="522"/>
      <c r="G530" s="333">
        <f t="shared" si="16"/>
        <v>1928.2699999999861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22</v>
      </c>
      <c r="C531" s="298">
        <v>46176</v>
      </c>
      <c r="D531" s="299" t="s">
        <v>861</v>
      </c>
      <c r="E531" s="522">
        <v>12.77</v>
      </c>
      <c r="F531" s="522"/>
      <c r="G531" s="333">
        <f t="shared" si="16"/>
        <v>2027.2699999999861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46176</v>
      </c>
      <c r="D532" s="299" t="s">
        <v>319</v>
      </c>
      <c r="E532" s="522">
        <v>11.55</v>
      </c>
      <c r="F532" s="522"/>
      <c r="G532" s="333">
        <f t="shared" si="16"/>
        <v>2040.0399999999861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46176</v>
      </c>
      <c r="D533" s="299" t="s">
        <v>306</v>
      </c>
      <c r="E533" s="522">
        <v>96.16</v>
      </c>
      <c r="F533" s="522"/>
      <c r="G533" s="333">
        <f t="shared" ref="G533:G591" si="17">G534-E533+F533</f>
        <v>2051.589999999986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46175</v>
      </c>
      <c r="D534" s="299" t="s">
        <v>899</v>
      </c>
      <c r="E534" s="522">
        <v>21.38</v>
      </c>
      <c r="F534" s="522"/>
      <c r="G534" s="333">
        <f t="shared" si="17"/>
        <v>2147.7499999999859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46175</v>
      </c>
      <c r="D535" s="299" t="s">
        <v>386</v>
      </c>
      <c r="E535" s="522">
        <v>14.38</v>
      </c>
      <c r="F535" s="522"/>
      <c r="G535" s="333">
        <f t="shared" si="17"/>
        <v>2169.129999999986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46175</v>
      </c>
      <c r="D536" s="299" t="s">
        <v>433</v>
      </c>
      <c r="E536" s="522">
        <v>-142</v>
      </c>
      <c r="F536" s="522"/>
      <c r="G536" s="333">
        <f t="shared" si="17"/>
        <v>2183.5099999999861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284</v>
      </c>
      <c r="B537" s="330">
        <v>36</v>
      </c>
      <c r="C537" s="298">
        <v>46175</v>
      </c>
      <c r="D537" s="299" t="s">
        <v>374</v>
      </c>
      <c r="E537" s="522">
        <v>50</v>
      </c>
      <c r="F537" s="522"/>
      <c r="G537" s="333">
        <f t="shared" si="17"/>
        <v>2041.5099999999861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22</v>
      </c>
      <c r="C538" s="298">
        <v>46175</v>
      </c>
      <c r="D538" s="299" t="s">
        <v>375</v>
      </c>
      <c r="E538" s="522">
        <v>6.37</v>
      </c>
      <c r="F538" s="522"/>
      <c r="G538" s="333">
        <f t="shared" si="17"/>
        <v>2091.5099999999861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1</v>
      </c>
      <c r="C539" s="298">
        <v>46174</v>
      </c>
      <c r="D539" s="299" t="s">
        <v>306</v>
      </c>
      <c r="E539" s="522">
        <v>84.03</v>
      </c>
      <c r="F539" s="522"/>
      <c r="G539" s="333">
        <f t="shared" si="17"/>
        <v>2097.879999999986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3</v>
      </c>
      <c r="C540" s="298">
        <v>46174</v>
      </c>
      <c r="D540" s="299" t="s">
        <v>296</v>
      </c>
      <c r="E540" s="522">
        <v>10.31</v>
      </c>
      <c r="F540" s="522"/>
      <c r="G540" s="333">
        <f t="shared" si="17"/>
        <v>2181.9099999999862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46174</v>
      </c>
      <c r="D541" s="299" t="s">
        <v>301</v>
      </c>
      <c r="E541" s="522">
        <v>16.05</v>
      </c>
      <c r="F541" s="522"/>
      <c r="G541" s="333">
        <f t="shared" si="17"/>
        <v>2192.2199999999862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46174</v>
      </c>
      <c r="D542" s="299" t="s">
        <v>457</v>
      </c>
      <c r="E542" s="522">
        <v>50.44</v>
      </c>
      <c r="F542" s="522"/>
      <c r="G542" s="333">
        <f t="shared" si="17"/>
        <v>2208.2699999999863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46174</v>
      </c>
      <c r="D543" s="299" t="s">
        <v>898</v>
      </c>
      <c r="E543" s="522">
        <v>9.99</v>
      </c>
      <c r="F543" s="522"/>
      <c r="G543" s="333">
        <f t="shared" si="17"/>
        <v>2258.7099999999864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46174</v>
      </c>
      <c r="D544" s="299" t="s">
        <v>310</v>
      </c>
      <c r="E544" s="522">
        <v>44.98</v>
      </c>
      <c r="F544" s="522"/>
      <c r="G544" s="333">
        <f t="shared" si="17"/>
        <v>2268.6999999999862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46174</v>
      </c>
      <c r="D545" s="299" t="s">
        <v>311</v>
      </c>
      <c r="E545" s="522">
        <v>106.14</v>
      </c>
      <c r="F545" s="522"/>
      <c r="G545" s="333">
        <f t="shared" si="17"/>
        <v>2313.6799999999862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16</v>
      </c>
      <c r="C546" s="298">
        <v>46174</v>
      </c>
      <c r="D546" s="299" t="s">
        <v>624</v>
      </c>
      <c r="E546" s="522">
        <v>62.31</v>
      </c>
      <c r="F546" s="522"/>
      <c r="G546" s="333">
        <f t="shared" si="17"/>
        <v>2419.8199999999861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3</v>
      </c>
      <c r="C547" s="298">
        <v>46174</v>
      </c>
      <c r="D547" s="299" t="s">
        <v>351</v>
      </c>
      <c r="E547" s="522">
        <v>8.1</v>
      </c>
      <c r="F547" s="522"/>
      <c r="G547" s="333">
        <f t="shared" si="17"/>
        <v>2482.129999999986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46174</v>
      </c>
      <c r="D548" s="299" t="s">
        <v>888</v>
      </c>
      <c r="E548" s="522">
        <v>320</v>
      </c>
      <c r="F548" s="522">
        <v>320</v>
      </c>
      <c r="G548" s="333">
        <f t="shared" si="17"/>
        <v>2490.2299999999859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46174</v>
      </c>
      <c r="D549" s="299" t="s">
        <v>889</v>
      </c>
      <c r="E549" s="522">
        <v>20</v>
      </c>
      <c r="F549" s="522"/>
      <c r="G549" s="333">
        <f t="shared" si="17"/>
        <v>2490.2299999999859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284</v>
      </c>
      <c r="B550" s="330">
        <v>37</v>
      </c>
      <c r="C550" s="298">
        <v>46173</v>
      </c>
      <c r="D550" s="299" t="s">
        <v>895</v>
      </c>
      <c r="E550" s="522">
        <v>1160.3599999999999</v>
      </c>
      <c r="F550" s="522"/>
      <c r="G550" s="333">
        <f t="shared" si="17"/>
        <v>2510.2299999999859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286</v>
      </c>
      <c r="B551" s="330">
        <v>25</v>
      </c>
      <c r="C551" s="298">
        <v>46173</v>
      </c>
      <c r="D551" s="298" t="s">
        <v>204</v>
      </c>
      <c r="E551" s="331">
        <v>350</v>
      </c>
      <c r="F551" s="522"/>
      <c r="G551" s="333">
        <f t="shared" si="17"/>
        <v>3670.5899999999856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286</v>
      </c>
      <c r="B552" s="330">
        <v>26</v>
      </c>
      <c r="C552" s="298">
        <v>46173</v>
      </c>
      <c r="D552" s="298" t="s">
        <v>205</v>
      </c>
      <c r="E552" s="331">
        <v>320</v>
      </c>
      <c r="F552" s="522"/>
      <c r="G552" s="333">
        <f t="shared" si="17"/>
        <v>4020.5899999999856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286</v>
      </c>
      <c r="B553" s="330">
        <v>27</v>
      </c>
      <c r="C553" s="298">
        <v>46173</v>
      </c>
      <c r="D553" s="298" t="s">
        <v>206</v>
      </c>
      <c r="E553" s="331">
        <v>25</v>
      </c>
      <c r="F553" s="522"/>
      <c r="G553" s="333">
        <f t="shared" si="17"/>
        <v>4340.5899999999856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286</v>
      </c>
      <c r="B554" s="330">
        <v>28</v>
      </c>
      <c r="C554" s="298">
        <v>46173</v>
      </c>
      <c r="D554" s="298" t="s">
        <v>207</v>
      </c>
      <c r="E554" s="331">
        <v>25</v>
      </c>
      <c r="F554" s="522"/>
      <c r="G554" s="333">
        <f t="shared" si="17"/>
        <v>4365.5899999999856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286</v>
      </c>
      <c r="B555" s="330">
        <v>29</v>
      </c>
      <c r="C555" s="298">
        <v>46173</v>
      </c>
      <c r="D555" s="298" t="s">
        <v>208</v>
      </c>
      <c r="E555" s="331">
        <v>45</v>
      </c>
      <c r="F555" s="522"/>
      <c r="G555" s="333">
        <f t="shared" si="17"/>
        <v>4390.5899999999856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286</v>
      </c>
      <c r="B556" s="330">
        <v>30</v>
      </c>
      <c r="C556" s="298">
        <v>46173</v>
      </c>
      <c r="D556" s="298" t="s">
        <v>209</v>
      </c>
      <c r="E556" s="331">
        <v>400</v>
      </c>
      <c r="F556" s="522"/>
      <c r="G556" s="333">
        <f t="shared" si="17"/>
        <v>4435.5899999999856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286</v>
      </c>
      <c r="B557" s="330">
        <v>31</v>
      </c>
      <c r="C557" s="298">
        <v>46173</v>
      </c>
      <c r="D557" s="298" t="s">
        <v>210</v>
      </c>
      <c r="E557" s="331">
        <v>375</v>
      </c>
      <c r="F557" s="522"/>
      <c r="G557" s="333">
        <f t="shared" si="17"/>
        <v>4835.5899999999856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286</v>
      </c>
      <c r="B558" s="330">
        <v>32</v>
      </c>
      <c r="C558" s="298">
        <v>46173</v>
      </c>
      <c r="D558" s="298" t="s">
        <v>211</v>
      </c>
      <c r="E558" s="331">
        <v>100</v>
      </c>
      <c r="F558" s="522"/>
      <c r="G558" s="333">
        <f t="shared" si="17"/>
        <v>5210.5899999999856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286</v>
      </c>
      <c r="B559" s="330">
        <v>33</v>
      </c>
      <c r="C559" s="298">
        <v>46173</v>
      </c>
      <c r="D559" s="298" t="s">
        <v>212</v>
      </c>
      <c r="E559" s="331">
        <v>85</v>
      </c>
      <c r="F559" s="522"/>
      <c r="G559" s="333">
        <f t="shared" si="17"/>
        <v>5310.5899999999856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286</v>
      </c>
      <c r="B560" s="330">
        <v>34</v>
      </c>
      <c r="C560" s="298">
        <v>46173</v>
      </c>
      <c r="D560" s="298" t="s">
        <v>213</v>
      </c>
      <c r="E560" s="331">
        <v>230</v>
      </c>
      <c r="F560" s="522"/>
      <c r="G560" s="333">
        <f t="shared" si="17"/>
        <v>5395.5899999999856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286</v>
      </c>
      <c r="B561" s="330">
        <v>35</v>
      </c>
      <c r="C561" s="298">
        <v>46173</v>
      </c>
      <c r="D561" s="298" t="s">
        <v>214</v>
      </c>
      <c r="E561" s="331">
        <v>45</v>
      </c>
      <c r="F561" s="522"/>
      <c r="G561" s="333">
        <f t="shared" si="17"/>
        <v>5625.5899999999856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46173</v>
      </c>
      <c r="D562" s="298" t="s">
        <v>885</v>
      </c>
      <c r="E562" s="522">
        <v>50</v>
      </c>
      <c r="F562" s="522"/>
      <c r="G562" s="333">
        <f t="shared" si="17"/>
        <v>5670.5899999999856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22</v>
      </c>
      <c r="C563" s="298">
        <v>46173</v>
      </c>
      <c r="D563" s="298" t="s">
        <v>835</v>
      </c>
      <c r="E563" s="522">
        <v>10.63</v>
      </c>
      <c r="F563" s="522"/>
      <c r="G563" s="333">
        <f t="shared" si="17"/>
        <v>5720.5899999999856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4</v>
      </c>
      <c r="C564" s="298">
        <v>46173</v>
      </c>
      <c r="D564" s="298" t="s">
        <v>363</v>
      </c>
      <c r="E564" s="522">
        <v>108.69</v>
      </c>
      <c r="F564" s="522"/>
      <c r="G564" s="333">
        <f t="shared" si="17"/>
        <v>5731.2199999999857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10</v>
      </c>
      <c r="C565" s="298">
        <v>46173</v>
      </c>
      <c r="D565" s="298" t="s">
        <v>176</v>
      </c>
      <c r="E565" s="522">
        <v>17.899999999999999</v>
      </c>
      <c r="F565" s="522"/>
      <c r="G565" s="333">
        <f t="shared" si="17"/>
        <v>5839.9099999999853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46173</v>
      </c>
      <c r="D566" s="298" t="s">
        <v>445</v>
      </c>
      <c r="E566" s="522">
        <v>9.57</v>
      </c>
      <c r="F566" s="522"/>
      <c r="G566" s="333">
        <f t="shared" si="17"/>
        <v>5857.8099999999849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46172</v>
      </c>
      <c r="D567" s="298" t="s">
        <v>319</v>
      </c>
      <c r="E567" s="522">
        <v>88.98</v>
      </c>
      <c r="F567" s="522"/>
      <c r="G567" s="333">
        <f t="shared" si="17"/>
        <v>5867.3799999999846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46172</v>
      </c>
      <c r="D568" s="298" t="s">
        <v>891</v>
      </c>
      <c r="E568" s="522">
        <v>219.38</v>
      </c>
      <c r="F568" s="522">
        <v>219.38</v>
      </c>
      <c r="G568" s="333">
        <f t="shared" si="17"/>
        <v>5956.3599999999842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46172</v>
      </c>
      <c r="D569" s="298" t="s">
        <v>890</v>
      </c>
      <c r="E569" s="522">
        <v>310.98</v>
      </c>
      <c r="F569" s="522">
        <v>310.98</v>
      </c>
      <c r="G569" s="333">
        <f t="shared" si="17"/>
        <v>5956.3599999999842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46172</v>
      </c>
      <c r="D570" s="298" t="s">
        <v>894</v>
      </c>
      <c r="E570" s="522">
        <v>130.68</v>
      </c>
      <c r="F570" s="522"/>
      <c r="G570" s="333">
        <f t="shared" si="17"/>
        <v>5956.3599999999842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46172</v>
      </c>
      <c r="D571" s="298" t="s">
        <v>356</v>
      </c>
      <c r="E571" s="522">
        <v>49.99</v>
      </c>
      <c r="F571" s="522"/>
      <c r="G571" s="333">
        <f t="shared" si="17"/>
        <v>6087.0399999999845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46171</v>
      </c>
      <c r="D572" s="298" t="s">
        <v>296</v>
      </c>
      <c r="E572" s="522">
        <v>15.1</v>
      </c>
      <c r="F572" s="522"/>
      <c r="G572" s="333">
        <f t="shared" si="17"/>
        <v>6137.0299999999843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46171</v>
      </c>
      <c r="D573" s="298" t="s">
        <v>295</v>
      </c>
      <c r="E573" s="522">
        <v>7.02</v>
      </c>
      <c r="F573" s="522"/>
      <c r="G573" s="333">
        <f t="shared" si="17"/>
        <v>6152.1299999999846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46171</v>
      </c>
      <c r="D574" s="298" t="s">
        <v>295</v>
      </c>
      <c r="E574" s="522">
        <v>93.38</v>
      </c>
      <c r="F574" s="522"/>
      <c r="G574" s="333">
        <f t="shared" si="17"/>
        <v>6159.1499999999851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46171</v>
      </c>
      <c r="D575" s="298" t="s">
        <v>353</v>
      </c>
      <c r="E575" s="522">
        <v>18.98</v>
      </c>
      <c r="F575" s="522"/>
      <c r="G575" s="333">
        <f t="shared" si="17"/>
        <v>6252.5299999999852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23</v>
      </c>
      <c r="C576" s="298">
        <v>46171</v>
      </c>
      <c r="D576" s="299" t="s">
        <v>67</v>
      </c>
      <c r="E576" s="522">
        <v>650.88</v>
      </c>
      <c r="F576" s="522"/>
      <c r="G576" s="333">
        <f t="shared" si="17"/>
        <v>6271.5099999999848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20</v>
      </c>
      <c r="C577" s="298">
        <v>46171</v>
      </c>
      <c r="D577" s="299" t="s">
        <v>193</v>
      </c>
      <c r="E577" s="522">
        <v>600</v>
      </c>
      <c r="F577" s="522"/>
      <c r="G577" s="333">
        <f t="shared" si="17"/>
        <v>6922.3899999999849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38</v>
      </c>
      <c r="C578" s="298">
        <v>46171</v>
      </c>
      <c r="D578" s="299" t="s">
        <v>293</v>
      </c>
      <c r="E578" s="522"/>
      <c r="F578" s="522">
        <v>4597.8100000000004</v>
      </c>
      <c r="G578" s="333">
        <f t="shared" si="17"/>
        <v>7522.3899999999849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42</v>
      </c>
      <c r="C579" s="298">
        <v>46171</v>
      </c>
      <c r="D579" s="299" t="s">
        <v>200</v>
      </c>
      <c r="E579" s="522">
        <v>50.92</v>
      </c>
      <c r="F579" s="522"/>
      <c r="G579" s="333">
        <f t="shared" si="17"/>
        <v>2924.5799999999849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43</v>
      </c>
      <c r="C580" s="298">
        <v>46171</v>
      </c>
      <c r="D580" s="299" t="s">
        <v>201</v>
      </c>
      <c r="E580" s="522">
        <v>42.84</v>
      </c>
      <c r="F580" s="522"/>
      <c r="G580" s="333">
        <f t="shared" si="17"/>
        <v>2975.499999999985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291</v>
      </c>
      <c r="B581" s="330">
        <v>39</v>
      </c>
      <c r="C581" s="298">
        <v>46170</v>
      </c>
      <c r="D581" s="299" t="s">
        <v>292</v>
      </c>
      <c r="E581" s="522"/>
      <c r="F581" s="522">
        <v>2763.79</v>
      </c>
      <c r="G581" s="333">
        <f t="shared" si="17"/>
        <v>3018.3399999999851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3</v>
      </c>
      <c r="C582" s="298">
        <v>46170</v>
      </c>
      <c r="D582" s="299" t="s">
        <v>884</v>
      </c>
      <c r="E582" s="522">
        <v>8.9499999999999993</v>
      </c>
      <c r="F582" s="522"/>
      <c r="G582" s="333">
        <f t="shared" si="17"/>
        <v>254.54999999998506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4</v>
      </c>
      <c r="C583" s="298">
        <v>46170</v>
      </c>
      <c r="D583" s="299" t="s">
        <v>884</v>
      </c>
      <c r="E583" s="522">
        <v>43.44</v>
      </c>
      <c r="F583" s="522"/>
      <c r="G583" s="333">
        <f t="shared" si="17"/>
        <v>263.49999999998505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46170</v>
      </c>
      <c r="D584" s="299" t="s">
        <v>892</v>
      </c>
      <c r="E584" s="522">
        <v>30.89</v>
      </c>
      <c r="F584" s="522"/>
      <c r="G584" s="333">
        <f t="shared" si="17"/>
        <v>306.93999999998505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46170</v>
      </c>
      <c r="D585" s="299" t="s">
        <v>346</v>
      </c>
      <c r="E585" s="522">
        <v>32.659999999999997</v>
      </c>
      <c r="F585" s="522"/>
      <c r="G585" s="333">
        <f t="shared" si="17"/>
        <v>337.82999999998503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46170</v>
      </c>
      <c r="D586" s="299" t="s">
        <v>386</v>
      </c>
      <c r="E586" s="522">
        <v>9.09</v>
      </c>
      <c r="F586" s="522"/>
      <c r="G586" s="333">
        <f t="shared" si="17"/>
        <v>370.48999999998506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46170</v>
      </c>
      <c r="D587" s="299" t="s">
        <v>846</v>
      </c>
      <c r="E587" s="522">
        <v>36.74</v>
      </c>
      <c r="F587" s="522"/>
      <c r="G587" s="333">
        <f t="shared" si="17"/>
        <v>379.57999999998503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46170</v>
      </c>
      <c r="D588" s="299" t="s">
        <v>846</v>
      </c>
      <c r="E588" s="522">
        <v>11.2</v>
      </c>
      <c r="F588" s="522"/>
      <c r="G588" s="333">
        <f t="shared" si="17"/>
        <v>416.31999999998504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46169</v>
      </c>
      <c r="D589" s="299" t="s">
        <v>358</v>
      </c>
      <c r="E589" s="522">
        <v>11.29</v>
      </c>
      <c r="F589" s="522"/>
      <c r="G589" s="333">
        <f t="shared" si="17"/>
        <v>427.51999999998503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46169</v>
      </c>
      <c r="D590" s="299" t="s">
        <v>363</v>
      </c>
      <c r="E590" s="522">
        <v>44.84</v>
      </c>
      <c r="F590" s="522"/>
      <c r="G590" s="333">
        <f t="shared" si="17"/>
        <v>438.80999999998505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7</v>
      </c>
      <c r="C591" s="298">
        <v>46169</v>
      </c>
      <c r="D591" s="299" t="s">
        <v>338</v>
      </c>
      <c r="E591" s="522">
        <v>139.88</v>
      </c>
      <c r="F591" s="522"/>
      <c r="G591" s="333">
        <f t="shared" si="17"/>
        <v>483.64999999998508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46169</v>
      </c>
      <c r="D592" s="299" t="s">
        <v>319</v>
      </c>
      <c r="E592" s="522">
        <v>46.84</v>
      </c>
      <c r="F592" s="522"/>
      <c r="G592" s="333">
        <f t="shared" ref="G592:G629" si="18">G593-E592+F592</f>
        <v>623.52999999998508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46169</v>
      </c>
      <c r="D593" s="299" t="s">
        <v>358</v>
      </c>
      <c r="E593" s="522">
        <v>9.4700000000000006</v>
      </c>
      <c r="F593" s="522"/>
      <c r="G593" s="333">
        <f t="shared" si="18"/>
        <v>670.36999999998511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46168</v>
      </c>
      <c r="D594" s="299" t="s">
        <v>308</v>
      </c>
      <c r="E594" s="522">
        <v>47.99</v>
      </c>
      <c r="F594" s="522"/>
      <c r="G594" s="333">
        <f t="shared" si="18"/>
        <v>679.83999999998514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5</v>
      </c>
      <c r="C595" s="298">
        <v>46168</v>
      </c>
      <c r="D595" s="299" t="s">
        <v>872</v>
      </c>
      <c r="E595" s="522">
        <v>26</v>
      </c>
      <c r="F595" s="522"/>
      <c r="G595" s="333">
        <f t="shared" si="18"/>
        <v>727.82999999998515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46168</v>
      </c>
      <c r="D596" s="299" t="s">
        <v>310</v>
      </c>
      <c r="E596" s="522">
        <v>50.15</v>
      </c>
      <c r="F596" s="522"/>
      <c r="G596" s="333">
        <f t="shared" si="18"/>
        <v>753.82999999998515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287</v>
      </c>
      <c r="B597" s="330" t="s">
        <v>287</v>
      </c>
      <c r="C597" s="298">
        <v>46168</v>
      </c>
      <c r="D597" s="299" t="s">
        <v>882</v>
      </c>
      <c r="E597" s="522">
        <v>400</v>
      </c>
      <c r="F597" s="522">
        <v>400</v>
      </c>
      <c r="G597" s="333">
        <f t="shared" si="18"/>
        <v>803.97999999998513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46168</v>
      </c>
      <c r="D598" s="299" t="s">
        <v>835</v>
      </c>
      <c r="E598" s="522">
        <v>15.96</v>
      </c>
      <c r="F598" s="522"/>
      <c r="G598" s="333">
        <f t="shared" si="18"/>
        <v>803.97999999998513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46168</v>
      </c>
      <c r="D599" s="299" t="s">
        <v>296</v>
      </c>
      <c r="E599" s="522">
        <v>15.1</v>
      </c>
      <c r="F599" s="522"/>
      <c r="G599" s="333">
        <f t="shared" si="18"/>
        <v>819.93999999998516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46168</v>
      </c>
      <c r="D600" s="299" t="s">
        <v>296</v>
      </c>
      <c r="E600" s="522">
        <v>44.67</v>
      </c>
      <c r="F600" s="522"/>
      <c r="G600" s="333">
        <f t="shared" si="18"/>
        <v>835.03999999998518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46168</v>
      </c>
      <c r="D601" s="299" t="s">
        <v>300</v>
      </c>
      <c r="E601" s="522">
        <v>32.99</v>
      </c>
      <c r="F601" s="522"/>
      <c r="G601" s="333">
        <f t="shared" si="18"/>
        <v>879.70999999998514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46168</v>
      </c>
      <c r="D602" s="299" t="s">
        <v>386</v>
      </c>
      <c r="E602" s="522">
        <v>14.39</v>
      </c>
      <c r="F602" s="522"/>
      <c r="G602" s="333">
        <f t="shared" si="18"/>
        <v>912.69999999998515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12</v>
      </c>
      <c r="C603" s="298">
        <v>46167</v>
      </c>
      <c r="D603" s="299" t="s">
        <v>314</v>
      </c>
      <c r="E603" s="522">
        <v>204.48</v>
      </c>
      <c r="F603" s="522"/>
      <c r="G603" s="333">
        <f t="shared" si="18"/>
        <v>927.08999999998514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46167</v>
      </c>
      <c r="D604" s="299" t="s">
        <v>319</v>
      </c>
      <c r="E604" s="522">
        <v>29.79</v>
      </c>
      <c r="F604" s="522"/>
      <c r="G604" s="333">
        <f t="shared" si="18"/>
        <v>1131.5699999999852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46167</v>
      </c>
      <c r="D605" s="299" t="s">
        <v>348</v>
      </c>
      <c r="E605" s="522">
        <v>50</v>
      </c>
      <c r="F605" s="522"/>
      <c r="G605" s="333">
        <f t="shared" si="18"/>
        <v>1161.3599999999851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1</v>
      </c>
      <c r="C606" s="298">
        <v>46166</v>
      </c>
      <c r="D606" s="299" t="s">
        <v>329</v>
      </c>
      <c r="E606" s="522">
        <v>122.54</v>
      </c>
      <c r="F606" s="522"/>
      <c r="G606" s="333">
        <f t="shared" si="18"/>
        <v>1211.3599999999851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46166</v>
      </c>
      <c r="D607" s="299" t="s">
        <v>311</v>
      </c>
      <c r="E607" s="522">
        <v>157.97</v>
      </c>
      <c r="F607" s="522"/>
      <c r="G607" s="333">
        <f t="shared" si="18"/>
        <v>1333.8999999999851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46166</v>
      </c>
      <c r="D608" s="299" t="s">
        <v>300</v>
      </c>
      <c r="E608" s="522">
        <v>44.05</v>
      </c>
      <c r="F608" s="522"/>
      <c r="G608" s="333">
        <f t="shared" si="18"/>
        <v>1491.8699999999851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46166</v>
      </c>
      <c r="D609" s="299" t="s">
        <v>319</v>
      </c>
      <c r="E609" s="522">
        <v>70.44</v>
      </c>
      <c r="F609" s="522"/>
      <c r="G609" s="333">
        <f t="shared" si="18"/>
        <v>1535.9199999999851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46166</v>
      </c>
      <c r="D610" s="299" t="s">
        <v>329</v>
      </c>
      <c r="E610" s="522">
        <v>55.96</v>
      </c>
      <c r="F610" s="522"/>
      <c r="G610" s="333">
        <f t="shared" si="18"/>
        <v>1606.3599999999851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46166</v>
      </c>
      <c r="D611" s="299" t="s">
        <v>883</v>
      </c>
      <c r="E611" s="522">
        <v>597.83000000000004</v>
      </c>
      <c r="F611" s="522"/>
      <c r="G611" s="333">
        <f t="shared" si="18"/>
        <v>1662.3199999999852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287</v>
      </c>
      <c r="B612" s="330" t="s">
        <v>287</v>
      </c>
      <c r="C612" s="298">
        <v>46166</v>
      </c>
      <c r="D612" s="299" t="s">
        <v>845</v>
      </c>
      <c r="E612" s="522">
        <v>69.2</v>
      </c>
      <c r="F612" s="522">
        <v>69.2</v>
      </c>
      <c r="G612" s="333">
        <f t="shared" si="18"/>
        <v>2260.1499999999851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46165</v>
      </c>
      <c r="D613" s="299" t="s">
        <v>880</v>
      </c>
      <c r="E613" s="522">
        <v>94.76</v>
      </c>
      <c r="F613" s="522"/>
      <c r="G613" s="333">
        <f t="shared" si="18"/>
        <v>2260.1499999999851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46165</v>
      </c>
      <c r="D614" s="299" t="s">
        <v>393</v>
      </c>
      <c r="E614" s="522">
        <v>34.869999999999997</v>
      </c>
      <c r="F614" s="522"/>
      <c r="G614" s="333">
        <f t="shared" si="18"/>
        <v>2354.9099999999853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8</v>
      </c>
      <c r="C615" s="298">
        <v>46165</v>
      </c>
      <c r="D615" s="299" t="s">
        <v>481</v>
      </c>
      <c r="E615" s="522">
        <v>80.48</v>
      </c>
      <c r="F615" s="522"/>
      <c r="G615" s="333">
        <f t="shared" si="18"/>
        <v>2389.7799999999852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5</v>
      </c>
      <c r="C616" s="298">
        <v>46165</v>
      </c>
      <c r="D616" s="299" t="s">
        <v>879</v>
      </c>
      <c r="E616" s="522">
        <v>25</v>
      </c>
      <c r="F616" s="522"/>
      <c r="G616" s="333">
        <f t="shared" si="18"/>
        <v>2470.2599999999852</v>
      </c>
      <c r="H616" s="334" t="s">
        <v>298</v>
      </c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46165</v>
      </c>
      <c r="D617" s="299" t="s">
        <v>877</v>
      </c>
      <c r="E617" s="522">
        <v>50</v>
      </c>
      <c r="F617" s="522"/>
      <c r="G617" s="333">
        <f t="shared" si="18"/>
        <v>2495.2599999999852</v>
      </c>
      <c r="H617" s="334" t="s">
        <v>298</v>
      </c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46165</v>
      </c>
      <c r="D618" s="299" t="s">
        <v>878</v>
      </c>
      <c r="E618" s="522">
        <v>25</v>
      </c>
      <c r="F618" s="522"/>
      <c r="G618" s="333">
        <f t="shared" si="18"/>
        <v>2545.2599999999852</v>
      </c>
      <c r="H618" s="334" t="s">
        <v>298</v>
      </c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46164</v>
      </c>
      <c r="D619" s="299" t="s">
        <v>881</v>
      </c>
      <c r="E619" s="522">
        <v>45.46</v>
      </c>
      <c r="F619" s="522"/>
      <c r="G619" s="333">
        <f t="shared" si="18"/>
        <v>2570.2599999999852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46164</v>
      </c>
      <c r="D620" s="299" t="s">
        <v>873</v>
      </c>
      <c r="E620" s="522">
        <v>22</v>
      </c>
      <c r="F620" s="522"/>
      <c r="G620" s="333">
        <f t="shared" si="18"/>
        <v>2615.7199999999852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46164</v>
      </c>
      <c r="D621" s="299" t="s">
        <v>296</v>
      </c>
      <c r="E621" s="522">
        <v>14.57</v>
      </c>
      <c r="F621" s="522"/>
      <c r="G621" s="333">
        <f t="shared" si="18"/>
        <v>2637.7199999999852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46163</v>
      </c>
      <c r="D622" s="299" t="s">
        <v>334</v>
      </c>
      <c r="E622" s="522">
        <v>9.01</v>
      </c>
      <c r="F622" s="522"/>
      <c r="G622" s="333">
        <f t="shared" si="18"/>
        <v>2652.2899999999854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46163</v>
      </c>
      <c r="D623" s="299" t="s">
        <v>334</v>
      </c>
      <c r="E623" s="522">
        <v>6.8</v>
      </c>
      <c r="F623" s="522"/>
      <c r="G623" s="333">
        <f t="shared" si="18"/>
        <v>2661.2999999999856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46163</v>
      </c>
      <c r="D624" s="299" t="s">
        <v>358</v>
      </c>
      <c r="E624" s="522">
        <v>16.649999999999999</v>
      </c>
      <c r="F624" s="522"/>
      <c r="G624" s="333">
        <f t="shared" si="18"/>
        <v>2668.0999999999858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46163</v>
      </c>
      <c r="D625" s="299" t="s">
        <v>846</v>
      </c>
      <c r="E625" s="522">
        <v>24.89</v>
      </c>
      <c r="F625" s="522"/>
      <c r="G625" s="333">
        <f t="shared" si="18"/>
        <v>2684.7499999999859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5</v>
      </c>
      <c r="C626" s="298">
        <v>46163</v>
      </c>
      <c r="D626" s="299" t="s">
        <v>846</v>
      </c>
      <c r="E626" s="522">
        <v>11.2</v>
      </c>
      <c r="F626" s="522"/>
      <c r="G626" s="333">
        <f t="shared" si="18"/>
        <v>2709.6399999999858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46162</v>
      </c>
      <c r="D627" s="299" t="s">
        <v>296</v>
      </c>
      <c r="E627" s="522">
        <v>11.18</v>
      </c>
      <c r="F627" s="522"/>
      <c r="G627" s="333">
        <f t="shared" si="18"/>
        <v>2720.8399999999856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46162</v>
      </c>
      <c r="D628" s="299" t="s">
        <v>386</v>
      </c>
      <c r="E628" s="522">
        <v>14.38</v>
      </c>
      <c r="F628" s="522"/>
      <c r="G628" s="333">
        <f t="shared" si="18"/>
        <v>2732.0199999999854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22</v>
      </c>
      <c r="C629" s="298">
        <v>46162</v>
      </c>
      <c r="D629" s="299" t="s">
        <v>323</v>
      </c>
      <c r="E629" s="522">
        <v>20.22</v>
      </c>
      <c r="F629" s="522"/>
      <c r="G629" s="333">
        <f t="shared" si="18"/>
        <v>2746.3999999999855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5</v>
      </c>
      <c r="C630" s="298">
        <v>46162</v>
      </c>
      <c r="D630" s="299" t="s">
        <v>872</v>
      </c>
      <c r="E630" s="522">
        <v>30</v>
      </c>
      <c r="F630" s="522"/>
      <c r="G630" s="333">
        <f t="shared" ref="G630:G644" si="19">G631-E630+F630</f>
        <v>2766.6199999999853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46162</v>
      </c>
      <c r="D631" s="299" t="s">
        <v>874</v>
      </c>
      <c r="E631" s="522">
        <v>46.72</v>
      </c>
      <c r="F631" s="522"/>
      <c r="G631" s="333">
        <f t="shared" si="19"/>
        <v>2796.6199999999853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46162</v>
      </c>
      <c r="D632" s="299" t="s">
        <v>310</v>
      </c>
      <c r="E632" s="522">
        <v>56.51</v>
      </c>
      <c r="F632" s="522"/>
      <c r="G632" s="333">
        <f t="shared" si="19"/>
        <v>2843.3399999999851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46161</v>
      </c>
      <c r="D633" s="299" t="s">
        <v>871</v>
      </c>
      <c r="E633" s="522">
        <v>63.99</v>
      </c>
      <c r="F633" s="522"/>
      <c r="G633" s="333">
        <f t="shared" si="19"/>
        <v>2899.8499999999854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4</v>
      </c>
      <c r="C634" s="298">
        <v>46161</v>
      </c>
      <c r="D634" s="299" t="s">
        <v>296</v>
      </c>
      <c r="E634" s="522">
        <v>43.46</v>
      </c>
      <c r="F634" s="522"/>
      <c r="G634" s="333">
        <f t="shared" si="19"/>
        <v>2963.8399999999851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46161</v>
      </c>
      <c r="D635" s="299" t="s">
        <v>296</v>
      </c>
      <c r="E635" s="522">
        <v>8.7200000000000006</v>
      </c>
      <c r="F635" s="522"/>
      <c r="G635" s="333">
        <f t="shared" si="19"/>
        <v>3007.2999999999852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46161</v>
      </c>
      <c r="D636" s="299" t="s">
        <v>301</v>
      </c>
      <c r="E636" s="522">
        <v>30.9</v>
      </c>
      <c r="F636" s="522"/>
      <c r="G636" s="333">
        <f t="shared" si="19"/>
        <v>3016.019999999985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22</v>
      </c>
      <c r="C637" s="298">
        <v>46161</v>
      </c>
      <c r="D637" s="299" t="s">
        <v>328</v>
      </c>
      <c r="E637" s="522">
        <v>7.46</v>
      </c>
      <c r="F637" s="522"/>
      <c r="G637" s="333">
        <f t="shared" si="19"/>
        <v>3046.9199999999851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46161</v>
      </c>
      <c r="D638" s="299" t="s">
        <v>869</v>
      </c>
      <c r="E638" s="522">
        <v>31.05</v>
      </c>
      <c r="F638" s="522"/>
      <c r="G638" s="333">
        <f t="shared" si="19"/>
        <v>3054.3799999999851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46161</v>
      </c>
      <c r="D639" s="299" t="s">
        <v>870</v>
      </c>
      <c r="E639" s="522">
        <v>54.41</v>
      </c>
      <c r="F639" s="522"/>
      <c r="G639" s="333">
        <f t="shared" si="19"/>
        <v>3085.4299999999853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46161</v>
      </c>
      <c r="D640" s="299" t="s">
        <v>875</v>
      </c>
      <c r="E640" s="522">
        <v>20.49</v>
      </c>
      <c r="F640" s="522"/>
      <c r="G640" s="333">
        <f t="shared" si="19"/>
        <v>3139.8399999999851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46160</v>
      </c>
      <c r="D641" s="299" t="s">
        <v>401</v>
      </c>
      <c r="E641" s="522">
        <v>13.84</v>
      </c>
      <c r="F641" s="522"/>
      <c r="G641" s="333">
        <f t="shared" si="19"/>
        <v>3160.3299999999849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287</v>
      </c>
      <c r="B642" s="330" t="s">
        <v>287</v>
      </c>
      <c r="C642" s="298">
        <v>46160</v>
      </c>
      <c r="D642" s="299" t="s">
        <v>876</v>
      </c>
      <c r="E642" s="522">
        <v>138.44</v>
      </c>
      <c r="F642" s="522">
        <v>138.44</v>
      </c>
      <c r="G642" s="333">
        <f t="shared" si="19"/>
        <v>3174.1699999999851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46160</v>
      </c>
      <c r="D643" s="299" t="s">
        <v>353</v>
      </c>
      <c r="E643" s="522">
        <v>25.48</v>
      </c>
      <c r="F643" s="522"/>
      <c r="G643" s="333">
        <f t="shared" si="19"/>
        <v>3174.1699999999851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17</v>
      </c>
      <c r="C644" s="298">
        <v>46160</v>
      </c>
      <c r="D644" s="299" t="s">
        <v>188</v>
      </c>
      <c r="E644" s="522">
        <v>42.65</v>
      </c>
      <c r="F644" s="522"/>
      <c r="G644" s="333">
        <f t="shared" si="19"/>
        <v>3199.6499999999851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15</v>
      </c>
      <c r="C645" s="298">
        <v>46160</v>
      </c>
      <c r="D645" s="299" t="s">
        <v>185</v>
      </c>
      <c r="E645" s="522">
        <v>101.37</v>
      </c>
      <c r="F645" s="522"/>
      <c r="G645" s="333">
        <f t="shared" ref="G645:G725" si="20">G646-E645+F645</f>
        <v>3242.2999999999852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335</v>
      </c>
      <c r="B646" s="330" t="s">
        <v>335</v>
      </c>
      <c r="C646" s="298">
        <v>46160</v>
      </c>
      <c r="D646" s="299" t="s">
        <v>336</v>
      </c>
      <c r="E646" s="522">
        <v>93.13</v>
      </c>
      <c r="F646" s="522"/>
      <c r="G646" s="333">
        <f t="shared" si="20"/>
        <v>3343.6699999999851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11</v>
      </c>
      <c r="C647" s="298">
        <v>46160</v>
      </c>
      <c r="D647" s="299" t="s">
        <v>178</v>
      </c>
      <c r="E647" s="522">
        <v>267.68</v>
      </c>
      <c r="F647" s="522"/>
      <c r="G647" s="333">
        <f t="shared" si="20"/>
        <v>3436.7999999999852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23</v>
      </c>
      <c r="C648" s="298">
        <v>46160</v>
      </c>
      <c r="D648" s="299" t="s">
        <v>63</v>
      </c>
      <c r="E648" s="522">
        <v>529.46</v>
      </c>
      <c r="F648" s="522"/>
      <c r="G648" s="333">
        <f t="shared" si="20"/>
        <v>3704.479999999985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1</v>
      </c>
      <c r="C649" s="298">
        <v>46159</v>
      </c>
      <c r="D649" s="299" t="s">
        <v>311</v>
      </c>
      <c r="E649" s="522">
        <v>148.25</v>
      </c>
      <c r="F649" s="522"/>
      <c r="G649" s="333">
        <f t="shared" si="20"/>
        <v>4233.939999999985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46159</v>
      </c>
      <c r="D650" s="299" t="s">
        <v>306</v>
      </c>
      <c r="E650" s="522">
        <v>90.2</v>
      </c>
      <c r="F650" s="522"/>
      <c r="G650" s="333">
        <f t="shared" si="20"/>
        <v>4382.189999999985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21</v>
      </c>
      <c r="C651" s="298">
        <v>46159</v>
      </c>
      <c r="D651" s="299" t="s">
        <v>194</v>
      </c>
      <c r="E651" s="522">
        <v>81</v>
      </c>
      <c r="F651" s="522"/>
      <c r="G651" s="333">
        <f t="shared" si="20"/>
        <v>4472.3899999999849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46159</v>
      </c>
      <c r="D652" s="299" t="s">
        <v>300</v>
      </c>
      <c r="E652" s="522">
        <v>38.33</v>
      </c>
      <c r="F652" s="522"/>
      <c r="G652" s="333">
        <f t="shared" si="20"/>
        <v>4553.3899999999849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42</v>
      </c>
      <c r="C653" s="298">
        <v>46159</v>
      </c>
      <c r="D653" s="299" t="s">
        <v>333</v>
      </c>
      <c r="E653" s="522">
        <v>29.8</v>
      </c>
      <c r="F653" s="522"/>
      <c r="G653" s="333">
        <f t="shared" si="20"/>
        <v>4591.7199999999848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43</v>
      </c>
      <c r="C654" s="298">
        <v>46159</v>
      </c>
      <c r="D654" s="299" t="s">
        <v>333</v>
      </c>
      <c r="E654" s="522">
        <v>22.35</v>
      </c>
      <c r="F654" s="522"/>
      <c r="G654" s="333">
        <f t="shared" si="20"/>
        <v>4621.519999999985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46159</v>
      </c>
      <c r="D655" s="299" t="s">
        <v>319</v>
      </c>
      <c r="E655" s="522">
        <v>50.75</v>
      </c>
      <c r="F655" s="522"/>
      <c r="G655" s="333">
        <f t="shared" si="20"/>
        <v>4643.8699999999853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5</v>
      </c>
      <c r="C656" s="298">
        <v>46158</v>
      </c>
      <c r="D656" s="299" t="s">
        <v>340</v>
      </c>
      <c r="E656" s="522">
        <v>21.3</v>
      </c>
      <c r="F656" s="522"/>
      <c r="G656" s="333">
        <f t="shared" si="20"/>
        <v>4694.6199999999853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46158</v>
      </c>
      <c r="D657" s="299" t="s">
        <v>319</v>
      </c>
      <c r="E657" s="522">
        <v>41.46</v>
      </c>
      <c r="F657" s="522"/>
      <c r="G657" s="333">
        <f t="shared" si="20"/>
        <v>4715.9199999999855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46158</v>
      </c>
      <c r="D658" s="299" t="s">
        <v>849</v>
      </c>
      <c r="E658" s="522">
        <v>95.85</v>
      </c>
      <c r="F658" s="522">
        <v>95.85</v>
      </c>
      <c r="G658" s="333">
        <f t="shared" si="20"/>
        <v>4757.3799999999856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287</v>
      </c>
      <c r="B659" s="330" t="s">
        <v>287</v>
      </c>
      <c r="C659" s="298">
        <v>46158</v>
      </c>
      <c r="D659" s="299" t="s">
        <v>847</v>
      </c>
      <c r="E659" s="522">
        <v>87.13</v>
      </c>
      <c r="F659" s="522">
        <v>87.13</v>
      </c>
      <c r="G659" s="333">
        <f t="shared" si="20"/>
        <v>4757.3799999999856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4</v>
      </c>
      <c r="C660" s="298">
        <v>46158</v>
      </c>
      <c r="D660" s="299" t="s">
        <v>310</v>
      </c>
      <c r="E660" s="522">
        <v>48.15</v>
      </c>
      <c r="F660" s="522"/>
      <c r="G660" s="333">
        <f t="shared" si="20"/>
        <v>4757.3799999999856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46158</v>
      </c>
      <c r="D661" s="299" t="s">
        <v>308</v>
      </c>
      <c r="E661" s="522">
        <v>75.069999999999993</v>
      </c>
      <c r="F661" s="522"/>
      <c r="G661" s="333">
        <f t="shared" si="20"/>
        <v>4805.5299999999852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46158</v>
      </c>
      <c r="D662" s="299" t="s">
        <v>308</v>
      </c>
      <c r="E662" s="522">
        <v>75</v>
      </c>
      <c r="F662" s="522"/>
      <c r="G662" s="333">
        <f t="shared" si="20"/>
        <v>4880.5999999999849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46158</v>
      </c>
      <c r="D663" s="299" t="s">
        <v>348</v>
      </c>
      <c r="E663" s="522">
        <v>8.3800000000000008</v>
      </c>
      <c r="F663" s="522"/>
      <c r="G663" s="333">
        <f t="shared" si="20"/>
        <v>4955.5999999999849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46157</v>
      </c>
      <c r="D664" s="299" t="s">
        <v>319</v>
      </c>
      <c r="E664" s="522">
        <v>63.55</v>
      </c>
      <c r="F664" s="522"/>
      <c r="G664" s="333">
        <f t="shared" si="20"/>
        <v>4963.979999999985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46157</v>
      </c>
      <c r="D665" s="299" t="s">
        <v>296</v>
      </c>
      <c r="E665" s="522">
        <v>45.1</v>
      </c>
      <c r="F665" s="522"/>
      <c r="G665" s="333">
        <f t="shared" si="20"/>
        <v>5027.5299999999852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46157</v>
      </c>
      <c r="D666" s="299" t="s">
        <v>296</v>
      </c>
      <c r="E666" s="522">
        <v>24.54</v>
      </c>
      <c r="F666" s="522"/>
      <c r="G666" s="333">
        <f t="shared" si="20"/>
        <v>5072.6299999999856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46157</v>
      </c>
      <c r="D667" s="299" t="s">
        <v>334</v>
      </c>
      <c r="E667" s="522">
        <v>14.28</v>
      </c>
      <c r="F667" s="522"/>
      <c r="G667" s="333">
        <f t="shared" si="20"/>
        <v>5097.1699999999855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46157</v>
      </c>
      <c r="D668" s="299" t="s">
        <v>506</v>
      </c>
      <c r="E668" s="522">
        <v>146.15</v>
      </c>
      <c r="F668" s="522">
        <v>146.15</v>
      </c>
      <c r="G668" s="333">
        <f t="shared" si="20"/>
        <v>5111.4499999999853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46157</v>
      </c>
      <c r="D669" s="299" t="s">
        <v>868</v>
      </c>
      <c r="E669" s="522">
        <v>202.87</v>
      </c>
      <c r="F669" s="522"/>
      <c r="G669" s="333">
        <f>G670-E669+F669</f>
        <v>5111.4499999999853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46157</v>
      </c>
      <c r="D670" s="299" t="s">
        <v>300</v>
      </c>
      <c r="E670" s="522">
        <v>14.9</v>
      </c>
      <c r="F670" s="522"/>
      <c r="G670" s="333">
        <f t="shared" si="20"/>
        <v>5314.3199999999852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291</v>
      </c>
      <c r="B671" s="330">
        <v>38</v>
      </c>
      <c r="C671" s="298">
        <v>46157</v>
      </c>
      <c r="D671" s="299" t="s">
        <v>293</v>
      </c>
      <c r="E671" s="522"/>
      <c r="F671" s="522">
        <v>4597.82</v>
      </c>
      <c r="G671" s="333">
        <f t="shared" si="20"/>
        <v>5329.2199999999848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46156</v>
      </c>
      <c r="D672" s="299" t="s">
        <v>867</v>
      </c>
      <c r="E672" s="522">
        <v>34.96</v>
      </c>
      <c r="F672" s="522"/>
      <c r="G672" s="333">
        <f t="shared" si="20"/>
        <v>731.39999999998463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46156</v>
      </c>
      <c r="D673" s="299" t="s">
        <v>408</v>
      </c>
      <c r="E673" s="522">
        <v>23.9</v>
      </c>
      <c r="F673" s="522"/>
      <c r="G673" s="333">
        <f t="shared" si="20"/>
        <v>766.35999999998467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24</v>
      </c>
      <c r="C674" s="298">
        <v>46156</v>
      </c>
      <c r="D674" s="299" t="s">
        <v>860</v>
      </c>
      <c r="E674" s="522">
        <v>109.92</v>
      </c>
      <c r="F674" s="522"/>
      <c r="G674" s="333">
        <f t="shared" si="20"/>
        <v>790.25999999998464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46156</v>
      </c>
      <c r="D675" s="299" t="s">
        <v>334</v>
      </c>
      <c r="E675" s="522">
        <v>24.34</v>
      </c>
      <c r="F675" s="522"/>
      <c r="G675" s="333">
        <f t="shared" si="20"/>
        <v>900.1799999999846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46156</v>
      </c>
      <c r="D676" s="299" t="s">
        <v>846</v>
      </c>
      <c r="E676" s="522">
        <v>24.89</v>
      </c>
      <c r="F676" s="522"/>
      <c r="G676" s="333">
        <f t="shared" si="20"/>
        <v>924.51999999998463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46156</v>
      </c>
      <c r="D677" s="299" t="s">
        <v>846</v>
      </c>
      <c r="E677" s="522">
        <v>11.2</v>
      </c>
      <c r="F677" s="522"/>
      <c r="G677" s="333">
        <f t="shared" si="20"/>
        <v>949.40999999998462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46156</v>
      </c>
      <c r="D678" s="299" t="s">
        <v>324</v>
      </c>
      <c r="E678" s="522">
        <v>22.04</v>
      </c>
      <c r="F678" s="522"/>
      <c r="G678" s="333">
        <f t="shared" si="20"/>
        <v>960.60999999998467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291</v>
      </c>
      <c r="B679" s="330">
        <v>39</v>
      </c>
      <c r="C679" s="298">
        <v>46156</v>
      </c>
      <c r="D679" s="299" t="s">
        <v>292</v>
      </c>
      <c r="E679" s="522"/>
      <c r="F679" s="522">
        <v>2763.78</v>
      </c>
      <c r="G679" s="333">
        <f t="shared" si="20"/>
        <v>982.64999999998463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41</v>
      </c>
      <c r="C680" s="298">
        <v>46156</v>
      </c>
      <c r="D680" s="299" t="s">
        <v>299</v>
      </c>
      <c r="E680" s="522"/>
      <c r="F680" s="522">
        <v>250</v>
      </c>
      <c r="G680" s="333">
        <f t="shared" si="20"/>
        <v>-1781.1300000000156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335</v>
      </c>
      <c r="B681" s="330" t="s">
        <v>335</v>
      </c>
      <c r="C681" s="298">
        <v>46156</v>
      </c>
      <c r="D681" s="299" t="s">
        <v>460</v>
      </c>
      <c r="E681" s="522"/>
      <c r="F681" s="522">
        <v>100</v>
      </c>
      <c r="G681" s="333">
        <f t="shared" si="20"/>
        <v>-2031.1300000000156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46156</v>
      </c>
      <c r="D682" s="299" t="s">
        <v>300</v>
      </c>
      <c r="E682" s="522">
        <v>13.3</v>
      </c>
      <c r="F682" s="522"/>
      <c r="G682" s="333">
        <f t="shared" si="20"/>
        <v>-2131.1300000000156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46155</v>
      </c>
      <c r="D683" s="299" t="s">
        <v>296</v>
      </c>
      <c r="E683" s="522">
        <v>14.67</v>
      </c>
      <c r="F683" s="522"/>
      <c r="G683" s="333">
        <f t="shared" si="20"/>
        <v>-2117.8300000000154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46155</v>
      </c>
      <c r="D684" s="299" t="s">
        <v>319</v>
      </c>
      <c r="E684" s="522">
        <v>22.96</v>
      </c>
      <c r="F684" s="522"/>
      <c r="G684" s="333">
        <f t="shared" si="20"/>
        <v>-2103.1600000000153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46155</v>
      </c>
      <c r="D685" s="299" t="s">
        <v>855</v>
      </c>
      <c r="E685" s="522">
        <v>100</v>
      </c>
      <c r="F685" s="522">
        <v>100</v>
      </c>
      <c r="G685" s="333">
        <f t="shared" si="20"/>
        <v>-2080.2000000000153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46154</v>
      </c>
      <c r="D686" s="299" t="s">
        <v>455</v>
      </c>
      <c r="E686" s="522">
        <v>43.14</v>
      </c>
      <c r="F686" s="522"/>
      <c r="G686" s="333">
        <f t="shared" si="20"/>
        <v>-2080.2000000000153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46154</v>
      </c>
      <c r="D687" s="299" t="s">
        <v>455</v>
      </c>
      <c r="E687" s="522">
        <v>7.29</v>
      </c>
      <c r="F687" s="522"/>
      <c r="G687" s="333">
        <f t="shared" si="20"/>
        <v>-2037.0600000000154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19</v>
      </c>
      <c r="C688" s="298">
        <v>46154</v>
      </c>
      <c r="D688" s="299" t="s">
        <v>191</v>
      </c>
      <c r="E688" s="522">
        <v>200</v>
      </c>
      <c r="F688" s="522"/>
      <c r="G688" s="333">
        <f t="shared" si="20"/>
        <v>-2029.7700000000154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46154</v>
      </c>
      <c r="D689" s="299" t="s">
        <v>446</v>
      </c>
      <c r="E689" s="522">
        <v>-0.06</v>
      </c>
      <c r="F689" s="522"/>
      <c r="G689" s="333">
        <f t="shared" si="20"/>
        <v>-1829.7700000000154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46154</v>
      </c>
      <c r="D690" s="299" t="s">
        <v>301</v>
      </c>
      <c r="E690" s="522">
        <v>21.55</v>
      </c>
      <c r="F690" s="522"/>
      <c r="G690" s="333">
        <f t="shared" si="20"/>
        <v>-1829.8300000000154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3</v>
      </c>
      <c r="C691" s="298">
        <v>46153</v>
      </c>
      <c r="D691" s="299" t="s">
        <v>296</v>
      </c>
      <c r="E691" s="522">
        <v>4.79</v>
      </c>
      <c r="F691" s="522"/>
      <c r="G691" s="333">
        <f t="shared" si="20"/>
        <v>-1808.2800000000154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46153</v>
      </c>
      <c r="D692" s="299" t="s">
        <v>296</v>
      </c>
      <c r="E692" s="522">
        <v>66.59</v>
      </c>
      <c r="F692" s="522"/>
      <c r="G692" s="333">
        <f t="shared" si="20"/>
        <v>-1803.4900000000155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287</v>
      </c>
      <c r="B693" s="330" t="s">
        <v>287</v>
      </c>
      <c r="C693" s="298">
        <v>46153</v>
      </c>
      <c r="D693" s="299" t="s">
        <v>843</v>
      </c>
      <c r="E693" s="522">
        <v>-51.06</v>
      </c>
      <c r="F693" s="522">
        <v>-51.06</v>
      </c>
      <c r="G693" s="333">
        <f t="shared" si="20"/>
        <v>-1736.9000000000156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46153</v>
      </c>
      <c r="D694" s="299" t="s">
        <v>352</v>
      </c>
      <c r="E694" s="522">
        <v>21.29</v>
      </c>
      <c r="F694" s="522"/>
      <c r="G694" s="333">
        <f t="shared" si="20"/>
        <v>-1736.9000000000156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46152</v>
      </c>
      <c r="D695" s="299" t="s">
        <v>319</v>
      </c>
      <c r="E695" s="522">
        <v>59.25</v>
      </c>
      <c r="F695" s="522"/>
      <c r="G695" s="333">
        <f t="shared" si="20"/>
        <v>-1715.6100000000156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46152</v>
      </c>
      <c r="D696" s="299" t="s">
        <v>304</v>
      </c>
      <c r="E696" s="522">
        <v>145.94999999999999</v>
      </c>
      <c r="F696" s="522"/>
      <c r="G696" s="333">
        <f t="shared" si="20"/>
        <v>-1656.3600000000156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1</v>
      </c>
      <c r="C697" s="298">
        <v>46152</v>
      </c>
      <c r="D697" s="299" t="s">
        <v>311</v>
      </c>
      <c r="E697" s="522">
        <v>131.9</v>
      </c>
      <c r="F697" s="522"/>
      <c r="G697" s="333">
        <f t="shared" si="20"/>
        <v>-1510.4100000000155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46152</v>
      </c>
      <c r="D698" s="299" t="s">
        <v>850</v>
      </c>
      <c r="E698" s="522">
        <v>96.46</v>
      </c>
      <c r="F698" s="522"/>
      <c r="G698" s="333">
        <f t="shared" si="20"/>
        <v>-1378.5100000000155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7</v>
      </c>
      <c r="C699" s="298">
        <v>46152</v>
      </c>
      <c r="D699" s="299" t="s">
        <v>851</v>
      </c>
      <c r="E699" s="522">
        <v>162</v>
      </c>
      <c r="F699" s="522"/>
      <c r="G699" s="333">
        <f t="shared" si="20"/>
        <v>-1282.0500000000154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3</v>
      </c>
      <c r="C700" s="298">
        <v>46152</v>
      </c>
      <c r="D700" s="299" t="s">
        <v>348</v>
      </c>
      <c r="E700" s="522">
        <v>25</v>
      </c>
      <c r="F700" s="522"/>
      <c r="G700" s="333">
        <f t="shared" si="20"/>
        <v>-1120.0500000000154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46151</v>
      </c>
      <c r="D701" s="299" t="s">
        <v>852</v>
      </c>
      <c r="E701" s="522">
        <v>35.83</v>
      </c>
      <c r="F701" s="522"/>
      <c r="G701" s="333">
        <f t="shared" si="20"/>
        <v>-1095.0500000000154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46151</v>
      </c>
      <c r="D702" s="299" t="s">
        <v>310</v>
      </c>
      <c r="E702" s="522">
        <v>50.58</v>
      </c>
      <c r="F702" s="522"/>
      <c r="G702" s="333">
        <f t="shared" si="20"/>
        <v>-1059.2200000000155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46151</v>
      </c>
      <c r="D703" s="299" t="s">
        <v>853</v>
      </c>
      <c r="E703" s="522">
        <v>20.65</v>
      </c>
      <c r="F703" s="522"/>
      <c r="G703" s="333">
        <f t="shared" si="20"/>
        <v>-1008.6400000000156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46151</v>
      </c>
      <c r="D704" s="299" t="s">
        <v>319</v>
      </c>
      <c r="E704" s="522">
        <v>38.770000000000003</v>
      </c>
      <c r="F704" s="522"/>
      <c r="G704" s="333">
        <f t="shared" si="20"/>
        <v>-987.99000000001558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46151</v>
      </c>
      <c r="D705" s="299" t="s">
        <v>843</v>
      </c>
      <c r="E705" s="522">
        <v>383.63</v>
      </c>
      <c r="F705" s="522">
        <v>383.63</v>
      </c>
      <c r="G705" s="333">
        <f t="shared" si="20"/>
        <v>-949.2200000000156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5</v>
      </c>
      <c r="C706" s="298">
        <v>46151</v>
      </c>
      <c r="D706" s="299" t="s">
        <v>854</v>
      </c>
      <c r="E706" s="522">
        <v>10.68</v>
      </c>
      <c r="F706" s="522"/>
      <c r="G706" s="333">
        <f t="shared" si="20"/>
        <v>-949.2200000000156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3</v>
      </c>
      <c r="C707" s="298">
        <v>46151</v>
      </c>
      <c r="D707" s="299" t="s">
        <v>348</v>
      </c>
      <c r="E707" s="522">
        <v>9.35</v>
      </c>
      <c r="F707" s="522"/>
      <c r="G707" s="333">
        <f t="shared" si="20"/>
        <v>-938.54000000001565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287</v>
      </c>
      <c r="B708" s="330" t="s">
        <v>287</v>
      </c>
      <c r="C708" s="298">
        <v>46151</v>
      </c>
      <c r="D708" s="299" t="s">
        <v>331</v>
      </c>
      <c r="E708" s="522">
        <v>-150.9</v>
      </c>
      <c r="F708" s="522">
        <v>-150.9</v>
      </c>
      <c r="G708" s="333">
        <f t="shared" si="20"/>
        <v>-929.19000000001563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46151</v>
      </c>
      <c r="D709" s="299" t="s">
        <v>847</v>
      </c>
      <c r="E709" s="522">
        <v>557.9</v>
      </c>
      <c r="F709" s="522">
        <v>557.9</v>
      </c>
      <c r="G709" s="333">
        <f t="shared" si="20"/>
        <v>-929.19000000001563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18</v>
      </c>
      <c r="C710" s="298">
        <v>46150</v>
      </c>
      <c r="D710" s="299" t="s">
        <v>361</v>
      </c>
      <c r="E710" s="522">
        <v>400</v>
      </c>
      <c r="F710" s="522"/>
      <c r="G710" s="333">
        <f t="shared" si="20"/>
        <v>-929.19000000001574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287</v>
      </c>
      <c r="B711" s="330" t="s">
        <v>287</v>
      </c>
      <c r="C711" s="298">
        <v>46150</v>
      </c>
      <c r="D711" s="299" t="s">
        <v>842</v>
      </c>
      <c r="E711" s="522">
        <v>200</v>
      </c>
      <c r="F711" s="522">
        <v>200</v>
      </c>
      <c r="G711" s="333">
        <f t="shared" si="20"/>
        <v>-529.19000000001574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46150</v>
      </c>
      <c r="D712" s="299" t="s">
        <v>473</v>
      </c>
      <c r="E712" s="522">
        <v>52.78</v>
      </c>
      <c r="F712" s="522"/>
      <c r="G712" s="333">
        <f t="shared" si="20"/>
        <v>-529.19000000001574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287</v>
      </c>
      <c r="B713" s="330" t="s">
        <v>287</v>
      </c>
      <c r="C713" s="298">
        <v>46150</v>
      </c>
      <c r="D713" s="299" t="s">
        <v>848</v>
      </c>
      <c r="E713" s="522">
        <v>137.07</v>
      </c>
      <c r="F713" s="522">
        <v>137.07</v>
      </c>
      <c r="G713" s="333">
        <f t="shared" si="20"/>
        <v>-476.41000000001571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46150</v>
      </c>
      <c r="D714" s="299" t="s">
        <v>358</v>
      </c>
      <c r="E714" s="522">
        <v>17.440000000000001</v>
      </c>
      <c r="F714" s="522"/>
      <c r="G714" s="333">
        <f t="shared" si="20"/>
        <v>-476.41000000001566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287</v>
      </c>
      <c r="B715" s="330" t="s">
        <v>287</v>
      </c>
      <c r="C715" s="298">
        <v>46150</v>
      </c>
      <c r="D715" s="299" t="s">
        <v>849</v>
      </c>
      <c r="E715" s="522">
        <v>359.81</v>
      </c>
      <c r="F715" s="522">
        <v>359.81</v>
      </c>
      <c r="G715" s="333">
        <f t="shared" si="20"/>
        <v>-458.97000000001566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46149</v>
      </c>
      <c r="D716" s="299" t="s">
        <v>846</v>
      </c>
      <c r="E716" s="522">
        <v>23.7</v>
      </c>
      <c r="F716" s="522"/>
      <c r="G716" s="333">
        <f t="shared" si="20"/>
        <v>-458.97000000001566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46149</v>
      </c>
      <c r="D717" s="299" t="s">
        <v>371</v>
      </c>
      <c r="E717" s="522">
        <v>13.43</v>
      </c>
      <c r="F717" s="522"/>
      <c r="G717" s="333">
        <f t="shared" si="20"/>
        <v>-435.27000000001567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13</v>
      </c>
      <c r="C718" s="298">
        <v>46149</v>
      </c>
      <c r="D718" s="299" t="s">
        <v>182</v>
      </c>
      <c r="E718" s="522">
        <v>122.18</v>
      </c>
      <c r="F718" s="522"/>
      <c r="G718" s="333">
        <f t="shared" si="20"/>
        <v>-421.84000000001566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335</v>
      </c>
      <c r="B719" s="330" t="s">
        <v>335</v>
      </c>
      <c r="C719" s="298">
        <v>46149</v>
      </c>
      <c r="D719" s="299" t="s">
        <v>447</v>
      </c>
      <c r="E719" s="522">
        <v>43.62</v>
      </c>
      <c r="F719" s="522"/>
      <c r="G719" s="333">
        <f t="shared" si="20"/>
        <v>-299.66000000001566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9</v>
      </c>
      <c r="C720" s="298">
        <v>46149</v>
      </c>
      <c r="D720" s="299" t="s">
        <v>58</v>
      </c>
      <c r="E720" s="522">
        <v>1231.68</v>
      </c>
      <c r="F720" s="522"/>
      <c r="G720" s="333">
        <f t="shared" si="20"/>
        <v>-256.04000000001565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46149</v>
      </c>
      <c r="D721" s="299" t="s">
        <v>309</v>
      </c>
      <c r="E721" s="522">
        <v>4.49</v>
      </c>
      <c r="F721" s="522"/>
      <c r="G721" s="333">
        <f t="shared" si="20"/>
        <v>975.63999999998441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46149</v>
      </c>
      <c r="D722" s="299" t="s">
        <v>846</v>
      </c>
      <c r="E722" s="522">
        <v>19.2</v>
      </c>
      <c r="F722" s="522"/>
      <c r="G722" s="333">
        <f t="shared" si="20"/>
        <v>980.12999999998442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46149</v>
      </c>
      <c r="D723" s="299" t="s">
        <v>846</v>
      </c>
      <c r="E723" s="522">
        <v>35</v>
      </c>
      <c r="F723" s="522"/>
      <c r="G723" s="333">
        <f t="shared" si="20"/>
        <v>999.32999999998447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46149</v>
      </c>
      <c r="D724" s="299" t="s">
        <v>319</v>
      </c>
      <c r="E724" s="522">
        <v>15.93</v>
      </c>
      <c r="F724" s="522"/>
      <c r="G724" s="333">
        <f t="shared" si="20"/>
        <v>1034.3299999999845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46149</v>
      </c>
      <c r="D725" s="299" t="s">
        <v>296</v>
      </c>
      <c r="E725" s="522">
        <v>11.18</v>
      </c>
      <c r="F725" s="522"/>
      <c r="G725" s="333">
        <f t="shared" si="20"/>
        <v>1050.2599999999845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46149</v>
      </c>
      <c r="D726" s="299" t="s">
        <v>301</v>
      </c>
      <c r="E726" s="522">
        <v>16.05</v>
      </c>
      <c r="F726" s="522"/>
      <c r="G726" s="333">
        <f t="shared" ref="G726:G765" si="21">G727-E726+F726</f>
        <v>1061.4399999999846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46148</v>
      </c>
      <c r="D727" s="299" t="s">
        <v>340</v>
      </c>
      <c r="E727" s="522">
        <v>47.93</v>
      </c>
      <c r="F727" s="522"/>
      <c r="G727" s="333">
        <f t="shared" si="21"/>
        <v>1077.4899999999845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14</v>
      </c>
      <c r="C728" s="298">
        <v>46148</v>
      </c>
      <c r="D728" s="299" t="s">
        <v>366</v>
      </c>
      <c r="E728" s="522">
        <v>66.67</v>
      </c>
      <c r="F728" s="522"/>
      <c r="G728" s="333">
        <f t="shared" si="21"/>
        <v>1125.4199999999846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46148</v>
      </c>
      <c r="D729" s="299" t="s">
        <v>319</v>
      </c>
      <c r="E729" s="522">
        <v>19.14</v>
      </c>
      <c r="F729" s="522"/>
      <c r="G729" s="333">
        <f t="shared" si="21"/>
        <v>1192.0899999999847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46148</v>
      </c>
      <c r="D730" s="299" t="s">
        <v>310</v>
      </c>
      <c r="E730" s="522">
        <v>103.69</v>
      </c>
      <c r="F730" s="522"/>
      <c r="G730" s="333">
        <f t="shared" si="21"/>
        <v>1211.2299999999848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287</v>
      </c>
      <c r="B731" s="330" t="s">
        <v>287</v>
      </c>
      <c r="C731" s="298">
        <v>46148</v>
      </c>
      <c r="D731" s="299" t="s">
        <v>843</v>
      </c>
      <c r="E731" s="522">
        <v>513.29999999999995</v>
      </c>
      <c r="F731" s="522">
        <v>513.29999999999995</v>
      </c>
      <c r="G731" s="333">
        <f t="shared" si="21"/>
        <v>1314.9199999999848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46148</v>
      </c>
      <c r="D732" s="299" t="s">
        <v>300</v>
      </c>
      <c r="E732" s="522">
        <v>41.52</v>
      </c>
      <c r="F732" s="522"/>
      <c r="G732" s="333">
        <f t="shared" si="21"/>
        <v>1314.9199999999848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287</v>
      </c>
      <c r="B733" s="330" t="s">
        <v>287</v>
      </c>
      <c r="C733" s="298">
        <v>46148</v>
      </c>
      <c r="D733" s="299" t="s">
        <v>844</v>
      </c>
      <c r="E733" s="522">
        <v>500.5</v>
      </c>
      <c r="F733" s="522">
        <v>500.5</v>
      </c>
      <c r="G733" s="333">
        <f t="shared" si="21"/>
        <v>1356.4399999999848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287</v>
      </c>
      <c r="B734" s="330" t="s">
        <v>287</v>
      </c>
      <c r="C734" s="298">
        <v>46148</v>
      </c>
      <c r="D734" s="299" t="s">
        <v>845</v>
      </c>
      <c r="E734" s="522">
        <v>457.94</v>
      </c>
      <c r="F734" s="522">
        <v>457.94</v>
      </c>
      <c r="G734" s="333">
        <f t="shared" si="21"/>
        <v>1356.4399999999848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1</v>
      </c>
      <c r="C735" s="298">
        <v>46148</v>
      </c>
      <c r="D735" s="299" t="s">
        <v>306</v>
      </c>
      <c r="E735" s="522">
        <v>23.48</v>
      </c>
      <c r="F735" s="522"/>
      <c r="G735" s="333">
        <f t="shared" si="21"/>
        <v>1356.4399999999848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46147</v>
      </c>
      <c r="D736" s="299" t="s">
        <v>384</v>
      </c>
      <c r="E736" s="522">
        <v>59.03</v>
      </c>
      <c r="F736" s="522"/>
      <c r="G736" s="333">
        <f t="shared" si="21"/>
        <v>1379.9199999999848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46147</v>
      </c>
      <c r="D737" s="299" t="s">
        <v>334</v>
      </c>
      <c r="E737" s="522">
        <v>11.06</v>
      </c>
      <c r="F737" s="522"/>
      <c r="G737" s="333">
        <f t="shared" si="21"/>
        <v>1438.9499999999848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46147</v>
      </c>
      <c r="D738" s="299" t="s">
        <v>296</v>
      </c>
      <c r="E738" s="522">
        <v>8.7200000000000006</v>
      </c>
      <c r="F738" s="522"/>
      <c r="G738" s="333">
        <f t="shared" si="21"/>
        <v>1450.0099999999848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46147</v>
      </c>
      <c r="D739" s="299" t="s">
        <v>296</v>
      </c>
      <c r="E739" s="522">
        <v>42.88</v>
      </c>
      <c r="F739" s="522"/>
      <c r="G739" s="333">
        <f t="shared" si="21"/>
        <v>1458.7299999999848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46147</v>
      </c>
      <c r="D740" s="299" t="s">
        <v>300</v>
      </c>
      <c r="E740" s="522">
        <v>17.03</v>
      </c>
      <c r="F740" s="522"/>
      <c r="G740" s="333">
        <f t="shared" si="21"/>
        <v>1501.6099999999849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22</v>
      </c>
      <c r="C741" s="298">
        <v>46146</v>
      </c>
      <c r="D741" s="299" t="s">
        <v>835</v>
      </c>
      <c r="E741" s="522">
        <v>13.83</v>
      </c>
      <c r="F741" s="522"/>
      <c r="G741" s="333">
        <f t="shared" si="21"/>
        <v>1518.6399999999849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5</v>
      </c>
      <c r="C742" s="298">
        <v>46146</v>
      </c>
      <c r="D742" s="299" t="s">
        <v>340</v>
      </c>
      <c r="E742" s="522">
        <v>47.93</v>
      </c>
      <c r="F742" s="522"/>
      <c r="G742" s="333">
        <f t="shared" si="21"/>
        <v>1532.4699999999848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46146</v>
      </c>
      <c r="D743" s="299" t="s">
        <v>334</v>
      </c>
      <c r="E743" s="522">
        <v>11.06</v>
      </c>
      <c r="F743" s="522"/>
      <c r="G743" s="333">
        <f t="shared" si="21"/>
        <v>1580.3999999999849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14</v>
      </c>
      <c r="C744" s="298">
        <v>46146</v>
      </c>
      <c r="D744" s="299" t="s">
        <v>367</v>
      </c>
      <c r="E744" s="522">
        <v>70.25</v>
      </c>
      <c r="F744" s="522"/>
      <c r="G744" s="333">
        <f t="shared" si="21"/>
        <v>1591.4599999999848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284</v>
      </c>
      <c r="B745" s="330">
        <v>36</v>
      </c>
      <c r="C745" s="298">
        <v>46146</v>
      </c>
      <c r="D745" s="299" t="s">
        <v>374</v>
      </c>
      <c r="E745" s="522">
        <v>50</v>
      </c>
      <c r="F745" s="522"/>
      <c r="G745" s="333">
        <f t="shared" si="21"/>
        <v>1661.7099999999848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17</v>
      </c>
      <c r="C746" s="298">
        <v>46146</v>
      </c>
      <c r="D746" s="299" t="s">
        <v>370</v>
      </c>
      <c r="E746" s="522">
        <v>99</v>
      </c>
      <c r="F746" s="522"/>
      <c r="G746" s="333">
        <f t="shared" si="21"/>
        <v>1711.7099999999848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5</v>
      </c>
      <c r="C747" s="298">
        <v>46145</v>
      </c>
      <c r="D747" s="299" t="s">
        <v>834</v>
      </c>
      <c r="E747" s="522">
        <v>49.13</v>
      </c>
      <c r="F747" s="522"/>
      <c r="G747" s="333">
        <f t="shared" si="21"/>
        <v>1810.7099999999848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46145</v>
      </c>
      <c r="D748" s="299" t="s">
        <v>831</v>
      </c>
      <c r="E748" s="522">
        <v>50</v>
      </c>
      <c r="F748" s="522"/>
      <c r="G748" s="333">
        <f t="shared" si="21"/>
        <v>1859.8399999999849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1</v>
      </c>
      <c r="C749" s="298">
        <v>46145</v>
      </c>
      <c r="D749" s="299" t="s">
        <v>311</v>
      </c>
      <c r="E749" s="522">
        <v>91.98</v>
      </c>
      <c r="F749" s="522"/>
      <c r="G749" s="333">
        <f t="shared" si="21"/>
        <v>1909.8399999999849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46145</v>
      </c>
      <c r="D750" s="299" t="s">
        <v>832</v>
      </c>
      <c r="E750" s="522">
        <v>24.68</v>
      </c>
      <c r="F750" s="522"/>
      <c r="G750" s="333">
        <f t="shared" si="21"/>
        <v>2001.8199999999849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46145</v>
      </c>
      <c r="D751" s="299" t="s">
        <v>358</v>
      </c>
      <c r="E751" s="522">
        <v>2.4900000000000002</v>
      </c>
      <c r="F751" s="522"/>
      <c r="G751" s="333">
        <f t="shared" si="21"/>
        <v>2026.499999999985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22</v>
      </c>
      <c r="C752" s="298">
        <v>46145</v>
      </c>
      <c r="D752" s="299" t="s">
        <v>861</v>
      </c>
      <c r="E752" s="522">
        <v>12.77</v>
      </c>
      <c r="F752" s="522"/>
      <c r="G752" s="333">
        <f t="shared" si="21"/>
        <v>2028.989999999985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46145</v>
      </c>
      <c r="D753" s="299" t="s">
        <v>458</v>
      </c>
      <c r="E753" s="522">
        <v>192.97</v>
      </c>
      <c r="F753" s="522"/>
      <c r="G753" s="333">
        <f t="shared" si="21"/>
        <v>2041.759999999985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3</v>
      </c>
      <c r="C754" s="298">
        <v>46145</v>
      </c>
      <c r="D754" s="299" t="s">
        <v>348</v>
      </c>
      <c r="E754" s="522">
        <v>9.35</v>
      </c>
      <c r="F754" s="522"/>
      <c r="G754" s="333">
        <f t="shared" si="21"/>
        <v>2234.729999999985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46144</v>
      </c>
      <c r="D755" s="299" t="s">
        <v>310</v>
      </c>
      <c r="E755" s="522">
        <v>57.69</v>
      </c>
      <c r="F755" s="522"/>
      <c r="G755" s="333">
        <f t="shared" si="21"/>
        <v>2244.0799999999849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46144</v>
      </c>
      <c r="D756" s="299" t="s">
        <v>310</v>
      </c>
      <c r="E756" s="522">
        <v>6.37</v>
      </c>
      <c r="F756" s="522"/>
      <c r="G756" s="333">
        <f t="shared" si="21"/>
        <v>2301.769999999985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22</v>
      </c>
      <c r="C757" s="298">
        <v>46144</v>
      </c>
      <c r="D757" s="299" t="s">
        <v>375</v>
      </c>
      <c r="E757" s="522">
        <v>6.37</v>
      </c>
      <c r="F757" s="522"/>
      <c r="G757" s="333">
        <f t="shared" si="21"/>
        <v>2308.1399999999849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46144</v>
      </c>
      <c r="D758" s="299" t="s">
        <v>300</v>
      </c>
      <c r="E758" s="522">
        <v>41.51</v>
      </c>
      <c r="F758" s="522"/>
      <c r="G758" s="333">
        <f t="shared" si="21"/>
        <v>2314.5099999999848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7</v>
      </c>
      <c r="C759" s="298">
        <v>46144</v>
      </c>
      <c r="D759" s="299" t="s">
        <v>833</v>
      </c>
      <c r="E759" s="522">
        <v>74.53</v>
      </c>
      <c r="F759" s="522"/>
      <c r="G759" s="333">
        <f t="shared" si="21"/>
        <v>2356.019999999985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46144</v>
      </c>
      <c r="D760" s="299" t="s">
        <v>306</v>
      </c>
      <c r="E760" s="522">
        <v>72.73</v>
      </c>
      <c r="F760" s="522"/>
      <c r="G760" s="333">
        <f t="shared" si="21"/>
        <v>2430.5499999999852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46144</v>
      </c>
      <c r="D761" s="299" t="s">
        <v>348</v>
      </c>
      <c r="E761" s="522">
        <v>25</v>
      </c>
      <c r="F761" s="522"/>
      <c r="G761" s="333">
        <f t="shared" si="21"/>
        <v>2503.2799999999852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287</v>
      </c>
      <c r="B762" s="330" t="s">
        <v>287</v>
      </c>
      <c r="C762" s="298">
        <v>46144</v>
      </c>
      <c r="D762" s="299" t="s">
        <v>485</v>
      </c>
      <c r="E762" s="522">
        <v>121.4</v>
      </c>
      <c r="F762" s="522">
        <v>121.4</v>
      </c>
      <c r="G762" s="333">
        <f t="shared" si="21"/>
        <v>2528.2799999999852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46144</v>
      </c>
      <c r="D763" s="299" t="s">
        <v>348</v>
      </c>
      <c r="E763" s="522">
        <v>9.73</v>
      </c>
      <c r="F763" s="522"/>
      <c r="G763" s="333">
        <f t="shared" si="21"/>
        <v>2528.2799999999852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46143</v>
      </c>
      <c r="D764" s="299" t="s">
        <v>358</v>
      </c>
      <c r="E764" s="522">
        <v>8.9700000000000006</v>
      </c>
      <c r="F764" s="522"/>
      <c r="G764" s="333">
        <f t="shared" si="21"/>
        <v>2538.0099999999852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s="540" customFormat="1" ht="12" customHeight="1" x14ac:dyDescent="0.3">
      <c r="A765" s="530" t="s">
        <v>284</v>
      </c>
      <c r="B765" s="531">
        <v>37</v>
      </c>
      <c r="C765" s="532">
        <v>46142</v>
      </c>
      <c r="D765" s="533" t="s">
        <v>285</v>
      </c>
      <c r="E765" s="534">
        <v>5616.82</v>
      </c>
      <c r="F765" s="534"/>
      <c r="G765" s="535">
        <f t="shared" si="21"/>
        <v>2546.979999999985</v>
      </c>
      <c r="H765" s="536"/>
      <c r="I765" s="537"/>
      <c r="J765" s="538"/>
      <c r="K765" s="539"/>
      <c r="L765" s="538"/>
      <c r="M765" s="539"/>
      <c r="N765" s="538"/>
      <c r="O765" s="539"/>
      <c r="P765" s="538"/>
      <c r="Q765" s="539"/>
      <c r="R765" s="538"/>
      <c r="S765" s="539"/>
      <c r="T765" s="538"/>
    </row>
    <row r="766" spans="1:20" ht="12" customHeight="1" x14ac:dyDescent="0.3">
      <c r="A766" s="329" t="s">
        <v>286</v>
      </c>
      <c r="B766" s="330">
        <v>25</v>
      </c>
      <c r="C766" s="298">
        <v>46142</v>
      </c>
      <c r="D766" s="298" t="s">
        <v>204</v>
      </c>
      <c r="E766" s="331">
        <v>350</v>
      </c>
      <c r="F766" s="331"/>
      <c r="G766" s="333">
        <f t="shared" ref="G766:G767" si="22">G767-E766+F766</f>
        <v>8163.7999999999847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26</v>
      </c>
      <c r="C767" s="298">
        <v>46142</v>
      </c>
      <c r="D767" s="298" t="s">
        <v>205</v>
      </c>
      <c r="E767" s="331">
        <v>320</v>
      </c>
      <c r="F767" s="331"/>
      <c r="G767" s="333">
        <f t="shared" si="22"/>
        <v>8513.7999999999847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27</v>
      </c>
      <c r="C768" s="298">
        <v>46142</v>
      </c>
      <c r="D768" s="298" t="s">
        <v>206</v>
      </c>
      <c r="E768" s="331">
        <v>25</v>
      </c>
      <c r="F768" s="331"/>
      <c r="G768" s="333">
        <f t="shared" ref="G768:G1019" si="23">G769-E768+F768</f>
        <v>8833.7999999999847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28</v>
      </c>
      <c r="C769" s="298">
        <v>46142</v>
      </c>
      <c r="D769" s="298" t="s">
        <v>207</v>
      </c>
      <c r="E769" s="331">
        <v>25</v>
      </c>
      <c r="F769" s="331"/>
      <c r="G769" s="333">
        <f t="shared" si="23"/>
        <v>8858.7999999999847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286</v>
      </c>
      <c r="B770" s="330">
        <v>29</v>
      </c>
      <c r="C770" s="298">
        <v>46142</v>
      </c>
      <c r="D770" s="298" t="s">
        <v>208</v>
      </c>
      <c r="E770" s="331">
        <v>45</v>
      </c>
      <c r="F770" s="331"/>
      <c r="G770" s="333">
        <f t="shared" si="23"/>
        <v>8883.7999999999847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286</v>
      </c>
      <c r="B771" s="330">
        <v>30</v>
      </c>
      <c r="C771" s="298">
        <v>46142</v>
      </c>
      <c r="D771" s="298" t="s">
        <v>209</v>
      </c>
      <c r="E771" s="331">
        <v>400</v>
      </c>
      <c r="F771" s="331"/>
      <c r="G771" s="333">
        <f t="shared" si="23"/>
        <v>8928.7999999999847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286</v>
      </c>
      <c r="B772" s="330">
        <v>31</v>
      </c>
      <c r="C772" s="298">
        <v>46142</v>
      </c>
      <c r="D772" s="298" t="s">
        <v>210</v>
      </c>
      <c r="E772" s="331">
        <v>375</v>
      </c>
      <c r="F772" s="331"/>
      <c r="G772" s="333">
        <f t="shared" si="23"/>
        <v>9328.7999999999847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286</v>
      </c>
      <c r="B773" s="330">
        <v>32</v>
      </c>
      <c r="C773" s="298">
        <v>46142</v>
      </c>
      <c r="D773" s="298" t="s">
        <v>211</v>
      </c>
      <c r="E773" s="331">
        <v>100</v>
      </c>
      <c r="F773" s="331"/>
      <c r="G773" s="333">
        <f t="shared" si="23"/>
        <v>9703.7999999999847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286</v>
      </c>
      <c r="B774" s="330">
        <v>33</v>
      </c>
      <c r="C774" s="298">
        <v>46142</v>
      </c>
      <c r="D774" s="298" t="s">
        <v>212</v>
      </c>
      <c r="E774" s="331">
        <v>85</v>
      </c>
      <c r="F774" s="331"/>
      <c r="G774" s="333">
        <f t="shared" si="23"/>
        <v>9803.7999999999847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286</v>
      </c>
      <c r="B775" s="330">
        <v>34</v>
      </c>
      <c r="C775" s="298">
        <v>46142</v>
      </c>
      <c r="D775" s="298" t="s">
        <v>213</v>
      </c>
      <c r="E775" s="331">
        <v>230</v>
      </c>
      <c r="F775" s="331"/>
      <c r="G775" s="333">
        <f t="shared" si="23"/>
        <v>9888.7999999999847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286</v>
      </c>
      <c r="B776" s="330">
        <v>35</v>
      </c>
      <c r="C776" s="298">
        <v>46142</v>
      </c>
      <c r="D776" s="298" t="s">
        <v>214</v>
      </c>
      <c r="E776" s="331">
        <v>45</v>
      </c>
      <c r="F776" s="331"/>
      <c r="G776" s="333">
        <f t="shared" si="23"/>
        <v>10118.799999999985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46142</v>
      </c>
      <c r="D777" s="299" t="s">
        <v>288</v>
      </c>
      <c r="E777" s="331">
        <v>185.64</v>
      </c>
      <c r="F777" s="331">
        <v>185.64</v>
      </c>
      <c r="G777" s="333">
        <f t="shared" si="23"/>
        <v>10163.799999999985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46142</v>
      </c>
      <c r="D778" s="299" t="s">
        <v>290</v>
      </c>
      <c r="E778" s="331">
        <v>30</v>
      </c>
      <c r="F778" s="331"/>
      <c r="G778" s="333">
        <f t="shared" si="23"/>
        <v>10163.799999999985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291</v>
      </c>
      <c r="B779" s="330">
        <v>39</v>
      </c>
      <c r="C779" s="298">
        <v>46142</v>
      </c>
      <c r="D779" s="299" t="s">
        <v>292</v>
      </c>
      <c r="E779" s="331"/>
      <c r="F779" s="331">
        <v>2763.78</v>
      </c>
      <c r="G779" s="333">
        <f t="shared" si="23"/>
        <v>10193.799999999985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291</v>
      </c>
      <c r="B780" s="330">
        <v>38</v>
      </c>
      <c r="C780" s="298">
        <v>46142</v>
      </c>
      <c r="D780" s="299" t="s">
        <v>293</v>
      </c>
      <c r="E780" s="331"/>
      <c r="F780" s="331">
        <v>4597.82</v>
      </c>
      <c r="G780" s="333">
        <f t="shared" si="23"/>
        <v>7430.019999999985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42</v>
      </c>
      <c r="C781" s="298">
        <v>46142</v>
      </c>
      <c r="D781" s="299" t="s">
        <v>200</v>
      </c>
      <c r="E781" s="331">
        <v>50.92</v>
      </c>
      <c r="F781" s="331"/>
      <c r="G781" s="333">
        <f t="shared" si="23"/>
        <v>2832.1999999999853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43</v>
      </c>
      <c r="C782" s="298">
        <v>46142</v>
      </c>
      <c r="D782" s="299" t="s">
        <v>201</v>
      </c>
      <c r="E782" s="331">
        <v>50.92</v>
      </c>
      <c r="F782" s="331"/>
      <c r="G782" s="333">
        <f t="shared" si="23"/>
        <v>2883.1199999999853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46142</v>
      </c>
      <c r="D783" s="299" t="s">
        <v>295</v>
      </c>
      <c r="E783" s="331">
        <v>35.799999999999997</v>
      </c>
      <c r="F783" s="331"/>
      <c r="G783" s="333">
        <f t="shared" si="23"/>
        <v>2934.0399999999854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10</v>
      </c>
      <c r="C784" s="298">
        <v>46142</v>
      </c>
      <c r="D784" s="299" t="s">
        <v>176</v>
      </c>
      <c r="E784" s="331">
        <v>17.899999999999999</v>
      </c>
      <c r="F784" s="331"/>
      <c r="G784" s="333">
        <f t="shared" si="23"/>
        <v>2969.8399999999856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46142</v>
      </c>
      <c r="D785" s="299" t="s">
        <v>296</v>
      </c>
      <c r="E785" s="331">
        <v>8.7200000000000006</v>
      </c>
      <c r="F785" s="331"/>
      <c r="G785" s="333">
        <f t="shared" si="23"/>
        <v>2987.7399999999857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46142</v>
      </c>
      <c r="D786" s="299" t="s">
        <v>297</v>
      </c>
      <c r="E786" s="331">
        <v>100</v>
      </c>
      <c r="F786" s="331"/>
      <c r="G786" s="333">
        <f t="shared" si="23"/>
        <v>2996.4599999999855</v>
      </c>
      <c r="H786" s="334" t="s">
        <v>298</v>
      </c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5</v>
      </c>
      <c r="C787" s="298">
        <v>46142</v>
      </c>
      <c r="D787" s="299" t="s">
        <v>297</v>
      </c>
      <c r="E787" s="331">
        <v>100</v>
      </c>
      <c r="F787" s="331"/>
      <c r="G787" s="333">
        <f t="shared" si="23"/>
        <v>3096.4599999999855</v>
      </c>
      <c r="H787" s="334" t="s">
        <v>298</v>
      </c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46142</v>
      </c>
      <c r="D788" s="299" t="s">
        <v>297</v>
      </c>
      <c r="E788" s="331">
        <v>100</v>
      </c>
      <c r="F788" s="331"/>
      <c r="G788" s="333">
        <f t="shared" si="23"/>
        <v>3196.4599999999855</v>
      </c>
      <c r="H788" s="334" t="s">
        <v>298</v>
      </c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46142</v>
      </c>
      <c r="D789" s="299" t="s">
        <v>297</v>
      </c>
      <c r="E789" s="331">
        <v>100</v>
      </c>
      <c r="F789" s="331"/>
      <c r="G789" s="333">
        <f t="shared" si="23"/>
        <v>3296.4599999999855</v>
      </c>
      <c r="H789" s="334" t="s">
        <v>298</v>
      </c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291</v>
      </c>
      <c r="B790" s="330">
        <v>41</v>
      </c>
      <c r="C790" s="298">
        <v>46142</v>
      </c>
      <c r="D790" s="299" t="s">
        <v>299</v>
      </c>
      <c r="E790" s="331"/>
      <c r="F790" s="331">
        <v>250</v>
      </c>
      <c r="G790" s="333">
        <f t="shared" si="23"/>
        <v>3396.4599999999855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46142</v>
      </c>
      <c r="D791" s="299" t="s">
        <v>300</v>
      </c>
      <c r="E791" s="331">
        <v>42.44</v>
      </c>
      <c r="F791" s="331"/>
      <c r="G791" s="333">
        <f t="shared" si="23"/>
        <v>3146.4599999999855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46142</v>
      </c>
      <c r="D792" s="299" t="s">
        <v>300</v>
      </c>
      <c r="E792" s="331">
        <v>24.05</v>
      </c>
      <c r="F792" s="331"/>
      <c r="G792" s="333">
        <f t="shared" si="23"/>
        <v>3188.8999999999855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46141</v>
      </c>
      <c r="D793" s="299" t="s">
        <v>301</v>
      </c>
      <c r="E793" s="331">
        <v>31.8</v>
      </c>
      <c r="F793" s="331"/>
      <c r="G793" s="333">
        <f t="shared" si="23"/>
        <v>3212.9499999999857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46141</v>
      </c>
      <c r="D794" s="299" t="s">
        <v>302</v>
      </c>
      <c r="E794" s="331">
        <v>100</v>
      </c>
      <c r="F794" s="331"/>
      <c r="G794" s="333">
        <f t="shared" si="23"/>
        <v>3244.7499999999859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46141</v>
      </c>
      <c r="D795" s="299" t="s">
        <v>303</v>
      </c>
      <c r="E795" s="331">
        <v>75</v>
      </c>
      <c r="F795" s="331"/>
      <c r="G795" s="333">
        <f t="shared" si="23"/>
        <v>3344.7499999999859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46141</v>
      </c>
      <c r="D796" s="299" t="s">
        <v>304</v>
      </c>
      <c r="E796" s="331">
        <v>52.5</v>
      </c>
      <c r="F796" s="331"/>
      <c r="G796" s="333">
        <f t="shared" si="23"/>
        <v>3419.7499999999859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46141</v>
      </c>
      <c r="D797" s="299" t="s">
        <v>305</v>
      </c>
      <c r="E797" s="331">
        <v>-256</v>
      </c>
      <c r="F797" s="331"/>
      <c r="G797" s="333">
        <f t="shared" si="23"/>
        <v>3472.2499999999859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46140</v>
      </c>
      <c r="D798" s="299" t="s">
        <v>300</v>
      </c>
      <c r="E798" s="331">
        <v>20.38</v>
      </c>
      <c r="F798" s="331"/>
      <c r="G798" s="333">
        <f t="shared" si="23"/>
        <v>3216.2499999999859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46140</v>
      </c>
      <c r="D799" s="299" t="s">
        <v>296</v>
      </c>
      <c r="E799" s="331">
        <v>15.41</v>
      </c>
      <c r="F799" s="331"/>
      <c r="G799" s="333">
        <f t="shared" si="23"/>
        <v>3236.629999999986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46140</v>
      </c>
      <c r="D800" s="299" t="s">
        <v>296</v>
      </c>
      <c r="E800" s="331">
        <v>33.840000000000003</v>
      </c>
      <c r="F800" s="331"/>
      <c r="G800" s="333">
        <f t="shared" si="23"/>
        <v>3252.0399999999859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46140</v>
      </c>
      <c r="D801" s="299" t="s">
        <v>306</v>
      </c>
      <c r="E801" s="331">
        <v>5.3</v>
      </c>
      <c r="F801" s="331"/>
      <c r="G801" s="333">
        <f t="shared" si="23"/>
        <v>3285.879999999986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5</v>
      </c>
      <c r="C802" s="298">
        <v>46140</v>
      </c>
      <c r="D802" s="299" t="s">
        <v>307</v>
      </c>
      <c r="E802" s="331">
        <v>500</v>
      </c>
      <c r="F802" s="331"/>
      <c r="G802" s="333">
        <f t="shared" si="23"/>
        <v>3291.1799999999862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46140</v>
      </c>
      <c r="D803" s="299" t="s">
        <v>308</v>
      </c>
      <c r="E803" s="331">
        <v>47.99</v>
      </c>
      <c r="F803" s="331"/>
      <c r="G803" s="333">
        <f t="shared" si="23"/>
        <v>3791.1799999999862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46139</v>
      </c>
      <c r="D804" s="299" t="s">
        <v>309</v>
      </c>
      <c r="E804" s="331">
        <v>13.11</v>
      </c>
      <c r="F804" s="331"/>
      <c r="G804" s="333">
        <f t="shared" si="23"/>
        <v>3839.169999999986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46139</v>
      </c>
      <c r="D805" s="299" t="s">
        <v>310</v>
      </c>
      <c r="E805" s="331">
        <v>30.54</v>
      </c>
      <c r="F805" s="331"/>
      <c r="G805" s="333">
        <f t="shared" si="23"/>
        <v>3852.2799999999861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46139</v>
      </c>
      <c r="D806" s="299" t="s">
        <v>311</v>
      </c>
      <c r="E806" s="331">
        <v>163.01</v>
      </c>
      <c r="F806" s="331"/>
      <c r="G806" s="333">
        <f t="shared" si="23"/>
        <v>3882.8199999999861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46139</v>
      </c>
      <c r="D807" s="299" t="s">
        <v>312</v>
      </c>
      <c r="E807" s="331">
        <v>54.97</v>
      </c>
      <c r="F807" s="331"/>
      <c r="G807" s="333">
        <f t="shared" si="23"/>
        <v>4045.8299999999858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46139</v>
      </c>
      <c r="D808" s="299" t="s">
        <v>306</v>
      </c>
      <c r="E808" s="331">
        <v>51.28</v>
      </c>
      <c r="F808" s="331"/>
      <c r="G808" s="333">
        <f t="shared" si="23"/>
        <v>4100.7999999999856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46138</v>
      </c>
      <c r="D809" s="299" t="s">
        <v>312</v>
      </c>
      <c r="E809" s="331">
        <v>38.979999999999997</v>
      </c>
      <c r="F809" s="331"/>
      <c r="G809" s="333">
        <f t="shared" si="23"/>
        <v>4152.0799999999854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46138</v>
      </c>
      <c r="D810" s="299" t="s">
        <v>313</v>
      </c>
      <c r="E810" s="331">
        <v>39.83</v>
      </c>
      <c r="F810" s="331"/>
      <c r="G810" s="333">
        <f t="shared" si="23"/>
        <v>4191.0599999999849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46138</v>
      </c>
      <c r="D811" s="299" t="s">
        <v>313</v>
      </c>
      <c r="E811" s="331">
        <v>51.24</v>
      </c>
      <c r="F811" s="331"/>
      <c r="G811" s="333">
        <f t="shared" si="23"/>
        <v>4230.8899999999849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12</v>
      </c>
      <c r="C812" s="298">
        <v>46137</v>
      </c>
      <c r="D812" s="299" t="s">
        <v>314</v>
      </c>
      <c r="E812" s="331">
        <v>214.74</v>
      </c>
      <c r="F812" s="331"/>
      <c r="G812" s="333">
        <f t="shared" si="23"/>
        <v>4282.1299999999846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46136</v>
      </c>
      <c r="D813" s="299" t="s">
        <v>315</v>
      </c>
      <c r="E813" s="331">
        <v>127.68</v>
      </c>
      <c r="F813" s="331">
        <v>127.68</v>
      </c>
      <c r="G813" s="333">
        <f t="shared" si="23"/>
        <v>4496.8699999999844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46135</v>
      </c>
      <c r="D814" s="299" t="s">
        <v>863</v>
      </c>
      <c r="E814" s="331">
        <v>65</v>
      </c>
      <c r="F814" s="331"/>
      <c r="G814" s="333">
        <f t="shared" si="23"/>
        <v>4496.8699999999844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291</v>
      </c>
      <c r="B815" s="330">
        <v>40</v>
      </c>
      <c r="C815" s="298">
        <v>46134</v>
      </c>
      <c r="D815" s="299" t="s">
        <v>316</v>
      </c>
      <c r="E815" s="331"/>
      <c r="F815" s="331">
        <v>838.69</v>
      </c>
      <c r="G815" s="333">
        <f t="shared" si="23"/>
        <v>4561.8699999999844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46134</v>
      </c>
      <c r="D816" s="299" t="s">
        <v>317</v>
      </c>
      <c r="E816" s="331">
        <v>17.03</v>
      </c>
      <c r="F816" s="331"/>
      <c r="G816" s="333">
        <f t="shared" si="23"/>
        <v>3723.1799999999848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46134</v>
      </c>
      <c r="D817" s="299" t="s">
        <v>312</v>
      </c>
      <c r="E817" s="331">
        <v>51.94</v>
      </c>
      <c r="F817" s="331"/>
      <c r="G817" s="333">
        <f t="shared" si="23"/>
        <v>3740.209999999985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46134</v>
      </c>
      <c r="D818" s="299" t="s">
        <v>306</v>
      </c>
      <c r="E818" s="331">
        <v>226.7</v>
      </c>
      <c r="F818" s="331"/>
      <c r="G818" s="333">
        <f t="shared" si="23"/>
        <v>3792.1499999999851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46133</v>
      </c>
      <c r="D819" s="299" t="s">
        <v>318</v>
      </c>
      <c r="E819" s="331">
        <v>70</v>
      </c>
      <c r="F819" s="331"/>
      <c r="G819" s="333">
        <f t="shared" si="23"/>
        <v>4018.8499999999849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46133</v>
      </c>
      <c r="D820" s="299" t="s">
        <v>319</v>
      </c>
      <c r="E820" s="331">
        <v>14.26</v>
      </c>
      <c r="F820" s="331"/>
      <c r="G820" s="333">
        <f t="shared" si="23"/>
        <v>4088.8499999999849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46133</v>
      </c>
      <c r="D821" s="299" t="s">
        <v>320</v>
      </c>
      <c r="E821" s="331">
        <v>8.51</v>
      </c>
      <c r="F821" s="331"/>
      <c r="G821" s="333">
        <f t="shared" si="23"/>
        <v>4103.1099999999851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5</v>
      </c>
      <c r="C822" s="298">
        <v>46133</v>
      </c>
      <c r="D822" s="299" t="s">
        <v>321</v>
      </c>
      <c r="E822" s="331">
        <v>20</v>
      </c>
      <c r="F822" s="331"/>
      <c r="G822" s="333">
        <f t="shared" si="23"/>
        <v>4111.6199999999853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23</v>
      </c>
      <c r="C823" s="298">
        <v>46133</v>
      </c>
      <c r="D823" s="299" t="s">
        <v>67</v>
      </c>
      <c r="E823" s="331">
        <v>650.88</v>
      </c>
      <c r="F823" s="331"/>
      <c r="G823" s="333">
        <f t="shared" si="23"/>
        <v>4131.6199999999853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46133</v>
      </c>
      <c r="D824" s="299" t="s">
        <v>322</v>
      </c>
      <c r="E824" s="331">
        <v>15</v>
      </c>
      <c r="F824" s="331"/>
      <c r="G824" s="333">
        <f t="shared" si="23"/>
        <v>4782.4999999999854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5</v>
      </c>
      <c r="C825" s="298">
        <v>46133</v>
      </c>
      <c r="D825" s="299" t="s">
        <v>322</v>
      </c>
      <c r="E825" s="331">
        <v>250</v>
      </c>
      <c r="F825" s="331"/>
      <c r="G825" s="333">
        <f t="shared" si="23"/>
        <v>4797.4999999999854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22</v>
      </c>
      <c r="C826" s="298">
        <v>46132</v>
      </c>
      <c r="D826" s="299" t="s">
        <v>323</v>
      </c>
      <c r="E826" s="331">
        <v>20.22</v>
      </c>
      <c r="F826" s="331"/>
      <c r="G826" s="333">
        <f t="shared" si="23"/>
        <v>5047.4999999999854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6</v>
      </c>
      <c r="C827" s="298">
        <v>46132</v>
      </c>
      <c r="D827" s="299" t="s">
        <v>403</v>
      </c>
      <c r="E827" s="331">
        <v>44</v>
      </c>
      <c r="F827" s="331"/>
      <c r="G827" s="333">
        <f t="shared" si="23"/>
        <v>5067.7199999999857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46132</v>
      </c>
      <c r="D828" s="299" t="s">
        <v>324</v>
      </c>
      <c r="E828" s="331">
        <v>12.01</v>
      </c>
      <c r="F828" s="331"/>
      <c r="G828" s="333">
        <f t="shared" si="23"/>
        <v>5111.7199999999857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46132</v>
      </c>
      <c r="D829" s="299" t="s">
        <v>296</v>
      </c>
      <c r="E829" s="331">
        <v>12.21</v>
      </c>
      <c r="F829" s="331"/>
      <c r="G829" s="333">
        <f t="shared" si="23"/>
        <v>5123.7299999999859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46132</v>
      </c>
      <c r="D830" s="299" t="s">
        <v>325</v>
      </c>
      <c r="E830" s="331">
        <v>46.4</v>
      </c>
      <c r="F830" s="331"/>
      <c r="G830" s="333">
        <f t="shared" si="23"/>
        <v>5135.939999999986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46131</v>
      </c>
      <c r="D831" s="299" t="s">
        <v>326</v>
      </c>
      <c r="E831" s="331">
        <v>31.7</v>
      </c>
      <c r="F831" s="331"/>
      <c r="G831" s="333">
        <f t="shared" si="23"/>
        <v>5182.3399999999856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46131</v>
      </c>
      <c r="D832" s="299" t="s">
        <v>327</v>
      </c>
      <c r="E832" s="331">
        <v>11.11</v>
      </c>
      <c r="F832" s="331"/>
      <c r="G832" s="333">
        <f t="shared" si="23"/>
        <v>5214.0399999999854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46131</v>
      </c>
      <c r="D833" s="299" t="s">
        <v>306</v>
      </c>
      <c r="E833" s="331">
        <v>79.16</v>
      </c>
      <c r="F833" s="331"/>
      <c r="G833" s="333">
        <f t="shared" si="23"/>
        <v>5225.1499999999851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22</v>
      </c>
      <c r="C834" s="298">
        <v>46131</v>
      </c>
      <c r="D834" s="299" t="s">
        <v>328</v>
      </c>
      <c r="E834" s="331">
        <v>7.46</v>
      </c>
      <c r="F834" s="331"/>
      <c r="G834" s="333">
        <f t="shared" si="23"/>
        <v>5304.3099999999849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46131</v>
      </c>
      <c r="D835" s="299" t="s">
        <v>300</v>
      </c>
      <c r="E835" s="331">
        <v>13.83</v>
      </c>
      <c r="F835" s="331"/>
      <c r="G835" s="333">
        <f t="shared" si="23"/>
        <v>5311.769999999985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6</v>
      </c>
      <c r="C836" s="298">
        <v>46131</v>
      </c>
      <c r="D836" s="299" t="s">
        <v>300</v>
      </c>
      <c r="E836" s="331">
        <v>30</v>
      </c>
      <c r="F836" s="331"/>
      <c r="G836" s="333">
        <f t="shared" si="23"/>
        <v>5325.5999999999849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46131</v>
      </c>
      <c r="D837" s="299" t="s">
        <v>300</v>
      </c>
      <c r="E837" s="331">
        <v>15.17</v>
      </c>
      <c r="F837" s="331"/>
      <c r="G837" s="333">
        <f t="shared" si="23"/>
        <v>5355.5999999999849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46130</v>
      </c>
      <c r="D838" s="299" t="s">
        <v>329</v>
      </c>
      <c r="E838" s="331">
        <v>75.55</v>
      </c>
      <c r="F838" s="331"/>
      <c r="G838" s="333">
        <f t="shared" si="23"/>
        <v>5370.769999999985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46130</v>
      </c>
      <c r="D839" s="299" t="s">
        <v>330</v>
      </c>
      <c r="E839" s="331">
        <v>26</v>
      </c>
      <c r="F839" s="331"/>
      <c r="G839" s="333">
        <f t="shared" si="23"/>
        <v>5446.3199999999852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46130</v>
      </c>
      <c r="D840" s="299" t="s">
        <v>311</v>
      </c>
      <c r="E840" s="331">
        <v>25.28</v>
      </c>
      <c r="F840" s="331"/>
      <c r="G840" s="333">
        <f t="shared" si="23"/>
        <v>5472.3199999999852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46130</v>
      </c>
      <c r="D841" s="299" t="s">
        <v>296</v>
      </c>
      <c r="E841" s="331">
        <v>7.76</v>
      </c>
      <c r="F841" s="331"/>
      <c r="G841" s="333">
        <f t="shared" si="23"/>
        <v>5497.5999999999849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22</v>
      </c>
      <c r="C842" s="298">
        <v>46130</v>
      </c>
      <c r="D842" s="299" t="s">
        <v>401</v>
      </c>
      <c r="E842" s="331">
        <v>13.84</v>
      </c>
      <c r="F842" s="331"/>
      <c r="G842" s="333">
        <f t="shared" si="23"/>
        <v>5505.3599999999851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287</v>
      </c>
      <c r="B843" s="330" t="s">
        <v>287</v>
      </c>
      <c r="C843" s="298">
        <v>46130</v>
      </c>
      <c r="D843" s="299" t="s">
        <v>331</v>
      </c>
      <c r="E843" s="331">
        <v>578.57000000000005</v>
      </c>
      <c r="F843" s="331">
        <v>578.57000000000005</v>
      </c>
      <c r="G843" s="333">
        <f t="shared" si="23"/>
        <v>5519.1999999999853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46129</v>
      </c>
      <c r="D844" s="299" t="s">
        <v>324</v>
      </c>
      <c r="E844" s="331">
        <v>12.84</v>
      </c>
      <c r="F844" s="331"/>
      <c r="G844" s="333">
        <f t="shared" si="23"/>
        <v>5519.1999999999853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46129</v>
      </c>
      <c r="D845" s="299" t="s">
        <v>332</v>
      </c>
      <c r="E845" s="331">
        <v>59.71</v>
      </c>
      <c r="F845" s="331"/>
      <c r="G845" s="333">
        <f t="shared" si="23"/>
        <v>5532.0399999999854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21</v>
      </c>
      <c r="C846" s="298">
        <v>46129</v>
      </c>
      <c r="D846" s="299" t="s">
        <v>194</v>
      </c>
      <c r="E846" s="331">
        <v>75.599999999999994</v>
      </c>
      <c r="F846" s="331"/>
      <c r="G846" s="333">
        <f t="shared" si="23"/>
        <v>5591.7499999999854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43</v>
      </c>
      <c r="C847" s="298">
        <v>46129</v>
      </c>
      <c r="D847" s="299" t="s">
        <v>333</v>
      </c>
      <c r="E847" s="331">
        <v>22.35</v>
      </c>
      <c r="F847" s="331"/>
      <c r="G847" s="333">
        <f t="shared" si="23"/>
        <v>5667.3499999999858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42</v>
      </c>
      <c r="C848" s="298">
        <v>46129</v>
      </c>
      <c r="D848" s="299" t="s">
        <v>333</v>
      </c>
      <c r="E848" s="331">
        <v>37.25</v>
      </c>
      <c r="F848" s="331"/>
      <c r="G848" s="333">
        <f t="shared" si="23"/>
        <v>5689.6999999999862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46129</v>
      </c>
      <c r="D849" s="299" t="s">
        <v>319</v>
      </c>
      <c r="E849" s="331">
        <v>35.119999999999997</v>
      </c>
      <c r="F849" s="331"/>
      <c r="G849" s="333">
        <f t="shared" si="23"/>
        <v>5726.9499999999862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46129</v>
      </c>
      <c r="D850" s="299" t="s">
        <v>296</v>
      </c>
      <c r="E850" s="331">
        <v>8.7200000000000006</v>
      </c>
      <c r="F850" s="331"/>
      <c r="G850" s="333">
        <f t="shared" si="23"/>
        <v>5762.0699999999861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46129</v>
      </c>
      <c r="D851" s="299" t="s">
        <v>334</v>
      </c>
      <c r="E851" s="331">
        <v>13.21</v>
      </c>
      <c r="F851" s="331"/>
      <c r="G851" s="333">
        <f t="shared" si="23"/>
        <v>5770.7899999999863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17</v>
      </c>
      <c r="C852" s="298">
        <v>46129</v>
      </c>
      <c r="D852" s="299" t="s">
        <v>188</v>
      </c>
      <c r="E852" s="331">
        <v>42.65</v>
      </c>
      <c r="F852" s="331"/>
      <c r="G852" s="333">
        <f t="shared" si="23"/>
        <v>5783.9999999999864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335</v>
      </c>
      <c r="B853" s="330" t="s">
        <v>335</v>
      </c>
      <c r="C853" s="298">
        <v>46129</v>
      </c>
      <c r="D853" s="299" t="s">
        <v>336</v>
      </c>
      <c r="E853" s="331">
        <v>130.31</v>
      </c>
      <c r="F853" s="331"/>
      <c r="G853" s="333">
        <f t="shared" si="23"/>
        <v>5826.649999999986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15</v>
      </c>
      <c r="C854" s="298">
        <v>46129</v>
      </c>
      <c r="D854" s="299" t="s">
        <v>185</v>
      </c>
      <c r="E854" s="331">
        <v>131.22999999999999</v>
      </c>
      <c r="F854" s="331"/>
      <c r="G854" s="333">
        <f t="shared" si="23"/>
        <v>5956.9599999999864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46129</v>
      </c>
      <c r="D855" s="299" t="s">
        <v>337</v>
      </c>
      <c r="E855" s="331">
        <v>210</v>
      </c>
      <c r="F855" s="331"/>
      <c r="G855" s="333">
        <f t="shared" si="23"/>
        <v>6088.189999999986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23</v>
      </c>
      <c r="C856" s="298">
        <v>46129</v>
      </c>
      <c r="D856" s="299" t="s">
        <v>63</v>
      </c>
      <c r="E856" s="331">
        <v>529.46</v>
      </c>
      <c r="F856" s="331"/>
      <c r="G856" s="333">
        <f t="shared" si="23"/>
        <v>6298.189999999986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7</v>
      </c>
      <c r="C857" s="298">
        <v>46129</v>
      </c>
      <c r="D857" s="299" t="s">
        <v>338</v>
      </c>
      <c r="E857" s="331">
        <v>32.78</v>
      </c>
      <c r="F857" s="331"/>
      <c r="G857" s="333">
        <f t="shared" si="23"/>
        <v>6827.649999999986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46128</v>
      </c>
      <c r="D858" s="299" t="s">
        <v>310</v>
      </c>
      <c r="E858" s="331">
        <v>44.41</v>
      </c>
      <c r="F858" s="331"/>
      <c r="G858" s="333">
        <f t="shared" si="23"/>
        <v>6860.4299999999857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16</v>
      </c>
      <c r="C859" s="298">
        <v>46128</v>
      </c>
      <c r="D859" s="299" t="s">
        <v>339</v>
      </c>
      <c r="E859" s="331">
        <v>15</v>
      </c>
      <c r="F859" s="331"/>
      <c r="G859" s="333">
        <f t="shared" si="23"/>
        <v>6904.8399999999856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46128</v>
      </c>
      <c r="D860" s="299" t="s">
        <v>301</v>
      </c>
      <c r="E860" s="331">
        <v>41.95</v>
      </c>
      <c r="F860" s="331"/>
      <c r="G860" s="333">
        <f t="shared" si="23"/>
        <v>6919.8399999999856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5</v>
      </c>
      <c r="C861" s="298">
        <v>46128</v>
      </c>
      <c r="D861" s="299" t="s">
        <v>340</v>
      </c>
      <c r="E861" s="331">
        <v>21.3</v>
      </c>
      <c r="F861" s="331"/>
      <c r="G861" s="333">
        <f t="shared" si="23"/>
        <v>6961.7899999999854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46128</v>
      </c>
      <c r="D862" s="299" t="s">
        <v>296</v>
      </c>
      <c r="E862" s="331">
        <v>70.03</v>
      </c>
      <c r="F862" s="331"/>
      <c r="G862" s="333">
        <f t="shared" si="23"/>
        <v>6983.0899999999856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46128</v>
      </c>
      <c r="D863" s="299" t="s">
        <v>296</v>
      </c>
      <c r="E863" s="331">
        <v>11.48</v>
      </c>
      <c r="F863" s="331"/>
      <c r="G863" s="333">
        <f t="shared" si="23"/>
        <v>7053.1199999999853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46128</v>
      </c>
      <c r="D864" s="299" t="s">
        <v>341</v>
      </c>
      <c r="E864" s="331">
        <v>26.61</v>
      </c>
      <c r="F864" s="331"/>
      <c r="G864" s="333">
        <f t="shared" si="23"/>
        <v>7064.5999999999849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46128</v>
      </c>
      <c r="D865" s="299" t="s">
        <v>342</v>
      </c>
      <c r="E865" s="331">
        <v>42.59</v>
      </c>
      <c r="F865" s="331"/>
      <c r="G865" s="333">
        <f t="shared" si="23"/>
        <v>7091.2099999999846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46128</v>
      </c>
      <c r="D866" s="299" t="s">
        <v>300</v>
      </c>
      <c r="E866" s="331">
        <v>20.58</v>
      </c>
      <c r="F866" s="331"/>
      <c r="G866" s="333">
        <f t="shared" si="23"/>
        <v>7133.7999999999847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11</v>
      </c>
      <c r="C867" s="298">
        <v>46128</v>
      </c>
      <c r="D867" s="299" t="s">
        <v>178</v>
      </c>
      <c r="E867" s="331">
        <v>267.91000000000003</v>
      </c>
      <c r="F867" s="331"/>
      <c r="G867" s="333">
        <f t="shared" si="23"/>
        <v>7154.3799999999846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291</v>
      </c>
      <c r="B868" s="330">
        <v>41</v>
      </c>
      <c r="C868" s="298">
        <v>46128</v>
      </c>
      <c r="D868" s="299" t="s">
        <v>299</v>
      </c>
      <c r="E868" s="331"/>
      <c r="F868" s="331">
        <v>300</v>
      </c>
      <c r="G868" s="333">
        <f t="shared" si="23"/>
        <v>7422.2899999999845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291</v>
      </c>
      <c r="B869" s="330">
        <v>39</v>
      </c>
      <c r="C869" s="298">
        <v>46128</v>
      </c>
      <c r="D869" s="299" t="s">
        <v>292</v>
      </c>
      <c r="E869" s="331"/>
      <c r="F869" s="331">
        <v>2763.78</v>
      </c>
      <c r="G869" s="333">
        <f t="shared" si="23"/>
        <v>7122.2899999999845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287</v>
      </c>
      <c r="B870" s="330" t="s">
        <v>287</v>
      </c>
      <c r="C870" s="298">
        <v>46127</v>
      </c>
      <c r="D870" s="299" t="s">
        <v>343</v>
      </c>
      <c r="E870" s="331">
        <v>93.71</v>
      </c>
      <c r="F870" s="331">
        <v>93.71</v>
      </c>
      <c r="G870" s="333">
        <f t="shared" si="23"/>
        <v>4358.5099999999848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6</v>
      </c>
      <c r="C871" s="298">
        <v>46127</v>
      </c>
      <c r="D871" s="299" t="s">
        <v>344</v>
      </c>
      <c r="E871" s="331">
        <v>27</v>
      </c>
      <c r="F871" s="331"/>
      <c r="G871" s="333">
        <f t="shared" si="23"/>
        <v>4358.5099999999848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291</v>
      </c>
      <c r="B872" s="330">
        <v>38</v>
      </c>
      <c r="C872" s="298">
        <v>46127</v>
      </c>
      <c r="D872" s="299" t="s">
        <v>293</v>
      </c>
      <c r="E872" s="331"/>
      <c r="F872" s="331">
        <v>4597.82</v>
      </c>
      <c r="G872" s="333">
        <f t="shared" si="23"/>
        <v>4385.5099999999848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46127</v>
      </c>
      <c r="D873" s="299" t="s">
        <v>296</v>
      </c>
      <c r="E873" s="331">
        <v>14.67</v>
      </c>
      <c r="F873" s="331"/>
      <c r="G873" s="333">
        <f t="shared" si="23"/>
        <v>-212.31000000001481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46127</v>
      </c>
      <c r="D874" s="299" t="s">
        <v>345</v>
      </c>
      <c r="E874" s="331">
        <v>102.2</v>
      </c>
      <c r="F874" s="331"/>
      <c r="G874" s="333">
        <f t="shared" si="23"/>
        <v>-197.64000000001482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46126</v>
      </c>
      <c r="D875" s="299" t="s">
        <v>319</v>
      </c>
      <c r="E875" s="331">
        <v>15.53</v>
      </c>
      <c r="F875" s="331"/>
      <c r="G875" s="333">
        <f t="shared" si="23"/>
        <v>-95.440000000014805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24</v>
      </c>
      <c r="C876" s="298">
        <v>46126</v>
      </c>
      <c r="D876" s="299" t="s">
        <v>860</v>
      </c>
      <c r="E876" s="331">
        <v>105.33</v>
      </c>
      <c r="F876" s="331"/>
      <c r="G876" s="333">
        <f t="shared" si="23"/>
        <v>-79.910000000014804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46125</v>
      </c>
      <c r="D877" s="299" t="s">
        <v>346</v>
      </c>
      <c r="E877" s="331">
        <v>11.64</v>
      </c>
      <c r="F877" s="331"/>
      <c r="G877" s="333">
        <f t="shared" si="23"/>
        <v>25.419999999985201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46125</v>
      </c>
      <c r="D878" s="299" t="s">
        <v>306</v>
      </c>
      <c r="E878" s="331">
        <v>50.71</v>
      </c>
      <c r="F878" s="331"/>
      <c r="G878" s="333">
        <f t="shared" si="23"/>
        <v>37.059999999985202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46125</v>
      </c>
      <c r="D879" s="299" t="s">
        <v>334</v>
      </c>
      <c r="E879" s="331">
        <v>11.06</v>
      </c>
      <c r="F879" s="331"/>
      <c r="G879" s="333">
        <f t="shared" si="23"/>
        <v>87.769999999985203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46125</v>
      </c>
      <c r="D880" s="299" t="s">
        <v>295</v>
      </c>
      <c r="E880" s="331">
        <v>35.979999999999997</v>
      </c>
      <c r="F880" s="331"/>
      <c r="G880" s="333">
        <f t="shared" si="23"/>
        <v>98.829999999985205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46125</v>
      </c>
      <c r="D881" s="299" t="s">
        <v>347</v>
      </c>
      <c r="E881" s="331">
        <v>7.83</v>
      </c>
      <c r="F881" s="331"/>
      <c r="G881" s="333">
        <f t="shared" si="23"/>
        <v>134.80999999998519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46125</v>
      </c>
      <c r="D882" s="299" t="s">
        <v>348</v>
      </c>
      <c r="E882" s="331">
        <v>4.1900000000000004</v>
      </c>
      <c r="F882" s="331"/>
      <c r="G882" s="333">
        <f t="shared" si="23"/>
        <v>142.63999999998521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46125</v>
      </c>
      <c r="D883" s="299" t="s">
        <v>349</v>
      </c>
      <c r="E883" s="331">
        <v>39.25</v>
      </c>
      <c r="F883" s="331"/>
      <c r="G883" s="333">
        <f t="shared" si="23"/>
        <v>146.8299999999852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287</v>
      </c>
      <c r="B884" s="330" t="s">
        <v>287</v>
      </c>
      <c r="C884" s="298">
        <v>46125</v>
      </c>
      <c r="D884" s="299" t="s">
        <v>350</v>
      </c>
      <c r="E884" s="331">
        <v>318.36</v>
      </c>
      <c r="F884" s="331">
        <v>318.36</v>
      </c>
      <c r="G884" s="333">
        <f t="shared" si="23"/>
        <v>186.0799999999852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19</v>
      </c>
      <c r="C885" s="298">
        <v>46125</v>
      </c>
      <c r="D885" s="299" t="s">
        <v>191</v>
      </c>
      <c r="E885" s="331">
        <v>200</v>
      </c>
      <c r="F885" s="331"/>
      <c r="G885" s="333">
        <f t="shared" si="23"/>
        <v>186.0799999999852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46124</v>
      </c>
      <c r="D886" s="299" t="s">
        <v>304</v>
      </c>
      <c r="E886" s="331">
        <v>136.05000000000001</v>
      </c>
      <c r="F886" s="331"/>
      <c r="G886" s="333">
        <f t="shared" si="23"/>
        <v>386.0799999999852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46124</v>
      </c>
      <c r="D887" s="299" t="s">
        <v>348</v>
      </c>
      <c r="E887" s="331">
        <v>13.09</v>
      </c>
      <c r="F887" s="331"/>
      <c r="G887" s="333">
        <f t="shared" si="23"/>
        <v>522.12999999998522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46124</v>
      </c>
      <c r="D888" s="299" t="s">
        <v>319</v>
      </c>
      <c r="E888" s="331">
        <v>24.47</v>
      </c>
      <c r="F888" s="331"/>
      <c r="G888" s="333">
        <f t="shared" si="23"/>
        <v>535.21999999998525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46124</v>
      </c>
      <c r="D889" s="299" t="s">
        <v>319</v>
      </c>
      <c r="E889" s="331">
        <v>14.29</v>
      </c>
      <c r="F889" s="331"/>
      <c r="G889" s="333">
        <f t="shared" si="23"/>
        <v>559.68999999998528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22</v>
      </c>
      <c r="C890" s="298">
        <v>46124</v>
      </c>
      <c r="D890" s="299" t="s">
        <v>835</v>
      </c>
      <c r="E890" s="331">
        <v>9.57</v>
      </c>
      <c r="F890" s="331"/>
      <c r="G890" s="333">
        <f t="shared" si="23"/>
        <v>573.97999999998524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46124</v>
      </c>
      <c r="D891" s="299" t="s">
        <v>351</v>
      </c>
      <c r="E891" s="331">
        <v>25</v>
      </c>
      <c r="F891" s="331"/>
      <c r="G891" s="333">
        <f t="shared" si="23"/>
        <v>583.54999999998529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22</v>
      </c>
      <c r="C892" s="298">
        <v>46123</v>
      </c>
      <c r="D892" s="299" t="s">
        <v>352</v>
      </c>
      <c r="E892" s="331">
        <v>19.16</v>
      </c>
      <c r="F892" s="331"/>
      <c r="G892" s="333">
        <f t="shared" si="23"/>
        <v>608.54999999998529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46123</v>
      </c>
      <c r="D893" s="299" t="s">
        <v>301</v>
      </c>
      <c r="E893" s="331">
        <v>20.91</v>
      </c>
      <c r="F893" s="331"/>
      <c r="G893" s="333">
        <f t="shared" si="23"/>
        <v>627.70999999998526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46123</v>
      </c>
      <c r="D894" s="299" t="s">
        <v>296</v>
      </c>
      <c r="E894" s="331">
        <v>12.44</v>
      </c>
      <c r="F894" s="331"/>
      <c r="G894" s="333">
        <f t="shared" si="23"/>
        <v>648.61999999998523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46123</v>
      </c>
      <c r="D895" s="299" t="s">
        <v>353</v>
      </c>
      <c r="E895" s="331">
        <v>41.34</v>
      </c>
      <c r="F895" s="331"/>
      <c r="G895" s="333">
        <f t="shared" si="23"/>
        <v>661.05999999998528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46122</v>
      </c>
      <c r="D896" s="299" t="s">
        <v>446</v>
      </c>
      <c r="E896" s="331">
        <v>-0.04</v>
      </c>
      <c r="F896" s="331"/>
      <c r="G896" s="333">
        <f t="shared" si="23"/>
        <v>702.39999999998531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5</v>
      </c>
      <c r="C897" s="298">
        <v>46122</v>
      </c>
      <c r="D897" s="299" t="s">
        <v>354</v>
      </c>
      <c r="E897" s="331">
        <v>372</v>
      </c>
      <c r="F897" s="331"/>
      <c r="G897" s="333">
        <f t="shared" si="23"/>
        <v>702.35999999998535</v>
      </c>
      <c r="H897" s="334" t="s">
        <v>298</v>
      </c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46122</v>
      </c>
      <c r="D898" s="299" t="s">
        <v>355</v>
      </c>
      <c r="E898" s="331">
        <v>15.22</v>
      </c>
      <c r="F898" s="331"/>
      <c r="G898" s="333">
        <f t="shared" si="23"/>
        <v>1074.3599999999853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3</v>
      </c>
      <c r="C899" s="298">
        <v>46122</v>
      </c>
      <c r="D899" s="299" t="s">
        <v>296</v>
      </c>
      <c r="E899" s="331">
        <v>9.5500000000000007</v>
      </c>
      <c r="F899" s="331"/>
      <c r="G899" s="333">
        <f t="shared" si="23"/>
        <v>1089.5799999999854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46122</v>
      </c>
      <c r="D900" s="299" t="s">
        <v>356</v>
      </c>
      <c r="E900" s="331">
        <v>52.65</v>
      </c>
      <c r="F900" s="331"/>
      <c r="G900" s="333">
        <f t="shared" si="23"/>
        <v>1099.1299999999853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46122</v>
      </c>
      <c r="D901" s="299" t="s">
        <v>311</v>
      </c>
      <c r="E901" s="331">
        <v>68.989999999999995</v>
      </c>
      <c r="F901" s="331"/>
      <c r="G901" s="333">
        <f t="shared" si="23"/>
        <v>1151.7799999999854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46122</v>
      </c>
      <c r="D902" s="299" t="s">
        <v>324</v>
      </c>
      <c r="E902" s="331">
        <v>17.37</v>
      </c>
      <c r="F902" s="331"/>
      <c r="G902" s="333">
        <f t="shared" si="23"/>
        <v>1220.7699999999854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46121</v>
      </c>
      <c r="D903" s="299" t="s">
        <v>357</v>
      </c>
      <c r="E903" s="331">
        <v>64.42</v>
      </c>
      <c r="F903" s="331"/>
      <c r="G903" s="333">
        <f t="shared" si="23"/>
        <v>1238.1399999999853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46121</v>
      </c>
      <c r="D904" s="299" t="s">
        <v>358</v>
      </c>
      <c r="E904" s="331">
        <v>9.4700000000000006</v>
      </c>
      <c r="F904" s="331"/>
      <c r="G904" s="333">
        <f t="shared" si="23"/>
        <v>1302.5599999999854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5</v>
      </c>
      <c r="C905" s="298">
        <v>46121</v>
      </c>
      <c r="D905" s="299" t="s">
        <v>854</v>
      </c>
      <c r="E905" s="331">
        <v>10.68</v>
      </c>
      <c r="F905" s="331"/>
      <c r="G905" s="333">
        <f t="shared" si="23"/>
        <v>1312.0299999999854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7</v>
      </c>
      <c r="C906" s="298">
        <v>46121</v>
      </c>
      <c r="D906" s="299" t="s">
        <v>359</v>
      </c>
      <c r="E906" s="331">
        <v>68.010000000000005</v>
      </c>
      <c r="F906" s="331"/>
      <c r="G906" s="333">
        <f t="shared" si="23"/>
        <v>1322.7099999999855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4</v>
      </c>
      <c r="C907" s="298">
        <v>46121</v>
      </c>
      <c r="D907" s="299" t="s">
        <v>310</v>
      </c>
      <c r="E907" s="331">
        <v>40.85</v>
      </c>
      <c r="F907" s="331"/>
      <c r="G907" s="333">
        <f t="shared" si="23"/>
        <v>1390.7199999999855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46121</v>
      </c>
      <c r="D908" s="299" t="s">
        <v>360</v>
      </c>
      <c r="E908" s="331">
        <v>25</v>
      </c>
      <c r="F908" s="331"/>
      <c r="G908" s="333">
        <f t="shared" si="23"/>
        <v>1431.5699999999854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18</v>
      </c>
      <c r="C909" s="298">
        <v>46120</v>
      </c>
      <c r="D909" s="299" t="s">
        <v>361</v>
      </c>
      <c r="E909" s="331">
        <v>400</v>
      </c>
      <c r="F909" s="331"/>
      <c r="G909" s="333">
        <f t="shared" si="23"/>
        <v>1456.5699999999854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335</v>
      </c>
      <c r="B910" s="330" t="s">
        <v>335</v>
      </c>
      <c r="C910" s="298">
        <v>46120</v>
      </c>
      <c r="D910" s="299" t="s">
        <v>447</v>
      </c>
      <c r="E910" s="331">
        <v>44.96</v>
      </c>
      <c r="F910" s="331"/>
      <c r="G910" s="333">
        <f t="shared" si="23"/>
        <v>1856.5699999999854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13</v>
      </c>
      <c r="C911" s="298">
        <v>46120</v>
      </c>
      <c r="D911" s="299" t="s">
        <v>182</v>
      </c>
      <c r="E911" s="331">
        <v>104.98</v>
      </c>
      <c r="F911" s="331"/>
      <c r="G911" s="333">
        <f t="shared" si="23"/>
        <v>1901.5299999999854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46120</v>
      </c>
      <c r="D912" s="299" t="s">
        <v>296</v>
      </c>
      <c r="E912" s="331">
        <v>13.8</v>
      </c>
      <c r="F912" s="331"/>
      <c r="G912" s="333">
        <f t="shared" si="23"/>
        <v>2006.5099999999854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46120</v>
      </c>
      <c r="D913" s="299" t="s">
        <v>295</v>
      </c>
      <c r="E913" s="331">
        <v>37.92</v>
      </c>
      <c r="F913" s="331"/>
      <c r="G913" s="333">
        <f t="shared" si="23"/>
        <v>2020.3099999999854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46120</v>
      </c>
      <c r="D914" s="299" t="s">
        <v>300</v>
      </c>
      <c r="E914" s="331">
        <v>56.68</v>
      </c>
      <c r="F914" s="331"/>
      <c r="G914" s="333">
        <f t="shared" si="23"/>
        <v>2058.2299999999855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46120</v>
      </c>
      <c r="D915" s="299" t="s">
        <v>362</v>
      </c>
      <c r="E915" s="331">
        <v>29.26</v>
      </c>
      <c r="F915" s="331"/>
      <c r="G915" s="333">
        <f t="shared" si="23"/>
        <v>2114.9099999999853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9</v>
      </c>
      <c r="C916" s="298">
        <v>46119</v>
      </c>
      <c r="D916" s="299" t="s">
        <v>58</v>
      </c>
      <c r="E916" s="331">
        <v>1281.53</v>
      </c>
      <c r="F916" s="331"/>
      <c r="G916" s="333">
        <f t="shared" si="23"/>
        <v>2144.1699999999855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46119</v>
      </c>
      <c r="D917" s="299" t="s">
        <v>363</v>
      </c>
      <c r="E917" s="331">
        <v>25.84</v>
      </c>
      <c r="F917" s="331"/>
      <c r="G917" s="333">
        <f t="shared" si="23"/>
        <v>3425.6999999999853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46119</v>
      </c>
      <c r="D918" s="299" t="s">
        <v>319</v>
      </c>
      <c r="E918" s="331">
        <v>12.05</v>
      </c>
      <c r="F918" s="331"/>
      <c r="G918" s="333">
        <f t="shared" si="23"/>
        <v>3451.5399999999854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46119</v>
      </c>
      <c r="D919" s="299" t="s">
        <v>334</v>
      </c>
      <c r="E919" s="331">
        <v>82.04</v>
      </c>
      <c r="F919" s="331"/>
      <c r="G919" s="333">
        <f t="shared" si="23"/>
        <v>3463.5899999999856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46119</v>
      </c>
      <c r="D920" s="299" t="s">
        <v>364</v>
      </c>
      <c r="E920" s="331">
        <v>22.92</v>
      </c>
      <c r="F920" s="331"/>
      <c r="G920" s="333">
        <f t="shared" si="23"/>
        <v>3545.6299999999856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5</v>
      </c>
      <c r="C921" s="298">
        <v>46118</v>
      </c>
      <c r="D921" s="299" t="s">
        <v>365</v>
      </c>
      <c r="E921" s="331">
        <v>400</v>
      </c>
      <c r="F921" s="331"/>
      <c r="G921" s="333">
        <f t="shared" si="23"/>
        <v>3568.5499999999856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14</v>
      </c>
      <c r="C922" s="298">
        <v>46118</v>
      </c>
      <c r="D922" s="299" t="s">
        <v>366</v>
      </c>
      <c r="E922" s="331">
        <v>66.67</v>
      </c>
      <c r="F922" s="331"/>
      <c r="G922" s="333">
        <f t="shared" si="23"/>
        <v>3968.5499999999856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14</v>
      </c>
      <c r="C923" s="298">
        <v>46118</v>
      </c>
      <c r="D923" s="299" t="s">
        <v>367</v>
      </c>
      <c r="E923" s="331">
        <v>70.25</v>
      </c>
      <c r="F923" s="331"/>
      <c r="G923" s="333">
        <f t="shared" si="23"/>
        <v>4035.2199999999857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46117</v>
      </c>
      <c r="D924" s="299" t="s">
        <v>368</v>
      </c>
      <c r="E924" s="331">
        <v>25.6</v>
      </c>
      <c r="F924" s="331"/>
      <c r="G924" s="333">
        <f t="shared" si="23"/>
        <v>4105.4699999999857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46117</v>
      </c>
      <c r="D925" s="299" t="s">
        <v>319</v>
      </c>
      <c r="E925" s="331">
        <v>8.56</v>
      </c>
      <c r="F925" s="331"/>
      <c r="G925" s="333">
        <f t="shared" si="23"/>
        <v>4131.0699999999861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46117</v>
      </c>
      <c r="D926" s="299" t="s">
        <v>369</v>
      </c>
      <c r="E926" s="331">
        <v>301.67</v>
      </c>
      <c r="F926" s="331"/>
      <c r="G926" s="333">
        <f t="shared" si="23"/>
        <v>4139.6299999999865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1</v>
      </c>
      <c r="C927" s="298">
        <v>46116</v>
      </c>
      <c r="D927" s="299" t="s">
        <v>306</v>
      </c>
      <c r="E927" s="331">
        <v>176.85</v>
      </c>
      <c r="F927" s="331"/>
      <c r="G927" s="333">
        <f t="shared" si="23"/>
        <v>4441.2999999999865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1</v>
      </c>
      <c r="C928" s="298">
        <v>46116</v>
      </c>
      <c r="D928" s="299" t="s">
        <v>311</v>
      </c>
      <c r="E928" s="331">
        <v>139.34</v>
      </c>
      <c r="F928" s="331"/>
      <c r="G928" s="333">
        <f t="shared" si="23"/>
        <v>4618.1499999999869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17</v>
      </c>
      <c r="C929" s="298">
        <v>46116</v>
      </c>
      <c r="D929" s="299" t="s">
        <v>370</v>
      </c>
      <c r="E929" s="331">
        <v>99</v>
      </c>
      <c r="F929" s="331"/>
      <c r="G929" s="333">
        <f t="shared" si="23"/>
        <v>4757.489999999987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46116</v>
      </c>
      <c r="D930" s="299" t="s">
        <v>371</v>
      </c>
      <c r="E930" s="331">
        <v>34</v>
      </c>
      <c r="F930" s="331"/>
      <c r="G930" s="333">
        <f t="shared" si="23"/>
        <v>4856.489999999987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3</v>
      </c>
      <c r="C931" s="298">
        <v>46116</v>
      </c>
      <c r="D931" s="299" t="s">
        <v>348</v>
      </c>
      <c r="E931" s="331">
        <v>10.24</v>
      </c>
      <c r="F931" s="331"/>
      <c r="G931" s="333">
        <f t="shared" si="23"/>
        <v>4890.489999999987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7</v>
      </c>
      <c r="C932" s="298">
        <v>46115</v>
      </c>
      <c r="D932" s="299" t="s">
        <v>372</v>
      </c>
      <c r="E932" s="331">
        <v>100</v>
      </c>
      <c r="F932" s="331"/>
      <c r="G932" s="333">
        <f t="shared" si="23"/>
        <v>4900.7299999999868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46115</v>
      </c>
      <c r="D933" s="299" t="s">
        <v>300</v>
      </c>
      <c r="E933" s="331">
        <v>7.68</v>
      </c>
      <c r="F933" s="331"/>
      <c r="G933" s="333">
        <f t="shared" si="23"/>
        <v>5000.7299999999868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46115</v>
      </c>
      <c r="D934" s="299" t="s">
        <v>296</v>
      </c>
      <c r="E934" s="331">
        <v>8.7200000000000006</v>
      </c>
      <c r="F934" s="331"/>
      <c r="G934" s="333">
        <f t="shared" si="23"/>
        <v>5008.4099999999871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46114</v>
      </c>
      <c r="D935" s="299" t="s">
        <v>373</v>
      </c>
      <c r="E935" s="331">
        <v>81.739999999999995</v>
      </c>
      <c r="F935" s="331"/>
      <c r="G935" s="333">
        <f t="shared" si="23"/>
        <v>5017.1299999999874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284</v>
      </c>
      <c r="B936" s="330">
        <v>36</v>
      </c>
      <c r="C936" s="298">
        <v>46114</v>
      </c>
      <c r="D936" s="299" t="s">
        <v>374</v>
      </c>
      <c r="E936" s="331">
        <v>50</v>
      </c>
      <c r="F936" s="331"/>
      <c r="G936" s="333">
        <f t="shared" si="23"/>
        <v>5098.8699999999872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22</v>
      </c>
      <c r="C937" s="298">
        <v>46114</v>
      </c>
      <c r="D937" s="299" t="s">
        <v>375</v>
      </c>
      <c r="E937" s="331">
        <v>6.37</v>
      </c>
      <c r="F937" s="331"/>
      <c r="G937" s="333">
        <f t="shared" si="23"/>
        <v>5148.8699999999872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46114</v>
      </c>
      <c r="D938" s="299" t="s">
        <v>326</v>
      </c>
      <c r="E938" s="331">
        <v>55.22</v>
      </c>
      <c r="F938" s="331"/>
      <c r="G938" s="333">
        <f t="shared" si="23"/>
        <v>5155.239999999987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46114</v>
      </c>
      <c r="D939" s="299" t="s">
        <v>319</v>
      </c>
      <c r="E939" s="331">
        <v>8.5</v>
      </c>
      <c r="F939" s="331"/>
      <c r="G939" s="333">
        <f t="shared" si="23"/>
        <v>5210.4599999999873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46114</v>
      </c>
      <c r="D940" s="299" t="s">
        <v>334</v>
      </c>
      <c r="E940" s="331">
        <v>38.99</v>
      </c>
      <c r="F940" s="331"/>
      <c r="G940" s="333">
        <f t="shared" si="23"/>
        <v>5218.9599999999873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291</v>
      </c>
      <c r="B941" s="330">
        <v>39</v>
      </c>
      <c r="C941" s="298">
        <v>46113</v>
      </c>
      <c r="D941" s="299" t="s">
        <v>292</v>
      </c>
      <c r="E941" s="331"/>
      <c r="F941" s="331">
        <v>2763.78</v>
      </c>
      <c r="G941" s="333">
        <f t="shared" si="23"/>
        <v>5257.9499999999871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46113</v>
      </c>
      <c r="D942" s="299" t="s">
        <v>296</v>
      </c>
      <c r="E942" s="331">
        <v>36.090000000000003</v>
      </c>
      <c r="F942" s="331"/>
      <c r="G942" s="333">
        <f t="shared" si="23"/>
        <v>2494.1699999999869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46113</v>
      </c>
      <c r="D943" s="299" t="s">
        <v>310</v>
      </c>
      <c r="E943" s="331">
        <v>80</v>
      </c>
      <c r="F943" s="331"/>
      <c r="G943" s="333">
        <f t="shared" si="23"/>
        <v>2530.259999999987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7</v>
      </c>
      <c r="C944" s="298">
        <v>46113</v>
      </c>
      <c r="D944" s="299" t="s">
        <v>320</v>
      </c>
      <c r="E944" s="331">
        <v>47.84</v>
      </c>
      <c r="F944" s="331"/>
      <c r="G944" s="333">
        <f t="shared" si="23"/>
        <v>2610.259999999987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7</v>
      </c>
      <c r="C945" s="298">
        <v>46113</v>
      </c>
      <c r="D945" s="299" t="s">
        <v>320</v>
      </c>
      <c r="E945" s="331">
        <v>21.25</v>
      </c>
      <c r="F945" s="331"/>
      <c r="G945" s="333">
        <f t="shared" si="23"/>
        <v>2658.0999999999872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46113</v>
      </c>
      <c r="D946" s="299" t="s">
        <v>376</v>
      </c>
      <c r="E946" s="331">
        <v>42.9</v>
      </c>
      <c r="F946" s="331"/>
      <c r="G946" s="333">
        <f t="shared" si="23"/>
        <v>2679.3499999999872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284</v>
      </c>
      <c r="B947" s="330">
        <v>37</v>
      </c>
      <c r="C947" s="298">
        <v>46112</v>
      </c>
      <c r="D947" s="299" t="s">
        <v>377</v>
      </c>
      <c r="E947" s="331">
        <v>4309.58</v>
      </c>
      <c r="F947" s="331"/>
      <c r="G947" s="333">
        <f t="shared" si="23"/>
        <v>2722.2499999999873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286</v>
      </c>
      <c r="B948" s="330">
        <v>25</v>
      </c>
      <c r="C948" s="298">
        <v>46112</v>
      </c>
      <c r="D948" s="298" t="s">
        <v>204</v>
      </c>
      <c r="E948" s="331">
        <v>350</v>
      </c>
      <c r="F948" s="331"/>
      <c r="G948" s="333">
        <f t="shared" si="23"/>
        <v>7031.8299999999872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286</v>
      </c>
      <c r="B949" s="330">
        <v>26</v>
      </c>
      <c r="C949" s="298">
        <v>46112</v>
      </c>
      <c r="D949" s="298" t="s">
        <v>205</v>
      </c>
      <c r="E949" s="331">
        <v>320</v>
      </c>
      <c r="F949" s="331"/>
      <c r="G949" s="333">
        <f t="shared" si="23"/>
        <v>7381.8299999999872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286</v>
      </c>
      <c r="B950" s="330">
        <v>27</v>
      </c>
      <c r="C950" s="298">
        <v>46112</v>
      </c>
      <c r="D950" s="298" t="s">
        <v>206</v>
      </c>
      <c r="E950" s="331">
        <v>25</v>
      </c>
      <c r="F950" s="331"/>
      <c r="G950" s="333">
        <f t="shared" si="23"/>
        <v>7701.8299999999872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286</v>
      </c>
      <c r="B951" s="330">
        <v>28</v>
      </c>
      <c r="C951" s="298">
        <v>46112</v>
      </c>
      <c r="D951" s="298" t="s">
        <v>207</v>
      </c>
      <c r="E951" s="331">
        <v>25</v>
      </c>
      <c r="F951" s="331"/>
      <c r="G951" s="333">
        <f t="shared" si="23"/>
        <v>7726.8299999999872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286</v>
      </c>
      <c r="B952" s="330">
        <v>29</v>
      </c>
      <c r="C952" s="298">
        <v>46112</v>
      </c>
      <c r="D952" s="298" t="s">
        <v>208</v>
      </c>
      <c r="E952" s="331">
        <v>45</v>
      </c>
      <c r="F952" s="331"/>
      <c r="G952" s="333">
        <f t="shared" si="23"/>
        <v>7751.8299999999872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286</v>
      </c>
      <c r="B953" s="330">
        <v>30</v>
      </c>
      <c r="C953" s="298">
        <v>46112</v>
      </c>
      <c r="D953" s="298" t="s">
        <v>209</v>
      </c>
      <c r="E953" s="331">
        <v>400</v>
      </c>
      <c r="F953" s="331"/>
      <c r="G953" s="333">
        <f t="shared" si="23"/>
        <v>7796.8299999999872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286</v>
      </c>
      <c r="B954" s="330">
        <v>31</v>
      </c>
      <c r="C954" s="298">
        <v>46112</v>
      </c>
      <c r="D954" s="298" t="s">
        <v>210</v>
      </c>
      <c r="E954" s="331">
        <v>375</v>
      </c>
      <c r="F954" s="331"/>
      <c r="G954" s="333">
        <f t="shared" si="23"/>
        <v>8196.8299999999872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286</v>
      </c>
      <c r="B955" s="330">
        <v>32</v>
      </c>
      <c r="C955" s="298">
        <v>46112</v>
      </c>
      <c r="D955" s="298" t="s">
        <v>211</v>
      </c>
      <c r="E955" s="331">
        <v>100</v>
      </c>
      <c r="F955" s="331"/>
      <c r="G955" s="333">
        <f t="shared" si="23"/>
        <v>8571.8299999999872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286</v>
      </c>
      <c r="B956" s="330">
        <v>33</v>
      </c>
      <c r="C956" s="298">
        <v>46112</v>
      </c>
      <c r="D956" s="298" t="s">
        <v>212</v>
      </c>
      <c r="E956" s="331">
        <v>85</v>
      </c>
      <c r="F956" s="331"/>
      <c r="G956" s="333">
        <f t="shared" si="23"/>
        <v>8671.8299999999872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286</v>
      </c>
      <c r="B957" s="330">
        <v>34</v>
      </c>
      <c r="C957" s="298">
        <v>46112</v>
      </c>
      <c r="D957" s="298" t="s">
        <v>213</v>
      </c>
      <c r="E957" s="331">
        <v>230</v>
      </c>
      <c r="F957" s="331"/>
      <c r="G957" s="333">
        <f t="shared" si="23"/>
        <v>8756.8299999999872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286</v>
      </c>
      <c r="B958" s="330">
        <v>35</v>
      </c>
      <c r="C958" s="298">
        <v>46112</v>
      </c>
      <c r="D958" s="298" t="s">
        <v>214</v>
      </c>
      <c r="E958" s="331">
        <v>45</v>
      </c>
      <c r="F958" s="331"/>
      <c r="G958" s="333">
        <f t="shared" si="23"/>
        <v>8986.8299999999872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46112</v>
      </c>
      <c r="D959" s="298" t="s">
        <v>378</v>
      </c>
      <c r="E959" s="331">
        <v>40</v>
      </c>
      <c r="F959" s="331"/>
      <c r="G959" s="333">
        <f t="shared" si="23"/>
        <v>9031.8299999999872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42</v>
      </c>
      <c r="C960" s="298">
        <v>46112</v>
      </c>
      <c r="D960" s="298" t="s">
        <v>200</v>
      </c>
      <c r="E960" s="331">
        <v>59</v>
      </c>
      <c r="F960" s="331"/>
      <c r="G960" s="333">
        <f t="shared" si="23"/>
        <v>9071.8299999999872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43</v>
      </c>
      <c r="C961" s="298">
        <v>46112</v>
      </c>
      <c r="D961" s="298" t="s">
        <v>201</v>
      </c>
      <c r="E961" s="331">
        <v>42.84</v>
      </c>
      <c r="F961" s="331"/>
      <c r="G961" s="333">
        <f t="shared" si="23"/>
        <v>9130.8299999999872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46112</v>
      </c>
      <c r="D962" s="298" t="s">
        <v>300</v>
      </c>
      <c r="E962" s="331">
        <v>57.21</v>
      </c>
      <c r="F962" s="331"/>
      <c r="G962" s="333">
        <f t="shared" si="23"/>
        <v>9173.6699999999873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46112</v>
      </c>
      <c r="D963" s="298" t="s">
        <v>296</v>
      </c>
      <c r="E963" s="331">
        <v>11.18</v>
      </c>
      <c r="F963" s="331"/>
      <c r="G963" s="333">
        <f t="shared" si="23"/>
        <v>9230.8799999999865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10</v>
      </c>
      <c r="C964" s="298">
        <v>46112</v>
      </c>
      <c r="D964" s="298" t="s">
        <v>176</v>
      </c>
      <c r="E964" s="331">
        <v>17.899999999999999</v>
      </c>
      <c r="F964" s="331"/>
      <c r="G964" s="333">
        <f t="shared" si="23"/>
        <v>9242.0599999999868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46111</v>
      </c>
      <c r="D965" s="298" t="s">
        <v>334</v>
      </c>
      <c r="E965" s="331">
        <v>23.83</v>
      </c>
      <c r="F965" s="331"/>
      <c r="G965" s="333">
        <f t="shared" si="23"/>
        <v>9259.9599999999864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291</v>
      </c>
      <c r="B966" s="330">
        <v>38</v>
      </c>
      <c r="C966" s="298">
        <v>46111</v>
      </c>
      <c r="D966" s="299" t="s">
        <v>293</v>
      </c>
      <c r="E966" s="331"/>
      <c r="F966" s="331">
        <v>4278.1400000000003</v>
      </c>
      <c r="G966" s="333">
        <f t="shared" si="23"/>
        <v>9283.7899999999863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46111</v>
      </c>
      <c r="D967" s="299" t="s">
        <v>351</v>
      </c>
      <c r="E967" s="331">
        <v>30</v>
      </c>
      <c r="F967" s="331"/>
      <c r="G967" s="333">
        <f t="shared" si="23"/>
        <v>5005.649999999986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46111</v>
      </c>
      <c r="D968" s="299" t="s">
        <v>300</v>
      </c>
      <c r="E968" s="331">
        <v>15.96</v>
      </c>
      <c r="F968" s="331"/>
      <c r="G968" s="333">
        <f t="shared" si="23"/>
        <v>5035.649999999986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46111</v>
      </c>
      <c r="D969" s="299" t="s">
        <v>379</v>
      </c>
      <c r="E969" s="331">
        <v>18.96</v>
      </c>
      <c r="F969" s="331"/>
      <c r="G969" s="333">
        <f t="shared" si="23"/>
        <v>5051.609999999986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46110</v>
      </c>
      <c r="D970" s="299" t="s">
        <v>311</v>
      </c>
      <c r="E970" s="331">
        <v>144.22</v>
      </c>
      <c r="F970" s="331"/>
      <c r="G970" s="333">
        <f t="shared" si="23"/>
        <v>5070.5699999999861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7</v>
      </c>
      <c r="C971" s="298">
        <v>46110</v>
      </c>
      <c r="D971" s="299" t="s">
        <v>380</v>
      </c>
      <c r="E971" s="331">
        <v>181.04</v>
      </c>
      <c r="F971" s="331"/>
      <c r="G971" s="333">
        <f t="shared" si="23"/>
        <v>5214.7899999999863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46110</v>
      </c>
      <c r="D972" s="299" t="s">
        <v>381</v>
      </c>
      <c r="E972" s="331">
        <v>196.9</v>
      </c>
      <c r="F972" s="331"/>
      <c r="G972" s="333">
        <f t="shared" si="23"/>
        <v>5395.8299999999863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46110</v>
      </c>
      <c r="D973" s="299" t="s">
        <v>382</v>
      </c>
      <c r="E973" s="331">
        <v>7.5</v>
      </c>
      <c r="F973" s="331"/>
      <c r="G973" s="333">
        <f t="shared" si="23"/>
        <v>5592.7299999999859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46109</v>
      </c>
      <c r="D974" s="299" t="s">
        <v>319</v>
      </c>
      <c r="E974" s="331">
        <v>11.7</v>
      </c>
      <c r="F974" s="331"/>
      <c r="G974" s="333">
        <f t="shared" si="23"/>
        <v>5600.2299999999859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46109</v>
      </c>
      <c r="D975" s="299" t="s">
        <v>308</v>
      </c>
      <c r="E975" s="331">
        <v>210.76</v>
      </c>
      <c r="F975" s="331"/>
      <c r="G975" s="333">
        <f t="shared" si="23"/>
        <v>5611.9299999999857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46109</v>
      </c>
      <c r="D976" s="299" t="s">
        <v>310</v>
      </c>
      <c r="E976" s="331">
        <v>46.9</v>
      </c>
      <c r="F976" s="331"/>
      <c r="G976" s="333">
        <f t="shared" si="23"/>
        <v>5822.689999999986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46109</v>
      </c>
      <c r="D977" s="299" t="s">
        <v>329</v>
      </c>
      <c r="E977" s="331">
        <v>179.1</v>
      </c>
      <c r="F977" s="331"/>
      <c r="G977" s="333">
        <f t="shared" si="23"/>
        <v>5869.5899999999856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46109</v>
      </c>
      <c r="D978" s="299" t="s">
        <v>308</v>
      </c>
      <c r="E978" s="331">
        <v>31.97</v>
      </c>
      <c r="F978" s="331"/>
      <c r="G978" s="333">
        <f t="shared" si="23"/>
        <v>6048.689999999986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8</v>
      </c>
      <c r="C979" s="298">
        <v>46109</v>
      </c>
      <c r="D979" s="299" t="s">
        <v>308</v>
      </c>
      <c r="E979" s="331">
        <v>12.19</v>
      </c>
      <c r="F979" s="331"/>
      <c r="G979" s="333">
        <f t="shared" si="23"/>
        <v>6080.6599999999862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291</v>
      </c>
      <c r="B980" s="330">
        <v>41</v>
      </c>
      <c r="C980" s="298">
        <v>46108</v>
      </c>
      <c r="D980" s="299" t="s">
        <v>383</v>
      </c>
      <c r="E980" s="331"/>
      <c r="F980" s="331">
        <v>400</v>
      </c>
      <c r="G980" s="333">
        <f t="shared" si="23"/>
        <v>6092.8499999999858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46108</v>
      </c>
      <c r="D981" s="299" t="s">
        <v>301</v>
      </c>
      <c r="E981" s="331">
        <v>19.5</v>
      </c>
      <c r="F981" s="331"/>
      <c r="G981" s="333">
        <f t="shared" si="23"/>
        <v>5692.8499999999858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46108</v>
      </c>
      <c r="D982" s="299" t="s">
        <v>296</v>
      </c>
      <c r="E982" s="331">
        <v>11.48</v>
      </c>
      <c r="F982" s="331"/>
      <c r="G982" s="333">
        <f t="shared" si="23"/>
        <v>5712.3499999999858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46108</v>
      </c>
      <c r="D983" s="299" t="s">
        <v>334</v>
      </c>
      <c r="E983" s="331">
        <v>11.46</v>
      </c>
      <c r="F983" s="331"/>
      <c r="G983" s="333">
        <f t="shared" si="23"/>
        <v>5723.8299999999854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46108</v>
      </c>
      <c r="D984" s="299" t="s">
        <v>334</v>
      </c>
      <c r="E984" s="331">
        <v>38.21</v>
      </c>
      <c r="F984" s="331"/>
      <c r="G984" s="333">
        <f t="shared" si="23"/>
        <v>5735.2899999999854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46108</v>
      </c>
      <c r="D985" s="299" t="s">
        <v>384</v>
      </c>
      <c r="E985" s="331">
        <v>69.95</v>
      </c>
      <c r="F985" s="331"/>
      <c r="G985" s="333">
        <f t="shared" si="23"/>
        <v>5773.4999999999854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3</v>
      </c>
      <c r="C986" s="298">
        <v>46108</v>
      </c>
      <c r="D986" s="299" t="s">
        <v>348</v>
      </c>
      <c r="E986" s="331">
        <v>10.78</v>
      </c>
      <c r="F986" s="331"/>
      <c r="G986" s="333">
        <f t="shared" si="23"/>
        <v>5843.4499999999853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46108</v>
      </c>
      <c r="D987" s="299" t="s">
        <v>300</v>
      </c>
      <c r="E987" s="331">
        <v>15.84</v>
      </c>
      <c r="F987" s="331"/>
      <c r="G987" s="333">
        <f t="shared" si="23"/>
        <v>5854.229999999985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46108</v>
      </c>
      <c r="D988" s="299" t="s">
        <v>385</v>
      </c>
      <c r="E988" s="331">
        <v>22.48</v>
      </c>
      <c r="F988" s="331"/>
      <c r="G988" s="333">
        <f t="shared" si="23"/>
        <v>5870.0699999999852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46107</v>
      </c>
      <c r="D989" s="299" t="s">
        <v>358</v>
      </c>
      <c r="E989" s="331">
        <v>11.17</v>
      </c>
      <c r="F989" s="331"/>
      <c r="G989" s="333">
        <f t="shared" si="23"/>
        <v>5892.5499999999847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46107</v>
      </c>
      <c r="D990" s="299" t="s">
        <v>386</v>
      </c>
      <c r="E990" s="331">
        <v>14.38</v>
      </c>
      <c r="F990" s="331"/>
      <c r="G990" s="333">
        <f t="shared" si="23"/>
        <v>5903.7199999999848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46107</v>
      </c>
      <c r="D991" s="299" t="s">
        <v>387</v>
      </c>
      <c r="E991" s="331">
        <v>45</v>
      </c>
      <c r="F991" s="331"/>
      <c r="G991" s="333">
        <f t="shared" si="23"/>
        <v>5918.0999999999849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46107</v>
      </c>
      <c r="D992" s="299" t="s">
        <v>324</v>
      </c>
      <c r="E992" s="331">
        <v>9.0299999999999994</v>
      </c>
      <c r="F992" s="331"/>
      <c r="G992" s="333">
        <f t="shared" si="23"/>
        <v>5963.0999999999849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46107</v>
      </c>
      <c r="D993" s="299" t="s">
        <v>301</v>
      </c>
      <c r="E993" s="331">
        <v>30</v>
      </c>
      <c r="F993" s="331"/>
      <c r="G993" s="333">
        <f t="shared" si="23"/>
        <v>5972.1299999999846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46106</v>
      </c>
      <c r="D994" s="299" t="s">
        <v>388</v>
      </c>
      <c r="E994" s="331">
        <v>12</v>
      </c>
      <c r="F994" s="331"/>
      <c r="G994" s="333">
        <f t="shared" si="23"/>
        <v>6002.1299999999846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46106</v>
      </c>
      <c r="D995" s="299" t="s">
        <v>389</v>
      </c>
      <c r="E995" s="331">
        <v>20</v>
      </c>
      <c r="F995" s="331"/>
      <c r="G995" s="333">
        <f t="shared" si="23"/>
        <v>6014.1299999999846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46106</v>
      </c>
      <c r="D996" s="299" t="s">
        <v>296</v>
      </c>
      <c r="E996" s="331">
        <v>21.05</v>
      </c>
      <c r="F996" s="331"/>
      <c r="G996" s="333">
        <f t="shared" si="23"/>
        <v>6034.1299999999846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46106</v>
      </c>
      <c r="D997" s="299" t="s">
        <v>296</v>
      </c>
      <c r="E997" s="331">
        <v>38.58</v>
      </c>
      <c r="F997" s="331"/>
      <c r="G997" s="333">
        <f t="shared" si="23"/>
        <v>6055.1799999999848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12</v>
      </c>
      <c r="C998" s="298">
        <v>46106</v>
      </c>
      <c r="D998" s="299" t="s">
        <v>314</v>
      </c>
      <c r="E998" s="331">
        <v>204.47</v>
      </c>
      <c r="F998" s="331"/>
      <c r="G998" s="333">
        <f t="shared" si="23"/>
        <v>6093.7599999999848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24</v>
      </c>
      <c r="C999" s="298">
        <v>46105</v>
      </c>
      <c r="D999" s="299" t="s">
        <v>860</v>
      </c>
      <c r="E999" s="331">
        <v>86.58</v>
      </c>
      <c r="F999" s="331"/>
      <c r="G999" s="333">
        <f t="shared" si="23"/>
        <v>6298.229999999985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46105</v>
      </c>
      <c r="D1000" s="299" t="s">
        <v>389</v>
      </c>
      <c r="E1000" s="331">
        <v>20</v>
      </c>
      <c r="F1000" s="331"/>
      <c r="G1000" s="333">
        <f t="shared" si="23"/>
        <v>6384.8099999999849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46105</v>
      </c>
      <c r="D1001" s="299" t="s">
        <v>390</v>
      </c>
      <c r="E1001" s="331">
        <v>15.29</v>
      </c>
      <c r="F1001" s="331"/>
      <c r="G1001" s="333">
        <f t="shared" si="23"/>
        <v>6404.8099999999849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46105</v>
      </c>
      <c r="D1002" s="299" t="s">
        <v>308</v>
      </c>
      <c r="E1002" s="331">
        <v>47.99</v>
      </c>
      <c r="F1002" s="331"/>
      <c r="G1002" s="333">
        <f t="shared" si="23"/>
        <v>6420.0999999999849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23</v>
      </c>
      <c r="C1003" s="298">
        <v>46104</v>
      </c>
      <c r="D1003" s="299" t="s">
        <v>67</v>
      </c>
      <c r="E1003" s="331">
        <v>650.88</v>
      </c>
      <c r="F1003" s="331"/>
      <c r="G1003" s="333">
        <f t="shared" si="23"/>
        <v>6468.0899999999847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46104</v>
      </c>
      <c r="D1004" s="299" t="s">
        <v>391</v>
      </c>
      <c r="E1004" s="331">
        <v>46</v>
      </c>
      <c r="F1004" s="331"/>
      <c r="G1004" s="333">
        <f t="shared" si="23"/>
        <v>7118.9699999999848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46103</v>
      </c>
      <c r="D1005" s="299" t="s">
        <v>392</v>
      </c>
      <c r="E1005" s="331">
        <v>24.81</v>
      </c>
      <c r="F1005" s="331"/>
      <c r="G1005" s="333">
        <f t="shared" si="23"/>
        <v>7164.9699999999848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4</v>
      </c>
      <c r="C1006" s="298">
        <v>46103</v>
      </c>
      <c r="D1006" s="299" t="s">
        <v>296</v>
      </c>
      <c r="E1006" s="331">
        <v>28.77</v>
      </c>
      <c r="F1006" s="331"/>
      <c r="G1006" s="333">
        <f t="shared" si="23"/>
        <v>7189.7799999999852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46103</v>
      </c>
      <c r="D1007" s="299" t="s">
        <v>296</v>
      </c>
      <c r="E1007" s="331">
        <v>11.9</v>
      </c>
      <c r="F1007" s="331"/>
      <c r="G1007" s="333">
        <f t="shared" si="23"/>
        <v>7218.5499999999856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46103</v>
      </c>
      <c r="D1008" s="299" t="s">
        <v>300</v>
      </c>
      <c r="E1008" s="331">
        <v>42.59</v>
      </c>
      <c r="F1008" s="331"/>
      <c r="G1008" s="333">
        <f t="shared" si="23"/>
        <v>7230.4499999999853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46103</v>
      </c>
      <c r="D1009" s="299" t="s">
        <v>300</v>
      </c>
      <c r="E1009" s="331">
        <v>17.579999999999998</v>
      </c>
      <c r="F1009" s="331"/>
      <c r="G1009" s="333">
        <f t="shared" si="23"/>
        <v>7273.0399999999854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46103</v>
      </c>
      <c r="D1010" s="299" t="s">
        <v>300</v>
      </c>
      <c r="E1010" s="331">
        <v>11.99</v>
      </c>
      <c r="F1010" s="331"/>
      <c r="G1010" s="333">
        <f t="shared" si="23"/>
        <v>7290.6199999999853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1</v>
      </c>
      <c r="C1011" s="298">
        <v>46103</v>
      </c>
      <c r="D1011" s="299" t="s">
        <v>311</v>
      </c>
      <c r="E1011" s="331">
        <v>81.31</v>
      </c>
      <c r="F1011" s="331"/>
      <c r="G1011" s="333">
        <f t="shared" si="23"/>
        <v>7302.6099999999851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46103</v>
      </c>
      <c r="D1012" s="299" t="s">
        <v>393</v>
      </c>
      <c r="E1012" s="331">
        <v>38.44</v>
      </c>
      <c r="F1012" s="331"/>
      <c r="G1012" s="333">
        <f t="shared" si="23"/>
        <v>7383.9199999999855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46103</v>
      </c>
      <c r="D1013" s="299" t="s">
        <v>394</v>
      </c>
      <c r="E1013" s="331">
        <v>35.700000000000003</v>
      </c>
      <c r="F1013" s="331"/>
      <c r="G1013" s="333">
        <f t="shared" si="23"/>
        <v>7422.3599999999851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46102</v>
      </c>
      <c r="D1014" s="299" t="s">
        <v>300</v>
      </c>
      <c r="E1014" s="331">
        <v>10.64</v>
      </c>
      <c r="F1014" s="331"/>
      <c r="G1014" s="333">
        <f t="shared" si="23"/>
        <v>7458.0599999999849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1</v>
      </c>
      <c r="C1015" s="298">
        <v>46102</v>
      </c>
      <c r="D1015" s="299" t="s">
        <v>300</v>
      </c>
      <c r="E1015" s="331">
        <v>28.69</v>
      </c>
      <c r="F1015" s="331"/>
      <c r="G1015" s="333">
        <f t="shared" si="23"/>
        <v>7468.6999999999853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46102</v>
      </c>
      <c r="D1016" s="299" t="s">
        <v>348</v>
      </c>
      <c r="E1016" s="331">
        <v>11.59</v>
      </c>
      <c r="F1016" s="331"/>
      <c r="G1016" s="333">
        <f t="shared" si="23"/>
        <v>7497.3899999999849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291</v>
      </c>
      <c r="B1017" s="330">
        <v>41</v>
      </c>
      <c r="C1017" s="298">
        <v>46102</v>
      </c>
      <c r="D1017" s="299" t="s">
        <v>383</v>
      </c>
      <c r="E1017" s="331"/>
      <c r="F1017" s="331">
        <v>400</v>
      </c>
      <c r="G1017" s="333">
        <f t="shared" si="23"/>
        <v>7508.979999999985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5</v>
      </c>
      <c r="C1018" s="298">
        <v>46102</v>
      </c>
      <c r="D1018" s="299" t="s">
        <v>395</v>
      </c>
      <c r="E1018" s="331">
        <v>170</v>
      </c>
      <c r="F1018" s="331"/>
      <c r="G1018" s="333">
        <f t="shared" si="23"/>
        <v>7108.979999999985</v>
      </c>
      <c r="H1018" s="334" t="s">
        <v>298</v>
      </c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5</v>
      </c>
      <c r="C1019" s="298">
        <v>46102</v>
      </c>
      <c r="D1019" s="299" t="s">
        <v>354</v>
      </c>
      <c r="E1019" s="331">
        <v>70</v>
      </c>
      <c r="F1019" s="331"/>
      <c r="G1019" s="333">
        <f t="shared" si="23"/>
        <v>7278.979999999985</v>
      </c>
      <c r="H1019" s="334" t="s">
        <v>298</v>
      </c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5</v>
      </c>
      <c r="C1020" s="298">
        <v>46102</v>
      </c>
      <c r="D1020" s="299" t="s">
        <v>396</v>
      </c>
      <c r="E1020" s="331">
        <v>40</v>
      </c>
      <c r="F1020" s="331"/>
      <c r="G1020" s="333">
        <f t="shared" ref="G1020:G1274" si="24">G1021-E1020+F1020</f>
        <v>7348.979999999985</v>
      </c>
      <c r="H1020" s="334" t="s">
        <v>298</v>
      </c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46102</v>
      </c>
      <c r="D1021" s="299" t="s">
        <v>348</v>
      </c>
      <c r="E1021" s="331">
        <v>25</v>
      </c>
      <c r="F1021" s="331"/>
      <c r="G1021" s="333">
        <f t="shared" si="24"/>
        <v>7388.979999999985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1</v>
      </c>
      <c r="C1022" s="298">
        <v>46102</v>
      </c>
      <c r="D1022" s="299" t="s">
        <v>304</v>
      </c>
      <c r="E1022" s="331">
        <v>65.19</v>
      </c>
      <c r="F1022" s="331"/>
      <c r="G1022" s="333">
        <f t="shared" si="24"/>
        <v>7413.979999999985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4</v>
      </c>
      <c r="C1023" s="298">
        <v>46102</v>
      </c>
      <c r="D1023" s="299" t="s">
        <v>310</v>
      </c>
      <c r="E1023" s="331">
        <v>37.450000000000003</v>
      </c>
      <c r="F1023" s="331"/>
      <c r="G1023" s="333">
        <f t="shared" si="24"/>
        <v>7479.1699999999846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46101</v>
      </c>
      <c r="D1024" s="299" t="s">
        <v>356</v>
      </c>
      <c r="E1024" s="331">
        <v>65.099999999999994</v>
      </c>
      <c r="F1024" s="331"/>
      <c r="G1024" s="333">
        <f t="shared" si="24"/>
        <v>7516.6199999999844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22</v>
      </c>
      <c r="C1025" s="298">
        <v>46101</v>
      </c>
      <c r="D1025" s="299" t="s">
        <v>323</v>
      </c>
      <c r="E1025" s="331">
        <v>20.22</v>
      </c>
      <c r="F1025" s="331"/>
      <c r="G1025" s="333">
        <f t="shared" si="24"/>
        <v>7581.7199999999848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46101</v>
      </c>
      <c r="D1026" s="299" t="s">
        <v>433</v>
      </c>
      <c r="E1026" s="331">
        <v>-73</v>
      </c>
      <c r="F1026" s="331"/>
      <c r="G1026" s="333">
        <f t="shared" si="24"/>
        <v>7601.939999999985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46101</v>
      </c>
      <c r="D1027" s="299" t="s">
        <v>300</v>
      </c>
      <c r="E1027" s="331">
        <v>34.68</v>
      </c>
      <c r="F1027" s="331"/>
      <c r="G1027" s="333">
        <f t="shared" si="24"/>
        <v>7528.939999999985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46101</v>
      </c>
      <c r="D1028" s="299" t="s">
        <v>397</v>
      </c>
      <c r="E1028" s="331">
        <v>10.63</v>
      </c>
      <c r="F1028" s="331"/>
      <c r="G1028" s="333">
        <f t="shared" si="24"/>
        <v>7563.6199999999853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5</v>
      </c>
      <c r="C1029" s="298">
        <v>46101</v>
      </c>
      <c r="D1029" s="299" t="s">
        <v>398</v>
      </c>
      <c r="E1029" s="331">
        <v>106.49</v>
      </c>
      <c r="F1029" s="331"/>
      <c r="G1029" s="333">
        <f t="shared" si="24"/>
        <v>7574.2499999999854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8</v>
      </c>
      <c r="C1030" s="298">
        <v>46100</v>
      </c>
      <c r="D1030" s="299" t="s">
        <v>357</v>
      </c>
      <c r="E1030" s="331">
        <v>16.739999999999998</v>
      </c>
      <c r="F1030" s="331"/>
      <c r="G1030" s="333">
        <f t="shared" si="24"/>
        <v>7680.7399999999852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46100</v>
      </c>
      <c r="D1031" s="299" t="s">
        <v>399</v>
      </c>
      <c r="E1031" s="331">
        <v>108.54</v>
      </c>
      <c r="F1031" s="331"/>
      <c r="G1031" s="333">
        <f t="shared" si="24"/>
        <v>7697.479999999985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22</v>
      </c>
      <c r="C1032" s="298">
        <v>46100</v>
      </c>
      <c r="D1032" s="299" t="s">
        <v>835</v>
      </c>
      <c r="E1032" s="331">
        <v>12.77</v>
      </c>
      <c r="F1032" s="331"/>
      <c r="G1032" s="333">
        <f t="shared" si="24"/>
        <v>7806.019999999985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46100</v>
      </c>
      <c r="D1033" s="299" t="s">
        <v>334</v>
      </c>
      <c r="E1033" s="331">
        <v>28.33</v>
      </c>
      <c r="F1033" s="331"/>
      <c r="G1033" s="333">
        <f t="shared" si="24"/>
        <v>7818.7899999999854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46100</v>
      </c>
      <c r="D1034" s="299" t="s">
        <v>358</v>
      </c>
      <c r="E1034" s="331">
        <v>17.45</v>
      </c>
      <c r="F1034" s="331"/>
      <c r="G1034" s="333">
        <f t="shared" si="24"/>
        <v>7847.1199999999853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22</v>
      </c>
      <c r="C1035" s="298">
        <v>46100</v>
      </c>
      <c r="D1035" s="299" t="s">
        <v>328</v>
      </c>
      <c r="E1035" s="331">
        <v>7.46</v>
      </c>
      <c r="F1035" s="331"/>
      <c r="G1035" s="333">
        <f t="shared" si="24"/>
        <v>7864.5699999999852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335</v>
      </c>
      <c r="B1036" s="330" t="s">
        <v>335</v>
      </c>
      <c r="C1036" s="298">
        <v>46100</v>
      </c>
      <c r="D1036" s="299" t="s">
        <v>336</v>
      </c>
      <c r="E1036" s="331">
        <v>172.29</v>
      </c>
      <c r="F1036" s="331"/>
      <c r="G1036" s="333">
        <f t="shared" si="24"/>
        <v>7872.0299999999852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15</v>
      </c>
      <c r="C1037" s="298">
        <v>46100</v>
      </c>
      <c r="D1037" s="299" t="s">
        <v>185</v>
      </c>
      <c r="E1037" s="331">
        <v>175.09</v>
      </c>
      <c r="F1037" s="331"/>
      <c r="G1037" s="333">
        <f t="shared" si="24"/>
        <v>8044.3199999999852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291</v>
      </c>
      <c r="B1038" s="330">
        <v>39</v>
      </c>
      <c r="C1038" s="298">
        <v>46100</v>
      </c>
      <c r="D1038" s="299" t="s">
        <v>292</v>
      </c>
      <c r="E1038" s="331"/>
      <c r="F1038" s="331">
        <v>2763.78</v>
      </c>
      <c r="G1038" s="333">
        <f t="shared" si="24"/>
        <v>8219.4099999999853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46099</v>
      </c>
      <c r="D1039" s="299" t="s">
        <v>400</v>
      </c>
      <c r="E1039" s="331">
        <v>47.46</v>
      </c>
      <c r="F1039" s="331"/>
      <c r="G1039" s="333">
        <f t="shared" si="24"/>
        <v>5455.6299999999856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46099</v>
      </c>
      <c r="D1040" s="299" t="s">
        <v>400</v>
      </c>
      <c r="E1040" s="331">
        <v>15.01</v>
      </c>
      <c r="F1040" s="331"/>
      <c r="G1040" s="333">
        <f t="shared" si="24"/>
        <v>5503.0899999999856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291</v>
      </c>
      <c r="B1041" s="330">
        <v>40</v>
      </c>
      <c r="C1041" s="298">
        <v>46099</v>
      </c>
      <c r="D1041" s="299" t="s">
        <v>316</v>
      </c>
      <c r="E1041" s="331"/>
      <c r="F1041" s="331">
        <v>838.67</v>
      </c>
      <c r="G1041" s="333">
        <f t="shared" si="24"/>
        <v>5518.0999999999858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46099</v>
      </c>
      <c r="D1042" s="299" t="s">
        <v>296</v>
      </c>
      <c r="E1042" s="331">
        <v>14.67</v>
      </c>
      <c r="F1042" s="331"/>
      <c r="G1042" s="333">
        <f t="shared" si="24"/>
        <v>4679.4299999999857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46099</v>
      </c>
      <c r="D1043" s="299" t="s">
        <v>296</v>
      </c>
      <c r="E1043" s="331">
        <v>40.22</v>
      </c>
      <c r="F1043" s="331"/>
      <c r="G1043" s="333">
        <f t="shared" si="24"/>
        <v>4694.0999999999858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46099</v>
      </c>
      <c r="D1044" s="299" t="s">
        <v>295</v>
      </c>
      <c r="E1044" s="331">
        <v>3.49</v>
      </c>
      <c r="F1044" s="331"/>
      <c r="G1044" s="333">
        <f t="shared" si="24"/>
        <v>4734.3199999999861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22</v>
      </c>
      <c r="C1045" s="298">
        <v>46099</v>
      </c>
      <c r="D1045" s="299" t="s">
        <v>401</v>
      </c>
      <c r="E1045" s="331">
        <v>13.84</v>
      </c>
      <c r="F1045" s="331"/>
      <c r="G1045" s="333">
        <f t="shared" si="24"/>
        <v>4737.8099999999858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17</v>
      </c>
      <c r="C1046" s="298">
        <v>46098</v>
      </c>
      <c r="D1046" s="299" t="s">
        <v>188</v>
      </c>
      <c r="E1046" s="331">
        <v>42.65</v>
      </c>
      <c r="F1046" s="331"/>
      <c r="G1046" s="333">
        <f t="shared" si="24"/>
        <v>4751.649999999986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23</v>
      </c>
      <c r="C1047" s="298">
        <v>46098</v>
      </c>
      <c r="D1047" s="299" t="s">
        <v>402</v>
      </c>
      <c r="E1047" s="331">
        <v>529.46</v>
      </c>
      <c r="F1047" s="331"/>
      <c r="G1047" s="333">
        <f t="shared" si="24"/>
        <v>4794.2999999999856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43</v>
      </c>
      <c r="C1048" s="298">
        <v>46098</v>
      </c>
      <c r="D1048" s="299" t="s">
        <v>333</v>
      </c>
      <c r="E1048" s="331">
        <v>22.35</v>
      </c>
      <c r="F1048" s="331"/>
      <c r="G1048" s="333">
        <f t="shared" si="24"/>
        <v>5323.7599999999857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42</v>
      </c>
      <c r="C1049" s="298">
        <v>46098</v>
      </c>
      <c r="D1049" s="299" t="s">
        <v>333</v>
      </c>
      <c r="E1049" s="331">
        <v>37.25</v>
      </c>
      <c r="F1049" s="331"/>
      <c r="G1049" s="333">
        <f t="shared" si="24"/>
        <v>5346.109999999986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46098</v>
      </c>
      <c r="D1050" s="299" t="s">
        <v>319</v>
      </c>
      <c r="E1050" s="331">
        <v>3.99</v>
      </c>
      <c r="F1050" s="331"/>
      <c r="G1050" s="333">
        <f t="shared" si="24"/>
        <v>5383.359999999986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8</v>
      </c>
      <c r="C1051" s="298">
        <v>46098</v>
      </c>
      <c r="D1051" s="299" t="s">
        <v>319</v>
      </c>
      <c r="E1051" s="331">
        <v>24.47</v>
      </c>
      <c r="F1051" s="331"/>
      <c r="G1051" s="333">
        <f t="shared" si="24"/>
        <v>5387.3499999999858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21</v>
      </c>
      <c r="C1052" s="298">
        <v>46098</v>
      </c>
      <c r="D1052" s="299" t="s">
        <v>194</v>
      </c>
      <c r="E1052" s="331">
        <v>75.599999999999994</v>
      </c>
      <c r="F1052" s="331"/>
      <c r="G1052" s="333">
        <f t="shared" si="24"/>
        <v>5411.8199999999861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5</v>
      </c>
      <c r="C1053" s="298">
        <v>46097</v>
      </c>
      <c r="D1053" s="299" t="s">
        <v>340</v>
      </c>
      <c r="E1053" s="331">
        <v>21.3</v>
      </c>
      <c r="F1053" s="331"/>
      <c r="G1053" s="333">
        <f t="shared" si="24"/>
        <v>5487.4199999999864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11</v>
      </c>
      <c r="C1054" s="298">
        <v>46097</v>
      </c>
      <c r="D1054" s="299" t="s">
        <v>178</v>
      </c>
      <c r="E1054" s="331">
        <v>267.91000000000003</v>
      </c>
      <c r="F1054" s="331"/>
      <c r="G1054" s="333">
        <f t="shared" si="24"/>
        <v>5508.7199999999866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287</v>
      </c>
      <c r="B1055" s="330" t="s">
        <v>287</v>
      </c>
      <c r="C1055" s="298">
        <v>46097</v>
      </c>
      <c r="D1055" s="299" t="s">
        <v>403</v>
      </c>
      <c r="E1055" s="331"/>
      <c r="F1055" s="331">
        <v>80</v>
      </c>
      <c r="G1055" s="333">
        <f t="shared" si="24"/>
        <v>5776.6299999999865</v>
      </c>
      <c r="H1055" s="334" t="s">
        <v>298</v>
      </c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287</v>
      </c>
      <c r="B1056" s="330" t="s">
        <v>287</v>
      </c>
      <c r="C1056" s="298">
        <v>46097</v>
      </c>
      <c r="D1056" s="299" t="s">
        <v>302</v>
      </c>
      <c r="E1056" s="331">
        <v>80</v>
      </c>
      <c r="F1056" s="331"/>
      <c r="G1056" s="333">
        <f t="shared" si="24"/>
        <v>5696.6299999999865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46097</v>
      </c>
      <c r="D1057" s="299" t="s">
        <v>310</v>
      </c>
      <c r="E1057" s="331">
        <v>42.47</v>
      </c>
      <c r="F1057" s="331"/>
      <c r="G1057" s="333">
        <f t="shared" si="24"/>
        <v>5776.6299999999865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46097</v>
      </c>
      <c r="D1058" s="299" t="s">
        <v>296</v>
      </c>
      <c r="E1058" s="331">
        <v>11.18</v>
      </c>
      <c r="F1058" s="331"/>
      <c r="G1058" s="333">
        <f t="shared" si="24"/>
        <v>5819.0999999999867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46096</v>
      </c>
      <c r="D1059" s="299" t="s">
        <v>404</v>
      </c>
      <c r="E1059" s="331">
        <v>38.67</v>
      </c>
      <c r="F1059" s="331"/>
      <c r="G1059" s="333">
        <f t="shared" si="24"/>
        <v>5830.279999999987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3</v>
      </c>
      <c r="C1060" s="298">
        <v>46096</v>
      </c>
      <c r="D1060" s="299" t="s">
        <v>348</v>
      </c>
      <c r="E1060" s="331">
        <v>7.11</v>
      </c>
      <c r="F1060" s="331"/>
      <c r="G1060" s="333">
        <f t="shared" si="24"/>
        <v>5868.9499999999871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1</v>
      </c>
      <c r="C1061" s="298">
        <v>46096</v>
      </c>
      <c r="D1061" s="299" t="s">
        <v>304</v>
      </c>
      <c r="E1061" s="331">
        <v>126.64</v>
      </c>
      <c r="F1061" s="331"/>
      <c r="G1061" s="333">
        <f t="shared" si="24"/>
        <v>5876.0599999999868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1</v>
      </c>
      <c r="C1062" s="298">
        <v>46096</v>
      </c>
      <c r="D1062" s="299" t="s">
        <v>311</v>
      </c>
      <c r="E1062" s="331">
        <v>125.2</v>
      </c>
      <c r="F1062" s="331"/>
      <c r="G1062" s="333">
        <f t="shared" si="24"/>
        <v>6002.6999999999871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1</v>
      </c>
      <c r="C1063" s="298">
        <v>46096</v>
      </c>
      <c r="D1063" s="299" t="s">
        <v>306</v>
      </c>
      <c r="E1063" s="331">
        <v>37.159999999999997</v>
      </c>
      <c r="F1063" s="331"/>
      <c r="G1063" s="333">
        <f t="shared" si="24"/>
        <v>6127.8999999999869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16</v>
      </c>
      <c r="C1064" s="298">
        <v>46096</v>
      </c>
      <c r="D1064" s="299" t="s">
        <v>405</v>
      </c>
      <c r="E1064" s="331">
        <v>713.06</v>
      </c>
      <c r="F1064" s="331"/>
      <c r="G1064" s="333">
        <f t="shared" si="24"/>
        <v>6165.0599999999868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5</v>
      </c>
      <c r="C1065" s="298">
        <v>46095</v>
      </c>
      <c r="D1065" s="299" t="s">
        <v>406</v>
      </c>
      <c r="E1065" s="331">
        <v>24</v>
      </c>
      <c r="F1065" s="331"/>
      <c r="G1065" s="333">
        <f t="shared" si="24"/>
        <v>6878.1199999999862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3</v>
      </c>
      <c r="C1066" s="298">
        <v>46095</v>
      </c>
      <c r="D1066" s="299" t="s">
        <v>348</v>
      </c>
      <c r="E1066" s="331">
        <v>14.58</v>
      </c>
      <c r="F1066" s="331"/>
      <c r="G1066" s="333">
        <f t="shared" si="24"/>
        <v>6902.1199999999862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291</v>
      </c>
      <c r="B1067" s="330">
        <v>41</v>
      </c>
      <c r="C1067" s="298">
        <v>46094</v>
      </c>
      <c r="D1067" s="299" t="s">
        <v>407</v>
      </c>
      <c r="E1067" s="331"/>
      <c r="F1067" s="331">
        <v>300</v>
      </c>
      <c r="G1067" s="333">
        <f t="shared" si="24"/>
        <v>6916.6999999999862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1</v>
      </c>
      <c r="C1068" s="298">
        <v>46094</v>
      </c>
      <c r="D1068" s="299" t="s">
        <v>311</v>
      </c>
      <c r="E1068" s="331">
        <v>17.71</v>
      </c>
      <c r="F1068" s="331"/>
      <c r="G1068" s="333">
        <f t="shared" si="24"/>
        <v>6616.6999999999862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46094</v>
      </c>
      <c r="D1069" s="299" t="s">
        <v>296</v>
      </c>
      <c r="E1069" s="331">
        <v>31.56</v>
      </c>
      <c r="F1069" s="331"/>
      <c r="G1069" s="333">
        <f t="shared" si="24"/>
        <v>6634.4099999999862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46094</v>
      </c>
      <c r="D1070" s="299" t="s">
        <v>296</v>
      </c>
      <c r="E1070" s="331">
        <v>34.79</v>
      </c>
      <c r="F1070" s="331"/>
      <c r="G1070" s="333">
        <f t="shared" si="24"/>
        <v>6665.9699999999866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46094</v>
      </c>
      <c r="D1071" s="299" t="s">
        <v>408</v>
      </c>
      <c r="E1071" s="331">
        <v>23.9</v>
      </c>
      <c r="F1071" s="331"/>
      <c r="G1071" s="333">
        <f t="shared" si="24"/>
        <v>6700.7599999999866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46094</v>
      </c>
      <c r="D1072" s="299" t="s">
        <v>348</v>
      </c>
      <c r="E1072" s="331">
        <v>7.26</v>
      </c>
      <c r="F1072" s="331"/>
      <c r="G1072" s="333">
        <f t="shared" si="24"/>
        <v>6724.6599999999862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5</v>
      </c>
      <c r="C1073" s="298">
        <v>46094</v>
      </c>
      <c r="D1073" s="299" t="s">
        <v>354</v>
      </c>
      <c r="E1073" s="331">
        <v>85</v>
      </c>
      <c r="F1073" s="331"/>
      <c r="G1073" s="333">
        <f t="shared" si="24"/>
        <v>6731.9199999999864</v>
      </c>
      <c r="H1073" s="334" t="s">
        <v>298</v>
      </c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8</v>
      </c>
      <c r="C1074" s="298">
        <v>46093</v>
      </c>
      <c r="D1074" s="299" t="s">
        <v>409</v>
      </c>
      <c r="E1074" s="331">
        <v>51.22</v>
      </c>
      <c r="F1074" s="331"/>
      <c r="G1074" s="333">
        <f t="shared" si="24"/>
        <v>6816.9199999999864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46093</v>
      </c>
      <c r="D1075" s="299" t="s">
        <v>410</v>
      </c>
      <c r="E1075" s="331">
        <v>57.43</v>
      </c>
      <c r="F1075" s="331"/>
      <c r="G1075" s="333">
        <f t="shared" si="24"/>
        <v>6868.1399999999867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46093</v>
      </c>
      <c r="D1076" s="299" t="s">
        <v>358</v>
      </c>
      <c r="E1076" s="331">
        <v>17.45</v>
      </c>
      <c r="F1076" s="331"/>
      <c r="G1076" s="333">
        <f t="shared" si="24"/>
        <v>6925.569999999987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46093</v>
      </c>
      <c r="D1077" s="299" t="s">
        <v>319</v>
      </c>
      <c r="E1077" s="331">
        <v>7.92</v>
      </c>
      <c r="F1077" s="331"/>
      <c r="G1077" s="333">
        <f t="shared" si="24"/>
        <v>6943.0199999999868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291</v>
      </c>
      <c r="B1078" s="330">
        <v>38</v>
      </c>
      <c r="C1078" s="298">
        <v>46093</v>
      </c>
      <c r="D1078" s="299" t="s">
        <v>293</v>
      </c>
      <c r="E1078" s="331"/>
      <c r="F1078" s="331">
        <v>4726.92</v>
      </c>
      <c r="G1078" s="333">
        <f t="shared" si="24"/>
        <v>6950.9399999999869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46093</v>
      </c>
      <c r="D1079" s="299" t="s">
        <v>386</v>
      </c>
      <c r="E1079" s="331">
        <v>15</v>
      </c>
      <c r="F1079" s="331"/>
      <c r="G1079" s="333">
        <f t="shared" si="24"/>
        <v>2224.0199999999868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6</v>
      </c>
      <c r="C1080" s="298">
        <v>46093</v>
      </c>
      <c r="D1080" s="299" t="s">
        <v>411</v>
      </c>
      <c r="E1080" s="331">
        <v>12</v>
      </c>
      <c r="F1080" s="331"/>
      <c r="G1080" s="333">
        <f t="shared" si="24"/>
        <v>2239.0199999999868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19</v>
      </c>
      <c r="C1081" s="298">
        <v>46093</v>
      </c>
      <c r="D1081" s="299" t="s">
        <v>191</v>
      </c>
      <c r="E1081" s="331">
        <v>200</v>
      </c>
      <c r="F1081" s="331"/>
      <c r="G1081" s="333">
        <f t="shared" si="24"/>
        <v>2251.0199999999868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46092</v>
      </c>
      <c r="D1082" s="299" t="s">
        <v>412</v>
      </c>
      <c r="E1082" s="331">
        <v>-10.050000000000001</v>
      </c>
      <c r="F1082" s="331"/>
      <c r="G1082" s="333">
        <f t="shared" si="24"/>
        <v>2451.0199999999868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46092</v>
      </c>
      <c r="D1083" s="299" t="s">
        <v>413</v>
      </c>
      <c r="E1083" s="331">
        <v>25</v>
      </c>
      <c r="F1083" s="331"/>
      <c r="G1083" s="333">
        <f t="shared" si="24"/>
        <v>2440.9699999999866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46092</v>
      </c>
      <c r="D1084" s="299" t="s">
        <v>301</v>
      </c>
      <c r="E1084" s="331">
        <v>-9</v>
      </c>
      <c r="F1084" s="331"/>
      <c r="G1084" s="333">
        <f t="shared" si="24"/>
        <v>2465.9699999999866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291</v>
      </c>
      <c r="B1085" s="330">
        <v>41</v>
      </c>
      <c r="C1085" s="298">
        <v>46092</v>
      </c>
      <c r="D1085" s="299" t="s">
        <v>407</v>
      </c>
      <c r="E1085" s="331"/>
      <c r="F1085" s="331">
        <v>500</v>
      </c>
      <c r="G1085" s="333">
        <f t="shared" si="24"/>
        <v>2456.9699999999866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46092</v>
      </c>
      <c r="D1086" s="299" t="s">
        <v>296</v>
      </c>
      <c r="E1086" s="331">
        <v>16.170000000000002</v>
      </c>
      <c r="F1086" s="331"/>
      <c r="G1086" s="333">
        <f t="shared" si="24"/>
        <v>1956.9699999999864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22</v>
      </c>
      <c r="C1087" s="298">
        <v>46092</v>
      </c>
      <c r="D1087" s="299" t="s">
        <v>352</v>
      </c>
      <c r="E1087" s="331">
        <v>19.16</v>
      </c>
      <c r="F1087" s="331"/>
      <c r="G1087" s="333">
        <f t="shared" si="24"/>
        <v>1973.1399999999865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335</v>
      </c>
      <c r="B1088" s="330" t="s">
        <v>335</v>
      </c>
      <c r="C1088" s="298">
        <v>46091</v>
      </c>
      <c r="D1088" s="299" t="s">
        <v>447</v>
      </c>
      <c r="E1088" s="331">
        <v>47.28</v>
      </c>
      <c r="F1088" s="331"/>
      <c r="G1088" s="333">
        <f t="shared" si="24"/>
        <v>1992.2999999999865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13</v>
      </c>
      <c r="C1089" s="298">
        <v>46091</v>
      </c>
      <c r="D1089" s="299" t="s">
        <v>182</v>
      </c>
      <c r="E1089" s="331">
        <v>134.93</v>
      </c>
      <c r="F1089" s="331"/>
      <c r="G1089" s="333">
        <f t="shared" si="24"/>
        <v>2039.5799999999865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46091</v>
      </c>
      <c r="D1090" s="299" t="s">
        <v>295</v>
      </c>
      <c r="E1090" s="331">
        <v>7.44</v>
      </c>
      <c r="F1090" s="331"/>
      <c r="G1090" s="333">
        <f t="shared" si="24"/>
        <v>2174.5099999999866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4</v>
      </c>
      <c r="C1091" s="298">
        <v>46091</v>
      </c>
      <c r="D1091" s="299" t="s">
        <v>295</v>
      </c>
      <c r="E1091" s="331">
        <v>29.53</v>
      </c>
      <c r="F1091" s="331"/>
      <c r="G1091" s="333">
        <f t="shared" si="24"/>
        <v>2181.9499999999866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46091</v>
      </c>
      <c r="D1092" s="299" t="s">
        <v>310</v>
      </c>
      <c r="E1092" s="331">
        <v>34.119999999999997</v>
      </c>
      <c r="F1092" s="331"/>
      <c r="G1092" s="333">
        <f t="shared" si="24"/>
        <v>2211.4799999999868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46091</v>
      </c>
      <c r="D1093" s="299" t="s">
        <v>414</v>
      </c>
      <c r="E1093" s="331">
        <v>18.57</v>
      </c>
      <c r="F1093" s="331"/>
      <c r="G1093" s="333">
        <f t="shared" si="24"/>
        <v>2245.5999999999867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16</v>
      </c>
      <c r="C1094" s="298">
        <v>46091</v>
      </c>
      <c r="D1094" s="299" t="s">
        <v>415</v>
      </c>
      <c r="E1094" s="331">
        <v>107</v>
      </c>
      <c r="F1094" s="331"/>
      <c r="G1094" s="333">
        <f t="shared" si="24"/>
        <v>2264.1699999999869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18</v>
      </c>
      <c r="C1095" s="298">
        <v>46090</v>
      </c>
      <c r="D1095" s="299" t="s">
        <v>361</v>
      </c>
      <c r="E1095" s="331">
        <v>400</v>
      </c>
      <c r="F1095" s="331"/>
      <c r="G1095" s="333">
        <f t="shared" si="24"/>
        <v>2371.1699999999869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46090</v>
      </c>
      <c r="D1096" s="299" t="s">
        <v>296</v>
      </c>
      <c r="E1096" s="331">
        <v>24.69</v>
      </c>
      <c r="F1096" s="331"/>
      <c r="G1096" s="333">
        <f t="shared" si="24"/>
        <v>2771.1699999999869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3</v>
      </c>
      <c r="C1097" s="298">
        <v>46090</v>
      </c>
      <c r="D1097" s="299" t="s">
        <v>416</v>
      </c>
      <c r="E1097" s="331">
        <v>4.59</v>
      </c>
      <c r="F1097" s="331"/>
      <c r="G1097" s="333">
        <f t="shared" si="24"/>
        <v>2795.8599999999869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9</v>
      </c>
      <c r="C1098" s="298">
        <v>46090</v>
      </c>
      <c r="D1098" s="299" t="s">
        <v>58</v>
      </c>
      <c r="E1098" s="331">
        <v>1281.53</v>
      </c>
      <c r="F1098" s="331"/>
      <c r="G1098" s="333">
        <f t="shared" si="24"/>
        <v>2800.4499999999871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7</v>
      </c>
      <c r="C1099" s="298">
        <v>46090</v>
      </c>
      <c r="D1099" s="299" t="s">
        <v>338</v>
      </c>
      <c r="E1099" s="331">
        <v>40.61</v>
      </c>
      <c r="F1099" s="331"/>
      <c r="G1099" s="333">
        <f t="shared" si="24"/>
        <v>4081.9799999999873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287</v>
      </c>
      <c r="B1100" s="330" t="s">
        <v>287</v>
      </c>
      <c r="C1100" s="298">
        <v>46090</v>
      </c>
      <c r="D1100" s="299" t="s">
        <v>417</v>
      </c>
      <c r="E1100" s="331">
        <v>380</v>
      </c>
      <c r="F1100" s="331">
        <v>380</v>
      </c>
      <c r="G1100" s="333">
        <f t="shared" si="24"/>
        <v>4122.5899999999874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46090</v>
      </c>
      <c r="D1101" s="299" t="s">
        <v>418</v>
      </c>
      <c r="E1101" s="331">
        <v>15</v>
      </c>
      <c r="F1101" s="331"/>
      <c r="G1101" s="333">
        <f t="shared" si="24"/>
        <v>4122.5899999999874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46090</v>
      </c>
      <c r="D1102" s="299" t="s">
        <v>386</v>
      </c>
      <c r="E1102" s="331">
        <v>15</v>
      </c>
      <c r="F1102" s="331"/>
      <c r="G1102" s="333">
        <f t="shared" si="24"/>
        <v>4137.5899999999874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46090</v>
      </c>
      <c r="D1103" s="299" t="s">
        <v>300</v>
      </c>
      <c r="E1103" s="331">
        <v>70.66</v>
      </c>
      <c r="F1103" s="331"/>
      <c r="G1103" s="333">
        <f t="shared" si="24"/>
        <v>4152.5899999999874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46089</v>
      </c>
      <c r="D1104" s="299" t="s">
        <v>311</v>
      </c>
      <c r="E1104" s="331">
        <v>109.77</v>
      </c>
      <c r="F1104" s="331"/>
      <c r="G1104" s="333">
        <f t="shared" si="24"/>
        <v>4223.2499999999873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6</v>
      </c>
      <c r="C1105" s="298">
        <v>46089</v>
      </c>
      <c r="D1105" s="299" t="s">
        <v>306</v>
      </c>
      <c r="E1105" s="331">
        <v>9.3800000000000008</v>
      </c>
      <c r="F1105" s="331"/>
      <c r="G1105" s="333">
        <f t="shared" si="24"/>
        <v>4333.0199999999877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3</v>
      </c>
      <c r="C1106" s="298">
        <v>46089</v>
      </c>
      <c r="D1106" s="299" t="s">
        <v>419</v>
      </c>
      <c r="E1106" s="331">
        <v>3.85</v>
      </c>
      <c r="F1106" s="331"/>
      <c r="G1106" s="333">
        <f t="shared" si="24"/>
        <v>4342.3999999999878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46089</v>
      </c>
      <c r="D1107" s="299" t="s">
        <v>404</v>
      </c>
      <c r="E1107" s="331">
        <v>88.54</v>
      </c>
      <c r="F1107" s="331"/>
      <c r="G1107" s="333">
        <f t="shared" si="24"/>
        <v>4346.2499999999882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46089</v>
      </c>
      <c r="D1108" s="299" t="s">
        <v>358</v>
      </c>
      <c r="E1108" s="331">
        <v>8.3800000000000008</v>
      </c>
      <c r="F1108" s="331"/>
      <c r="G1108" s="333">
        <f t="shared" si="24"/>
        <v>4434.7899999999881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46089</v>
      </c>
      <c r="D1109" s="299" t="s">
        <v>301</v>
      </c>
      <c r="E1109" s="331">
        <v>39.549999999999997</v>
      </c>
      <c r="F1109" s="331"/>
      <c r="G1109" s="333">
        <f t="shared" si="24"/>
        <v>4443.1699999999882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4</v>
      </c>
      <c r="C1110" s="298">
        <v>46089</v>
      </c>
      <c r="D1110" s="299" t="s">
        <v>420</v>
      </c>
      <c r="E1110" s="331">
        <v>31.68</v>
      </c>
      <c r="F1110" s="331"/>
      <c r="G1110" s="333">
        <f t="shared" si="24"/>
        <v>4482.7199999999884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46088</v>
      </c>
      <c r="D1111" s="299" t="s">
        <v>308</v>
      </c>
      <c r="E1111" s="331">
        <v>24.65</v>
      </c>
      <c r="F1111" s="331"/>
      <c r="G1111" s="333">
        <f t="shared" si="24"/>
        <v>4514.3999999999887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46088</v>
      </c>
      <c r="D1112" s="299" t="s">
        <v>346</v>
      </c>
      <c r="E1112" s="331">
        <v>11.04</v>
      </c>
      <c r="F1112" s="331"/>
      <c r="G1112" s="333">
        <f t="shared" si="24"/>
        <v>4539.0499999999884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46088</v>
      </c>
      <c r="D1113" s="299" t="s">
        <v>319</v>
      </c>
      <c r="E1113" s="331">
        <v>11.5</v>
      </c>
      <c r="F1113" s="331"/>
      <c r="G1113" s="333">
        <f t="shared" si="24"/>
        <v>4550.0899999999883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8</v>
      </c>
      <c r="C1114" s="298">
        <v>46088</v>
      </c>
      <c r="D1114" s="299" t="s">
        <v>296</v>
      </c>
      <c r="E1114" s="331">
        <v>12.44</v>
      </c>
      <c r="F1114" s="331"/>
      <c r="G1114" s="333">
        <f t="shared" si="24"/>
        <v>4561.5899999999883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46088</v>
      </c>
      <c r="D1115" s="299" t="s">
        <v>296</v>
      </c>
      <c r="E1115" s="331">
        <v>23.62</v>
      </c>
      <c r="F1115" s="331"/>
      <c r="G1115" s="333">
        <f t="shared" si="24"/>
        <v>4574.0299999999879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46088</v>
      </c>
      <c r="D1116" s="299" t="s">
        <v>301</v>
      </c>
      <c r="E1116" s="331">
        <v>36.049999999999997</v>
      </c>
      <c r="F1116" s="331"/>
      <c r="G1116" s="333">
        <f t="shared" si="24"/>
        <v>4597.6499999999878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14</v>
      </c>
      <c r="C1117" s="298">
        <v>46087</v>
      </c>
      <c r="D1117" s="299" t="s">
        <v>366</v>
      </c>
      <c r="E1117" s="331">
        <v>66.67</v>
      </c>
      <c r="F1117" s="331"/>
      <c r="G1117" s="333">
        <f t="shared" si="24"/>
        <v>4633.699999999988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46087</v>
      </c>
      <c r="D1118" s="299" t="s">
        <v>296</v>
      </c>
      <c r="E1118" s="331">
        <v>17.850000000000001</v>
      </c>
      <c r="F1118" s="331"/>
      <c r="G1118" s="333">
        <f t="shared" si="24"/>
        <v>4700.3699999999881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1</v>
      </c>
      <c r="C1119" s="298">
        <v>46087</v>
      </c>
      <c r="D1119" s="299" t="s">
        <v>304</v>
      </c>
      <c r="E1119" s="331">
        <v>112.13</v>
      </c>
      <c r="F1119" s="331"/>
      <c r="G1119" s="333">
        <f t="shared" si="24"/>
        <v>4718.2199999999884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3</v>
      </c>
      <c r="C1120" s="298">
        <v>46087</v>
      </c>
      <c r="D1120" s="299" t="s">
        <v>324</v>
      </c>
      <c r="E1120" s="331">
        <v>7.31</v>
      </c>
      <c r="F1120" s="331"/>
      <c r="G1120" s="333">
        <f t="shared" si="24"/>
        <v>4830.3499999999885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291</v>
      </c>
      <c r="B1121" s="330">
        <v>39</v>
      </c>
      <c r="C1121" s="298">
        <v>46086</v>
      </c>
      <c r="D1121" s="299" t="s">
        <v>292</v>
      </c>
      <c r="E1121" s="331"/>
      <c r="F1121" s="331">
        <v>2763.78</v>
      </c>
      <c r="G1121" s="333">
        <f t="shared" si="24"/>
        <v>4837.6599999999889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46086</v>
      </c>
      <c r="D1122" s="299" t="s">
        <v>295</v>
      </c>
      <c r="E1122" s="331">
        <v>31.52</v>
      </c>
      <c r="F1122" s="331"/>
      <c r="G1122" s="333">
        <f t="shared" si="24"/>
        <v>2073.8799999999892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46086</v>
      </c>
      <c r="D1123" s="299" t="s">
        <v>358</v>
      </c>
      <c r="E1123" s="331">
        <v>14.86</v>
      </c>
      <c r="F1123" s="331"/>
      <c r="G1123" s="333">
        <f t="shared" si="24"/>
        <v>2105.3999999999892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8</v>
      </c>
      <c r="C1124" s="298">
        <v>46086</v>
      </c>
      <c r="D1124" s="299" t="s">
        <v>409</v>
      </c>
      <c r="E1124" s="331">
        <v>44.99</v>
      </c>
      <c r="F1124" s="331"/>
      <c r="G1124" s="333">
        <f t="shared" si="24"/>
        <v>2120.2599999999893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46085</v>
      </c>
      <c r="D1125" s="299" t="s">
        <v>421</v>
      </c>
      <c r="E1125" s="331">
        <v>15</v>
      </c>
      <c r="F1125" s="331"/>
      <c r="G1125" s="333">
        <f t="shared" si="24"/>
        <v>2165.2499999999891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46085</v>
      </c>
      <c r="D1126" s="299" t="s">
        <v>296</v>
      </c>
      <c r="E1126" s="331">
        <v>10.84</v>
      </c>
      <c r="F1126" s="331"/>
      <c r="G1126" s="333">
        <f t="shared" si="24"/>
        <v>2180.2499999999891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14</v>
      </c>
      <c r="C1127" s="298">
        <v>46085</v>
      </c>
      <c r="D1127" s="299" t="s">
        <v>367</v>
      </c>
      <c r="E1127" s="331">
        <v>68.739999999999995</v>
      </c>
      <c r="F1127" s="331"/>
      <c r="G1127" s="333">
        <f t="shared" si="24"/>
        <v>2191.0899999999892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4</v>
      </c>
      <c r="C1128" s="298">
        <v>46085</v>
      </c>
      <c r="D1128" s="299" t="s">
        <v>310</v>
      </c>
      <c r="E1128" s="331">
        <v>30.67</v>
      </c>
      <c r="F1128" s="331"/>
      <c r="G1128" s="333">
        <f t="shared" si="24"/>
        <v>2259.829999999989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17</v>
      </c>
      <c r="C1129" s="298">
        <v>46085</v>
      </c>
      <c r="D1129" s="299" t="s">
        <v>370</v>
      </c>
      <c r="E1129" s="331">
        <v>99</v>
      </c>
      <c r="F1129" s="331"/>
      <c r="G1129" s="333">
        <f t="shared" si="24"/>
        <v>2290.4999999999891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21</v>
      </c>
      <c r="C1130" s="298">
        <v>46084</v>
      </c>
      <c r="D1130" s="299" t="s">
        <v>194</v>
      </c>
      <c r="E1130" s="331">
        <v>40.72</v>
      </c>
      <c r="F1130" s="331"/>
      <c r="G1130" s="333">
        <f t="shared" si="24"/>
        <v>2389.4999999999891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284</v>
      </c>
      <c r="B1131" s="330">
        <v>36</v>
      </c>
      <c r="C1131" s="298">
        <v>46084</v>
      </c>
      <c r="D1131" s="299" t="s">
        <v>374</v>
      </c>
      <c r="E1131" s="331">
        <v>50</v>
      </c>
      <c r="F1131" s="331"/>
      <c r="G1131" s="333">
        <f t="shared" si="24"/>
        <v>2430.2199999999889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46084</v>
      </c>
      <c r="D1132" s="299" t="s">
        <v>296</v>
      </c>
      <c r="E1132" s="331">
        <v>14.67</v>
      </c>
      <c r="F1132" s="331"/>
      <c r="G1132" s="333">
        <f t="shared" si="24"/>
        <v>2480.2199999999889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4</v>
      </c>
      <c r="C1133" s="298">
        <v>46084</v>
      </c>
      <c r="D1133" s="299" t="s">
        <v>296</v>
      </c>
      <c r="E1133" s="331">
        <v>27.42</v>
      </c>
      <c r="F1133" s="331"/>
      <c r="G1133" s="333">
        <f t="shared" si="24"/>
        <v>2494.889999999989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6</v>
      </c>
      <c r="C1134" s="298">
        <v>46084</v>
      </c>
      <c r="D1134" s="299" t="s">
        <v>422</v>
      </c>
      <c r="E1134" s="331">
        <v>106.27</v>
      </c>
      <c r="F1134" s="331"/>
      <c r="G1134" s="333">
        <f t="shared" si="24"/>
        <v>2522.309999999989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46084</v>
      </c>
      <c r="D1135" s="299" t="s">
        <v>422</v>
      </c>
      <c r="E1135" s="331">
        <v>-107</v>
      </c>
      <c r="F1135" s="331"/>
      <c r="G1135" s="333">
        <f t="shared" si="24"/>
        <v>2628.579999999989</v>
      </c>
      <c r="H1135" s="334" t="s">
        <v>298</v>
      </c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46083</v>
      </c>
      <c r="D1136" s="299" t="s">
        <v>301</v>
      </c>
      <c r="E1136" s="331">
        <v>20</v>
      </c>
      <c r="F1136" s="331"/>
      <c r="G1136" s="333">
        <f t="shared" si="24"/>
        <v>2521.579999999989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46083</v>
      </c>
      <c r="D1137" s="299" t="s">
        <v>288</v>
      </c>
      <c r="E1137" s="331">
        <v>185.64</v>
      </c>
      <c r="F1137" s="331">
        <v>185.64</v>
      </c>
      <c r="G1137" s="333">
        <f t="shared" si="24"/>
        <v>2541.579999999989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46083</v>
      </c>
      <c r="D1138" s="299" t="s">
        <v>424</v>
      </c>
      <c r="E1138" s="331">
        <v>70.12</v>
      </c>
      <c r="F1138" s="331"/>
      <c r="G1138" s="333">
        <f t="shared" si="24"/>
        <v>2541.579999999989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294</v>
      </c>
      <c r="B1139" s="330">
        <v>17</v>
      </c>
      <c r="C1139" s="298">
        <v>46083</v>
      </c>
      <c r="D1139" s="299" t="s">
        <v>188</v>
      </c>
      <c r="E1139" s="331">
        <v>41.44</v>
      </c>
      <c r="F1139" s="331"/>
      <c r="G1139" s="333">
        <f t="shared" si="24"/>
        <v>2611.6999999999889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8</v>
      </c>
      <c r="C1140" s="298">
        <v>46083</v>
      </c>
      <c r="D1140" s="299" t="s">
        <v>296</v>
      </c>
      <c r="E1140" s="331">
        <v>8.7200000000000006</v>
      </c>
      <c r="F1140" s="331"/>
      <c r="G1140" s="333">
        <f t="shared" si="24"/>
        <v>2653.139999999989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22</v>
      </c>
      <c r="C1141" s="298">
        <v>46082</v>
      </c>
      <c r="D1141" s="299" t="s">
        <v>375</v>
      </c>
      <c r="E1141" s="331">
        <v>6.37</v>
      </c>
      <c r="F1141" s="331"/>
      <c r="G1141" s="333">
        <f t="shared" si="24"/>
        <v>2661.8599999999888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46082</v>
      </c>
      <c r="D1142" s="299" t="s">
        <v>296</v>
      </c>
      <c r="E1142" s="331">
        <v>9.8699999999999992</v>
      </c>
      <c r="F1142" s="331"/>
      <c r="G1142" s="333">
        <f t="shared" si="24"/>
        <v>2668.2299999999886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46082</v>
      </c>
      <c r="D1143" s="299" t="s">
        <v>311</v>
      </c>
      <c r="E1143" s="331">
        <v>119.55</v>
      </c>
      <c r="F1143" s="331"/>
      <c r="G1143" s="333">
        <f t="shared" si="24"/>
        <v>2678.0999999999885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3</v>
      </c>
      <c r="C1144" s="298">
        <v>46082</v>
      </c>
      <c r="D1144" s="299" t="s">
        <v>348</v>
      </c>
      <c r="E1144" s="331">
        <v>25</v>
      </c>
      <c r="F1144" s="331"/>
      <c r="G1144" s="333">
        <f t="shared" si="24"/>
        <v>2797.6499999999887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46082</v>
      </c>
      <c r="D1145" s="299" t="s">
        <v>304</v>
      </c>
      <c r="E1145" s="331">
        <v>119.17</v>
      </c>
      <c r="F1145" s="331"/>
      <c r="G1145" s="333">
        <f t="shared" si="24"/>
        <v>2822.6499999999887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284</v>
      </c>
      <c r="B1146" s="330">
        <v>37</v>
      </c>
      <c r="C1146" s="298">
        <v>46081</v>
      </c>
      <c r="D1146" s="299" t="s">
        <v>425</v>
      </c>
      <c r="E1146" s="331">
        <v>3764.91</v>
      </c>
      <c r="F1146" s="331"/>
      <c r="G1146" s="333">
        <f t="shared" si="24"/>
        <v>2941.8199999999888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286</v>
      </c>
      <c r="B1147" s="330">
        <v>25</v>
      </c>
      <c r="C1147" s="298">
        <v>46081</v>
      </c>
      <c r="D1147" s="298" t="s">
        <v>204</v>
      </c>
      <c r="E1147" s="331">
        <v>350</v>
      </c>
      <c r="F1147" s="331"/>
      <c r="G1147" s="333">
        <f t="shared" si="24"/>
        <v>6706.7299999999886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286</v>
      </c>
      <c r="B1148" s="330">
        <v>26</v>
      </c>
      <c r="C1148" s="298">
        <v>46081</v>
      </c>
      <c r="D1148" s="298" t="s">
        <v>205</v>
      </c>
      <c r="E1148" s="331">
        <v>320</v>
      </c>
      <c r="F1148" s="331"/>
      <c r="G1148" s="333">
        <f t="shared" si="24"/>
        <v>7056.7299999999886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286</v>
      </c>
      <c r="B1149" s="330">
        <v>27</v>
      </c>
      <c r="C1149" s="298">
        <v>46081</v>
      </c>
      <c r="D1149" s="298" t="s">
        <v>206</v>
      </c>
      <c r="E1149" s="331">
        <v>25</v>
      </c>
      <c r="F1149" s="331"/>
      <c r="G1149" s="333">
        <f t="shared" si="24"/>
        <v>7376.7299999999886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286</v>
      </c>
      <c r="B1150" s="330">
        <v>28</v>
      </c>
      <c r="C1150" s="298">
        <v>46081</v>
      </c>
      <c r="D1150" s="298" t="s">
        <v>207</v>
      </c>
      <c r="E1150" s="331">
        <v>25</v>
      </c>
      <c r="F1150" s="331"/>
      <c r="G1150" s="333">
        <f t="shared" si="24"/>
        <v>7401.7299999999886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286</v>
      </c>
      <c r="B1151" s="330">
        <v>29</v>
      </c>
      <c r="C1151" s="298">
        <v>46081</v>
      </c>
      <c r="D1151" s="298" t="s">
        <v>208</v>
      </c>
      <c r="E1151" s="331">
        <v>45</v>
      </c>
      <c r="F1151" s="331"/>
      <c r="G1151" s="333">
        <f t="shared" si="24"/>
        <v>7426.7299999999886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286</v>
      </c>
      <c r="B1152" s="330">
        <v>30</v>
      </c>
      <c r="C1152" s="298">
        <v>46081</v>
      </c>
      <c r="D1152" s="298" t="s">
        <v>209</v>
      </c>
      <c r="E1152" s="331">
        <v>400</v>
      </c>
      <c r="F1152" s="331"/>
      <c r="G1152" s="333">
        <f t="shared" si="24"/>
        <v>7471.7299999999886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286</v>
      </c>
      <c r="B1153" s="330">
        <v>31</v>
      </c>
      <c r="C1153" s="298">
        <v>46081</v>
      </c>
      <c r="D1153" s="298" t="s">
        <v>210</v>
      </c>
      <c r="E1153" s="331">
        <v>375</v>
      </c>
      <c r="F1153" s="331"/>
      <c r="G1153" s="333">
        <f t="shared" si="24"/>
        <v>7871.7299999999886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286</v>
      </c>
      <c r="B1154" s="330">
        <v>32</v>
      </c>
      <c r="C1154" s="298">
        <v>46081</v>
      </c>
      <c r="D1154" s="298" t="s">
        <v>211</v>
      </c>
      <c r="E1154" s="331">
        <v>100</v>
      </c>
      <c r="F1154" s="331"/>
      <c r="G1154" s="333">
        <f t="shared" si="24"/>
        <v>8246.7299999999886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286</v>
      </c>
      <c r="B1155" s="330">
        <v>33</v>
      </c>
      <c r="C1155" s="298">
        <v>46081</v>
      </c>
      <c r="D1155" s="298" t="s">
        <v>212</v>
      </c>
      <c r="E1155" s="331">
        <v>85</v>
      </c>
      <c r="F1155" s="331"/>
      <c r="G1155" s="333">
        <f t="shared" si="24"/>
        <v>8346.7299999999886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286</v>
      </c>
      <c r="B1156" s="330">
        <v>34</v>
      </c>
      <c r="C1156" s="298">
        <v>46081</v>
      </c>
      <c r="D1156" s="298" t="s">
        <v>213</v>
      </c>
      <c r="E1156" s="331">
        <v>230</v>
      </c>
      <c r="F1156" s="331"/>
      <c r="G1156" s="333">
        <f t="shared" si="24"/>
        <v>8431.7299999999886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286</v>
      </c>
      <c r="B1157" s="330">
        <v>35</v>
      </c>
      <c r="C1157" s="298">
        <v>46081</v>
      </c>
      <c r="D1157" s="298" t="s">
        <v>214</v>
      </c>
      <c r="E1157" s="331">
        <v>45</v>
      </c>
      <c r="F1157" s="331"/>
      <c r="G1157" s="333">
        <f t="shared" si="24"/>
        <v>8661.7299999999886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42</v>
      </c>
      <c r="C1158" s="298">
        <v>46081</v>
      </c>
      <c r="D1158" s="298" t="s">
        <v>200</v>
      </c>
      <c r="E1158" s="331">
        <v>51.19</v>
      </c>
      <c r="F1158" s="331"/>
      <c r="G1158" s="333">
        <f t="shared" si="24"/>
        <v>8706.7299999999886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43</v>
      </c>
      <c r="C1159" s="298">
        <v>46081</v>
      </c>
      <c r="D1159" s="298" t="s">
        <v>201</v>
      </c>
      <c r="E1159" s="331">
        <v>37.17</v>
      </c>
      <c r="F1159" s="331"/>
      <c r="G1159" s="333">
        <f t="shared" si="24"/>
        <v>8757.9199999999892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10</v>
      </c>
      <c r="C1160" s="298">
        <v>46081</v>
      </c>
      <c r="D1160" s="298" t="s">
        <v>176</v>
      </c>
      <c r="E1160" s="331">
        <v>17.899999999999999</v>
      </c>
      <c r="F1160" s="331"/>
      <c r="G1160" s="333">
        <f t="shared" si="24"/>
        <v>8795.0899999999892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46080</v>
      </c>
      <c r="D1161" s="298" t="s">
        <v>358</v>
      </c>
      <c r="E1161" s="331">
        <v>11.17</v>
      </c>
      <c r="F1161" s="331"/>
      <c r="G1161" s="333">
        <f t="shared" si="24"/>
        <v>8812.9899999999889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46080</v>
      </c>
      <c r="D1162" s="299" t="s">
        <v>426</v>
      </c>
      <c r="E1162" s="331">
        <v>25</v>
      </c>
      <c r="F1162" s="331"/>
      <c r="G1162" s="333">
        <f t="shared" si="24"/>
        <v>8824.1599999999889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46080</v>
      </c>
      <c r="D1163" s="299" t="s">
        <v>358</v>
      </c>
      <c r="E1163" s="331">
        <v>22.84</v>
      </c>
      <c r="F1163" s="331"/>
      <c r="G1163" s="333">
        <f t="shared" si="24"/>
        <v>8849.1599999999889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46080</v>
      </c>
      <c r="D1164" s="299" t="s">
        <v>427</v>
      </c>
      <c r="E1164" s="331">
        <v>-88</v>
      </c>
      <c r="F1164" s="331"/>
      <c r="G1164" s="333">
        <f t="shared" si="24"/>
        <v>8871.9999999999891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291</v>
      </c>
      <c r="B1165" s="330">
        <v>38</v>
      </c>
      <c r="C1165" s="298">
        <v>46080</v>
      </c>
      <c r="D1165" s="299" t="s">
        <v>293</v>
      </c>
      <c r="E1165" s="331"/>
      <c r="F1165" s="331">
        <v>4278.1499999999996</v>
      </c>
      <c r="G1165" s="333">
        <f t="shared" si="24"/>
        <v>8783.9999999999891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46080</v>
      </c>
      <c r="D1166" s="299" t="s">
        <v>428</v>
      </c>
      <c r="E1166" s="331">
        <v>25.93</v>
      </c>
      <c r="F1166" s="331"/>
      <c r="G1166" s="333">
        <f t="shared" si="24"/>
        <v>4505.8499999999904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46079</v>
      </c>
      <c r="D1167" s="299" t="s">
        <v>310</v>
      </c>
      <c r="E1167" s="331">
        <v>29.84</v>
      </c>
      <c r="F1167" s="331"/>
      <c r="G1167" s="333">
        <f t="shared" si="24"/>
        <v>4531.7799999999907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5</v>
      </c>
      <c r="C1168" s="298">
        <v>46079</v>
      </c>
      <c r="D1168" s="299" t="s">
        <v>429</v>
      </c>
      <c r="E1168" s="331">
        <v>103.25</v>
      </c>
      <c r="F1168" s="331"/>
      <c r="G1168" s="333">
        <f t="shared" si="24"/>
        <v>4561.6199999999908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46079</v>
      </c>
      <c r="D1169" s="299" t="s">
        <v>357</v>
      </c>
      <c r="E1169" s="331">
        <v>26.02</v>
      </c>
      <c r="F1169" s="331"/>
      <c r="G1169" s="333">
        <f t="shared" si="24"/>
        <v>4664.8699999999908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24</v>
      </c>
      <c r="C1170" s="298">
        <v>46079</v>
      </c>
      <c r="D1170" s="299" t="s">
        <v>860</v>
      </c>
      <c r="E1170" s="331">
        <v>84.83</v>
      </c>
      <c r="F1170" s="331"/>
      <c r="G1170" s="333">
        <f t="shared" si="24"/>
        <v>4690.8899999999912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46079</v>
      </c>
      <c r="D1171" s="299" t="s">
        <v>296</v>
      </c>
      <c r="E1171" s="331">
        <v>17.87</v>
      </c>
      <c r="F1171" s="331"/>
      <c r="G1171" s="333">
        <f t="shared" si="24"/>
        <v>4775.7199999999912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5</v>
      </c>
      <c r="C1172" s="298">
        <v>46079</v>
      </c>
      <c r="D1172" s="299" t="s">
        <v>430</v>
      </c>
      <c r="E1172" s="331">
        <v>123.64</v>
      </c>
      <c r="F1172" s="331"/>
      <c r="G1172" s="333">
        <f t="shared" si="24"/>
        <v>4793.5899999999911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8</v>
      </c>
      <c r="C1173" s="298">
        <v>46078</v>
      </c>
      <c r="D1173" s="299" t="s">
        <v>319</v>
      </c>
      <c r="E1173" s="331">
        <v>18.5</v>
      </c>
      <c r="F1173" s="331"/>
      <c r="G1173" s="333">
        <f t="shared" si="24"/>
        <v>4917.2299999999914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46078</v>
      </c>
      <c r="D1174" s="299" t="s">
        <v>296</v>
      </c>
      <c r="E1174" s="331">
        <v>50.96</v>
      </c>
      <c r="F1174" s="331"/>
      <c r="G1174" s="333">
        <f t="shared" si="24"/>
        <v>4935.7299999999914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46078</v>
      </c>
      <c r="D1175" s="299" t="s">
        <v>296</v>
      </c>
      <c r="E1175" s="331">
        <v>11.28</v>
      </c>
      <c r="F1175" s="331"/>
      <c r="G1175" s="333">
        <f t="shared" si="24"/>
        <v>4986.6899999999914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12</v>
      </c>
      <c r="C1176" s="298">
        <v>46078</v>
      </c>
      <c r="D1176" s="299" t="s">
        <v>314</v>
      </c>
      <c r="E1176" s="331">
        <v>204.47</v>
      </c>
      <c r="F1176" s="331"/>
      <c r="G1176" s="333">
        <f t="shared" si="24"/>
        <v>4997.9699999999912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8</v>
      </c>
      <c r="C1177" s="298">
        <v>46078</v>
      </c>
      <c r="D1177" s="299" t="s">
        <v>308</v>
      </c>
      <c r="E1177" s="331">
        <v>47.99</v>
      </c>
      <c r="F1177" s="331"/>
      <c r="G1177" s="333">
        <f t="shared" si="24"/>
        <v>5202.4399999999914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46078</v>
      </c>
      <c r="D1178" s="299" t="s">
        <v>304</v>
      </c>
      <c r="E1178" s="331">
        <v>19.09</v>
      </c>
      <c r="F1178" s="331"/>
      <c r="G1178" s="333">
        <f t="shared" si="24"/>
        <v>5250.4299999999912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23</v>
      </c>
      <c r="C1179" s="298">
        <v>46076</v>
      </c>
      <c r="D1179" s="299" t="s">
        <v>67</v>
      </c>
      <c r="E1179" s="331">
        <v>650.88</v>
      </c>
      <c r="F1179" s="331"/>
      <c r="G1179" s="333">
        <f t="shared" si="24"/>
        <v>5269.5199999999913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46076</v>
      </c>
      <c r="D1180" s="299" t="s">
        <v>351</v>
      </c>
      <c r="E1180" s="331">
        <v>35</v>
      </c>
      <c r="F1180" s="331"/>
      <c r="G1180" s="333">
        <f t="shared" si="24"/>
        <v>5920.3999999999915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1</v>
      </c>
      <c r="C1181" s="298">
        <v>46076</v>
      </c>
      <c r="D1181" s="299" t="s">
        <v>306</v>
      </c>
      <c r="E1181" s="331">
        <v>128.97999999999999</v>
      </c>
      <c r="F1181" s="331"/>
      <c r="G1181" s="333">
        <f t="shared" si="24"/>
        <v>5955.3999999999915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46076</v>
      </c>
      <c r="D1182" s="299" t="s">
        <v>320</v>
      </c>
      <c r="E1182" s="331">
        <v>52.55</v>
      </c>
      <c r="F1182" s="331"/>
      <c r="G1182" s="333">
        <f t="shared" si="24"/>
        <v>6084.379999999991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3</v>
      </c>
      <c r="C1183" s="298">
        <v>46075</v>
      </c>
      <c r="D1183" s="299" t="s">
        <v>348</v>
      </c>
      <c r="E1183" s="331">
        <v>13.76</v>
      </c>
      <c r="F1183" s="331"/>
      <c r="G1183" s="333">
        <f t="shared" si="24"/>
        <v>6136.9299999999912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1</v>
      </c>
      <c r="C1184" s="298">
        <v>46075</v>
      </c>
      <c r="D1184" s="299" t="s">
        <v>311</v>
      </c>
      <c r="E1184" s="331">
        <v>187.64</v>
      </c>
      <c r="F1184" s="331"/>
      <c r="G1184" s="333">
        <f t="shared" si="24"/>
        <v>6150.6899999999914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46074</v>
      </c>
      <c r="D1185" s="299" t="s">
        <v>393</v>
      </c>
      <c r="E1185" s="331">
        <v>75.78</v>
      </c>
      <c r="F1185" s="331"/>
      <c r="G1185" s="333">
        <f t="shared" si="24"/>
        <v>6338.3299999999917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46074</v>
      </c>
      <c r="D1186" s="299" t="s">
        <v>392</v>
      </c>
      <c r="E1186" s="331">
        <v>27.41</v>
      </c>
      <c r="F1186" s="331"/>
      <c r="G1186" s="333">
        <f t="shared" si="24"/>
        <v>6414.1099999999915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46074</v>
      </c>
      <c r="D1187" s="299" t="s">
        <v>431</v>
      </c>
      <c r="E1187" s="331">
        <v>32.049999999999997</v>
      </c>
      <c r="F1187" s="331"/>
      <c r="G1187" s="333">
        <f t="shared" si="24"/>
        <v>6441.5199999999913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46074</v>
      </c>
      <c r="D1188" s="299" t="s">
        <v>358</v>
      </c>
      <c r="E1188" s="331">
        <v>9.4700000000000006</v>
      </c>
      <c r="F1188" s="331"/>
      <c r="G1188" s="333">
        <f t="shared" si="24"/>
        <v>6473.5699999999915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46073</v>
      </c>
      <c r="D1189" s="299" t="s">
        <v>296</v>
      </c>
      <c r="E1189" s="331">
        <v>14.47</v>
      </c>
      <c r="F1189" s="331"/>
      <c r="G1189" s="333">
        <f t="shared" si="24"/>
        <v>6483.0399999999918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3</v>
      </c>
      <c r="C1190" s="298">
        <v>46073</v>
      </c>
      <c r="D1190" s="299" t="s">
        <v>355</v>
      </c>
      <c r="E1190" s="331">
        <v>11.97</v>
      </c>
      <c r="F1190" s="331"/>
      <c r="G1190" s="333">
        <f t="shared" si="24"/>
        <v>6497.509999999992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46073</v>
      </c>
      <c r="D1191" s="299" t="s">
        <v>355</v>
      </c>
      <c r="E1191" s="331">
        <v>59.88</v>
      </c>
      <c r="F1191" s="331"/>
      <c r="G1191" s="333">
        <f t="shared" si="24"/>
        <v>6509.4799999999923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46073</v>
      </c>
      <c r="D1192" s="299" t="s">
        <v>418</v>
      </c>
      <c r="E1192" s="331">
        <v>19.57</v>
      </c>
      <c r="F1192" s="331"/>
      <c r="G1192" s="333">
        <f t="shared" si="24"/>
        <v>6569.3599999999924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22</v>
      </c>
      <c r="C1193" s="298">
        <v>46073</v>
      </c>
      <c r="D1193" s="299" t="s">
        <v>323</v>
      </c>
      <c r="E1193" s="331">
        <v>20.22</v>
      </c>
      <c r="F1193" s="331"/>
      <c r="G1193" s="333">
        <f t="shared" si="24"/>
        <v>6588.9299999999921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46073</v>
      </c>
      <c r="D1194" s="299" t="s">
        <v>358</v>
      </c>
      <c r="E1194" s="331">
        <v>5.3</v>
      </c>
      <c r="F1194" s="331"/>
      <c r="G1194" s="333">
        <f t="shared" si="24"/>
        <v>6609.1499999999924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3</v>
      </c>
      <c r="C1195" s="298">
        <v>46073</v>
      </c>
      <c r="D1195" s="299" t="s">
        <v>324</v>
      </c>
      <c r="E1195" s="331">
        <v>8.1300000000000008</v>
      </c>
      <c r="F1195" s="331"/>
      <c r="G1195" s="333">
        <f t="shared" si="24"/>
        <v>6614.4499999999925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46073</v>
      </c>
      <c r="D1196" s="299" t="s">
        <v>310</v>
      </c>
      <c r="E1196" s="331">
        <v>32.43</v>
      </c>
      <c r="F1196" s="331"/>
      <c r="G1196" s="333">
        <f t="shared" si="24"/>
        <v>6622.5799999999927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8</v>
      </c>
      <c r="C1197" s="298">
        <v>46073</v>
      </c>
      <c r="D1197" s="299" t="s">
        <v>432</v>
      </c>
      <c r="E1197" s="331">
        <v>98.65</v>
      </c>
      <c r="F1197" s="331"/>
      <c r="G1197" s="333">
        <f t="shared" si="24"/>
        <v>6655.0099999999929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46072</v>
      </c>
      <c r="D1198" s="299" t="s">
        <v>300</v>
      </c>
      <c r="E1198" s="331">
        <v>30.87</v>
      </c>
      <c r="F1198" s="331"/>
      <c r="G1198" s="333">
        <f t="shared" si="24"/>
        <v>6753.6599999999926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6</v>
      </c>
      <c r="C1199" s="298">
        <v>46072</v>
      </c>
      <c r="D1199" s="299" t="s">
        <v>300</v>
      </c>
      <c r="E1199" s="331">
        <v>15.96</v>
      </c>
      <c r="F1199" s="331"/>
      <c r="G1199" s="333">
        <f t="shared" si="24"/>
        <v>6784.5299999999925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46072</v>
      </c>
      <c r="D1200" s="299" t="s">
        <v>296</v>
      </c>
      <c r="E1200" s="331">
        <v>17.36</v>
      </c>
      <c r="F1200" s="331"/>
      <c r="G1200" s="333">
        <f t="shared" si="24"/>
        <v>6800.4899999999925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22</v>
      </c>
      <c r="C1201" s="298">
        <v>46072</v>
      </c>
      <c r="D1201" s="299" t="s">
        <v>328</v>
      </c>
      <c r="E1201" s="331">
        <v>7.46</v>
      </c>
      <c r="F1201" s="331"/>
      <c r="G1201" s="333">
        <f t="shared" si="24"/>
        <v>6817.8499999999922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291</v>
      </c>
      <c r="B1202" s="330">
        <v>39</v>
      </c>
      <c r="C1202" s="298">
        <v>46072</v>
      </c>
      <c r="D1202" s="299" t="s">
        <v>292</v>
      </c>
      <c r="E1202" s="331"/>
      <c r="F1202" s="331">
        <v>2763.77</v>
      </c>
      <c r="G1202" s="333">
        <f t="shared" si="24"/>
        <v>6825.3099999999922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335</v>
      </c>
      <c r="B1203" s="330" t="s">
        <v>335</v>
      </c>
      <c r="C1203" s="298">
        <v>46071</v>
      </c>
      <c r="D1203" s="299" t="s">
        <v>336</v>
      </c>
      <c r="E1203" s="331">
        <v>182.55</v>
      </c>
      <c r="F1203" s="331"/>
      <c r="G1203" s="333">
        <f t="shared" si="24"/>
        <v>4061.5399999999927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294</v>
      </c>
      <c r="B1204" s="330">
        <v>15</v>
      </c>
      <c r="C1204" s="298">
        <v>46071</v>
      </c>
      <c r="D1204" s="299" t="s">
        <v>185</v>
      </c>
      <c r="E1204" s="331">
        <v>188.16</v>
      </c>
      <c r="F1204" s="331"/>
      <c r="G1204" s="333">
        <f t="shared" si="24"/>
        <v>4244.0899999999929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291</v>
      </c>
      <c r="B1205" s="330">
        <v>40</v>
      </c>
      <c r="C1205" s="298">
        <v>46071</v>
      </c>
      <c r="D1205" s="299" t="s">
        <v>316</v>
      </c>
      <c r="E1205" s="331"/>
      <c r="F1205" s="331">
        <v>1281.58</v>
      </c>
      <c r="G1205" s="333">
        <f t="shared" si="24"/>
        <v>4432.2499999999927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46071</v>
      </c>
      <c r="D1206" s="299" t="s">
        <v>433</v>
      </c>
      <c r="E1206" s="331">
        <v>-146</v>
      </c>
      <c r="F1206" s="331"/>
      <c r="G1206" s="333">
        <f t="shared" si="24"/>
        <v>3150.6699999999933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46071</v>
      </c>
      <c r="D1207" s="299" t="s">
        <v>434</v>
      </c>
      <c r="E1207" s="331">
        <v>-13</v>
      </c>
      <c r="F1207" s="331"/>
      <c r="G1207" s="333">
        <f t="shared" si="24"/>
        <v>3004.6699999999933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335</v>
      </c>
      <c r="B1208" s="330" t="s">
        <v>335</v>
      </c>
      <c r="C1208" s="298">
        <v>46071</v>
      </c>
      <c r="D1208" s="299" t="s">
        <v>460</v>
      </c>
      <c r="E1208" s="331"/>
      <c r="F1208" s="331">
        <v>191</v>
      </c>
      <c r="G1208" s="333">
        <f t="shared" si="24"/>
        <v>2991.6699999999933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6</v>
      </c>
      <c r="C1209" s="298">
        <v>46071</v>
      </c>
      <c r="D1209" s="299" t="s">
        <v>300</v>
      </c>
      <c r="E1209" s="331">
        <v>43.63</v>
      </c>
      <c r="F1209" s="331"/>
      <c r="G1209" s="333">
        <f t="shared" si="24"/>
        <v>2800.6699999999933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6</v>
      </c>
      <c r="C1210" s="298">
        <v>46071</v>
      </c>
      <c r="D1210" s="299" t="s">
        <v>300</v>
      </c>
      <c r="E1210" s="331">
        <v>10.64</v>
      </c>
      <c r="F1210" s="331"/>
      <c r="G1210" s="333">
        <f t="shared" si="24"/>
        <v>2844.2999999999934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46071</v>
      </c>
      <c r="D1211" s="299" t="s">
        <v>296</v>
      </c>
      <c r="E1211" s="331">
        <v>14.87</v>
      </c>
      <c r="F1211" s="331"/>
      <c r="G1211" s="333">
        <f t="shared" si="24"/>
        <v>2854.9399999999932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46071</v>
      </c>
      <c r="D1212" s="299" t="s">
        <v>295</v>
      </c>
      <c r="E1212" s="331">
        <v>12.99</v>
      </c>
      <c r="F1212" s="331"/>
      <c r="G1212" s="333">
        <f t="shared" si="24"/>
        <v>2869.8099999999931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46071</v>
      </c>
      <c r="D1213" s="299" t="s">
        <v>295</v>
      </c>
      <c r="E1213" s="331">
        <v>29.47</v>
      </c>
      <c r="F1213" s="331"/>
      <c r="G1213" s="333">
        <f t="shared" si="24"/>
        <v>2882.7999999999929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22</v>
      </c>
      <c r="C1214" s="298">
        <v>46071</v>
      </c>
      <c r="D1214" s="299" t="s">
        <v>401</v>
      </c>
      <c r="E1214" s="331">
        <v>13.84</v>
      </c>
      <c r="F1214" s="331"/>
      <c r="G1214" s="333">
        <f t="shared" si="24"/>
        <v>2912.2699999999927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46071</v>
      </c>
      <c r="D1215" s="299" t="s">
        <v>435</v>
      </c>
      <c r="E1215" s="331">
        <v>64.569999999999993</v>
      </c>
      <c r="F1215" s="331"/>
      <c r="G1215" s="333">
        <f t="shared" si="24"/>
        <v>2926.1099999999929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21</v>
      </c>
      <c r="C1216" s="298">
        <v>46070</v>
      </c>
      <c r="D1216" s="299" t="s">
        <v>194</v>
      </c>
      <c r="E1216" s="331">
        <v>81</v>
      </c>
      <c r="F1216" s="331"/>
      <c r="G1216" s="333">
        <f t="shared" si="24"/>
        <v>2990.679999999993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46070</v>
      </c>
      <c r="D1217" s="299" t="s">
        <v>384</v>
      </c>
      <c r="E1217" s="331">
        <v>81.41</v>
      </c>
      <c r="F1217" s="331"/>
      <c r="G1217" s="333">
        <f t="shared" si="24"/>
        <v>3071.679999999993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46070</v>
      </c>
      <c r="D1218" s="299" t="s">
        <v>300</v>
      </c>
      <c r="E1218" s="331">
        <v>113.74</v>
      </c>
      <c r="F1218" s="331"/>
      <c r="G1218" s="333">
        <f t="shared" si="24"/>
        <v>3153.0899999999929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43</v>
      </c>
      <c r="C1219" s="298">
        <v>46070</v>
      </c>
      <c r="D1219" s="299" t="s">
        <v>333</v>
      </c>
      <c r="E1219" s="331">
        <v>29.8</v>
      </c>
      <c r="F1219" s="331"/>
      <c r="G1219" s="333">
        <f t="shared" si="24"/>
        <v>3266.8299999999927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42</v>
      </c>
      <c r="C1220" s="298">
        <v>46070</v>
      </c>
      <c r="D1220" s="299" t="s">
        <v>333</v>
      </c>
      <c r="E1220" s="331">
        <v>37.25</v>
      </c>
      <c r="F1220" s="331"/>
      <c r="G1220" s="333">
        <f t="shared" si="24"/>
        <v>3296.6299999999928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46070</v>
      </c>
      <c r="D1221" s="299" t="s">
        <v>424</v>
      </c>
      <c r="E1221" s="331">
        <v>7.97</v>
      </c>
      <c r="F1221" s="331"/>
      <c r="G1221" s="333">
        <f t="shared" si="24"/>
        <v>3333.8799999999928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17</v>
      </c>
      <c r="C1222" s="298">
        <v>46070</v>
      </c>
      <c r="D1222" s="299" t="s">
        <v>188</v>
      </c>
      <c r="E1222" s="331">
        <v>42.65</v>
      </c>
      <c r="F1222" s="331"/>
      <c r="G1222" s="333">
        <f t="shared" si="24"/>
        <v>3341.8499999999926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46070</v>
      </c>
      <c r="D1223" s="299" t="s">
        <v>436</v>
      </c>
      <c r="E1223" s="331">
        <v>40</v>
      </c>
      <c r="F1223" s="331"/>
      <c r="G1223" s="333">
        <f t="shared" si="24"/>
        <v>3384.4999999999927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294</v>
      </c>
      <c r="B1224" s="330">
        <v>11</v>
      </c>
      <c r="C1224" s="298">
        <v>46070</v>
      </c>
      <c r="D1224" s="299" t="s">
        <v>178</v>
      </c>
      <c r="E1224" s="331">
        <v>480.91</v>
      </c>
      <c r="F1224" s="331"/>
      <c r="G1224" s="333">
        <f t="shared" si="24"/>
        <v>3424.4999999999927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23</v>
      </c>
      <c r="C1225" s="298">
        <v>46070</v>
      </c>
      <c r="D1225" s="299" t="s">
        <v>63</v>
      </c>
      <c r="E1225" s="331">
        <v>529.46</v>
      </c>
      <c r="F1225" s="331"/>
      <c r="G1225" s="333">
        <f t="shared" si="24"/>
        <v>3905.4099999999926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46069</v>
      </c>
      <c r="D1226" s="299" t="s">
        <v>324</v>
      </c>
      <c r="E1226" s="331">
        <v>16.079999999999998</v>
      </c>
      <c r="F1226" s="331"/>
      <c r="G1226" s="333">
        <f t="shared" si="24"/>
        <v>4434.8699999999926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46069</v>
      </c>
      <c r="D1227" s="299" t="s">
        <v>300</v>
      </c>
      <c r="E1227" s="331">
        <v>21.17</v>
      </c>
      <c r="F1227" s="331"/>
      <c r="G1227" s="333">
        <f t="shared" si="24"/>
        <v>4450.9499999999925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6</v>
      </c>
      <c r="C1228" s="298">
        <v>46069</v>
      </c>
      <c r="D1228" s="299" t="s">
        <v>300</v>
      </c>
      <c r="E1228" s="331">
        <v>17.03</v>
      </c>
      <c r="F1228" s="331"/>
      <c r="G1228" s="333">
        <f t="shared" si="24"/>
        <v>4472.1199999999926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46069</v>
      </c>
      <c r="D1229" s="299" t="s">
        <v>296</v>
      </c>
      <c r="E1229" s="331">
        <v>18.309999999999999</v>
      </c>
      <c r="F1229" s="331"/>
      <c r="G1229" s="333">
        <f t="shared" si="24"/>
        <v>4489.1499999999924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46069</v>
      </c>
      <c r="D1230" s="299" t="s">
        <v>301</v>
      </c>
      <c r="E1230" s="331">
        <v>19.3</v>
      </c>
      <c r="F1230" s="331"/>
      <c r="G1230" s="333">
        <f t="shared" si="24"/>
        <v>4507.4599999999928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6</v>
      </c>
      <c r="C1231" s="298">
        <v>46069</v>
      </c>
      <c r="D1231" s="299" t="s">
        <v>397</v>
      </c>
      <c r="E1231" s="331">
        <v>24.67</v>
      </c>
      <c r="F1231" s="331"/>
      <c r="G1231" s="333">
        <f t="shared" si="24"/>
        <v>4526.7599999999929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287</v>
      </c>
      <c r="B1232" s="330" t="s">
        <v>287</v>
      </c>
      <c r="C1232" s="298">
        <v>46069</v>
      </c>
      <c r="D1232" s="299" t="s">
        <v>397</v>
      </c>
      <c r="E1232" s="331">
        <v>152.41999999999999</v>
      </c>
      <c r="F1232" s="331">
        <v>152.41999999999999</v>
      </c>
      <c r="G1232" s="333">
        <f t="shared" si="24"/>
        <v>4551.429999999993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6</v>
      </c>
      <c r="C1233" s="298">
        <v>46068</v>
      </c>
      <c r="D1233" s="299" t="s">
        <v>437</v>
      </c>
      <c r="E1233" s="331">
        <v>233.83</v>
      </c>
      <c r="F1233" s="331"/>
      <c r="G1233" s="333">
        <f t="shared" si="24"/>
        <v>4551.429999999993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46068</v>
      </c>
      <c r="D1234" s="299" t="s">
        <v>326</v>
      </c>
      <c r="E1234" s="331">
        <v>50.87</v>
      </c>
      <c r="F1234" s="331"/>
      <c r="G1234" s="333">
        <f t="shared" si="24"/>
        <v>4785.2599999999929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46068</v>
      </c>
      <c r="D1235" s="299" t="s">
        <v>438</v>
      </c>
      <c r="E1235" s="331">
        <v>16</v>
      </c>
      <c r="F1235" s="331"/>
      <c r="G1235" s="333">
        <f t="shared" si="24"/>
        <v>4836.1299999999928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46068</v>
      </c>
      <c r="D1236" s="299" t="s">
        <v>353</v>
      </c>
      <c r="E1236" s="331">
        <v>30</v>
      </c>
      <c r="F1236" s="331"/>
      <c r="G1236" s="333">
        <f t="shared" si="24"/>
        <v>4852.1299999999928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46068</v>
      </c>
      <c r="D1237" s="299" t="s">
        <v>306</v>
      </c>
      <c r="E1237" s="331">
        <v>76</v>
      </c>
      <c r="F1237" s="331"/>
      <c r="G1237" s="333">
        <f t="shared" si="24"/>
        <v>4882.1299999999928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46068</v>
      </c>
      <c r="D1238" s="299" t="s">
        <v>348</v>
      </c>
      <c r="E1238" s="331">
        <v>3.59</v>
      </c>
      <c r="F1238" s="331"/>
      <c r="G1238" s="333">
        <f t="shared" si="24"/>
        <v>4958.1299999999928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46068</v>
      </c>
      <c r="D1239" s="299" t="s">
        <v>439</v>
      </c>
      <c r="E1239" s="331">
        <v>70</v>
      </c>
      <c r="F1239" s="331"/>
      <c r="G1239" s="333">
        <f t="shared" si="24"/>
        <v>4961.719999999993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46068</v>
      </c>
      <c r="D1240" s="299" t="s">
        <v>440</v>
      </c>
      <c r="E1240" s="331">
        <v>175</v>
      </c>
      <c r="F1240" s="331"/>
      <c r="G1240" s="333">
        <f t="shared" si="24"/>
        <v>5031.719999999993</v>
      </c>
      <c r="H1240" s="334" t="s">
        <v>298</v>
      </c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46067</v>
      </c>
      <c r="D1241" s="299" t="s">
        <v>319</v>
      </c>
      <c r="E1241" s="331">
        <v>13.09</v>
      </c>
      <c r="F1241" s="331"/>
      <c r="G1241" s="333">
        <f t="shared" si="24"/>
        <v>5206.719999999993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3</v>
      </c>
      <c r="C1242" s="298">
        <v>46067</v>
      </c>
      <c r="D1242" s="299" t="s">
        <v>296</v>
      </c>
      <c r="E1242" s="331">
        <v>7.56</v>
      </c>
      <c r="F1242" s="331"/>
      <c r="G1242" s="333">
        <f t="shared" si="24"/>
        <v>5219.8099999999931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4</v>
      </c>
      <c r="C1243" s="298">
        <v>46067</v>
      </c>
      <c r="D1243" s="299" t="s">
        <v>296</v>
      </c>
      <c r="E1243" s="331">
        <v>32.409999999999997</v>
      </c>
      <c r="F1243" s="331"/>
      <c r="G1243" s="333">
        <f t="shared" si="24"/>
        <v>5227.3699999999935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5</v>
      </c>
      <c r="C1244" s="298">
        <v>46067</v>
      </c>
      <c r="D1244" s="299" t="s">
        <v>441</v>
      </c>
      <c r="E1244" s="331">
        <v>400</v>
      </c>
      <c r="F1244" s="331"/>
      <c r="G1244" s="333">
        <f t="shared" si="24"/>
        <v>5259.7799999999934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46066</v>
      </c>
      <c r="D1245" s="299" t="s">
        <v>319</v>
      </c>
      <c r="E1245" s="331">
        <v>41.51</v>
      </c>
      <c r="F1245" s="331"/>
      <c r="G1245" s="333">
        <f t="shared" si="24"/>
        <v>5659.7799999999934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4</v>
      </c>
      <c r="C1246" s="298">
        <v>46066</v>
      </c>
      <c r="D1246" s="299" t="s">
        <v>296</v>
      </c>
      <c r="E1246" s="331">
        <v>21.55</v>
      </c>
      <c r="F1246" s="331"/>
      <c r="G1246" s="333">
        <f t="shared" si="24"/>
        <v>5701.2899999999936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46066</v>
      </c>
      <c r="D1247" s="299" t="s">
        <v>358</v>
      </c>
      <c r="E1247" s="331">
        <v>12.45</v>
      </c>
      <c r="F1247" s="331"/>
      <c r="G1247" s="333">
        <f t="shared" si="24"/>
        <v>5722.8399999999938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287</v>
      </c>
      <c r="B1248" s="330" t="s">
        <v>287</v>
      </c>
      <c r="C1248" s="298">
        <v>46066</v>
      </c>
      <c r="D1248" s="299" t="s">
        <v>397</v>
      </c>
      <c r="E1248" s="331">
        <v>91.38</v>
      </c>
      <c r="F1248" s="331">
        <v>91.38</v>
      </c>
      <c r="G1248" s="333">
        <f t="shared" si="24"/>
        <v>5735.2899999999936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46066</v>
      </c>
      <c r="D1249" s="299" t="s">
        <v>311</v>
      </c>
      <c r="E1249" s="331">
        <v>16.48</v>
      </c>
      <c r="F1249" s="331"/>
      <c r="G1249" s="333">
        <f t="shared" si="24"/>
        <v>5735.2899999999936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1</v>
      </c>
      <c r="C1250" s="298">
        <v>46066</v>
      </c>
      <c r="D1250" s="299" t="s">
        <v>428</v>
      </c>
      <c r="E1250" s="331">
        <v>12.76</v>
      </c>
      <c r="F1250" s="331"/>
      <c r="G1250" s="333">
        <f t="shared" si="24"/>
        <v>5751.7699999999932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46066</v>
      </c>
      <c r="D1251" s="299" t="s">
        <v>329</v>
      </c>
      <c r="E1251" s="331">
        <v>37.9</v>
      </c>
      <c r="F1251" s="331"/>
      <c r="G1251" s="333">
        <f t="shared" si="24"/>
        <v>5764.5299999999934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291</v>
      </c>
      <c r="B1252" s="330">
        <v>40</v>
      </c>
      <c r="C1252" s="298">
        <v>46066</v>
      </c>
      <c r="D1252" s="299" t="s">
        <v>316</v>
      </c>
      <c r="E1252" s="331"/>
      <c r="F1252" s="331">
        <v>427.18</v>
      </c>
      <c r="G1252" s="333">
        <f t="shared" si="24"/>
        <v>5802.429999999993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291</v>
      </c>
      <c r="B1253" s="330">
        <v>38</v>
      </c>
      <c r="C1253" s="298">
        <v>46066</v>
      </c>
      <c r="D1253" s="299" t="s">
        <v>293</v>
      </c>
      <c r="E1253" s="331"/>
      <c r="F1253" s="331">
        <v>4278.16</v>
      </c>
      <c r="G1253" s="333">
        <f t="shared" si="24"/>
        <v>5375.2499999999927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8</v>
      </c>
      <c r="C1254" s="298">
        <v>46065</v>
      </c>
      <c r="D1254" s="299" t="s">
        <v>357</v>
      </c>
      <c r="E1254" s="331">
        <v>111.36</v>
      </c>
      <c r="F1254" s="331"/>
      <c r="G1254" s="333">
        <f t="shared" si="24"/>
        <v>1097.0899999999931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46065</v>
      </c>
      <c r="D1255" s="299" t="s">
        <v>442</v>
      </c>
      <c r="E1255" s="331">
        <v>16</v>
      </c>
      <c r="F1255" s="331"/>
      <c r="G1255" s="333">
        <f t="shared" si="24"/>
        <v>1208.449999999993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6</v>
      </c>
      <c r="C1256" s="298">
        <v>46065</v>
      </c>
      <c r="D1256" s="299" t="s">
        <v>300</v>
      </c>
      <c r="E1256" s="331">
        <v>29.81</v>
      </c>
      <c r="F1256" s="331"/>
      <c r="G1256" s="333">
        <f t="shared" si="24"/>
        <v>1224.449999999993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19</v>
      </c>
      <c r="C1257" s="298">
        <v>46065</v>
      </c>
      <c r="D1257" s="299" t="s">
        <v>191</v>
      </c>
      <c r="E1257" s="331">
        <v>200</v>
      </c>
      <c r="F1257" s="331"/>
      <c r="G1257" s="333">
        <f t="shared" si="24"/>
        <v>1254.2599999999929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46065</v>
      </c>
      <c r="D1258" s="299" t="s">
        <v>296</v>
      </c>
      <c r="E1258" s="331">
        <v>7.56</v>
      </c>
      <c r="F1258" s="331"/>
      <c r="G1258" s="333">
        <f t="shared" si="24"/>
        <v>1454.2599999999929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46065</v>
      </c>
      <c r="D1259" s="299" t="s">
        <v>296</v>
      </c>
      <c r="E1259" s="331">
        <v>65.78</v>
      </c>
      <c r="F1259" s="331"/>
      <c r="G1259" s="333">
        <f t="shared" si="24"/>
        <v>1461.8199999999929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3</v>
      </c>
      <c r="C1260" s="298">
        <v>46065</v>
      </c>
      <c r="D1260" s="299" t="s">
        <v>296</v>
      </c>
      <c r="E1260" s="331">
        <v>3.93</v>
      </c>
      <c r="F1260" s="331"/>
      <c r="G1260" s="333">
        <f t="shared" si="24"/>
        <v>1527.5999999999929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7</v>
      </c>
      <c r="C1261" s="298">
        <v>46065</v>
      </c>
      <c r="D1261" s="299" t="s">
        <v>443</v>
      </c>
      <c r="E1261" s="331">
        <v>564.83000000000004</v>
      </c>
      <c r="F1261" s="331"/>
      <c r="G1261" s="333">
        <f t="shared" si="24"/>
        <v>1531.5299999999929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7</v>
      </c>
      <c r="C1262" s="298">
        <v>46065</v>
      </c>
      <c r="D1262" s="299" t="s">
        <v>444</v>
      </c>
      <c r="E1262" s="331">
        <v>70.180000000000007</v>
      </c>
      <c r="F1262" s="331"/>
      <c r="G1262" s="333">
        <f t="shared" si="24"/>
        <v>2096.3599999999929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6</v>
      </c>
      <c r="C1263" s="298">
        <v>46065</v>
      </c>
      <c r="D1263" s="299" t="s">
        <v>445</v>
      </c>
      <c r="E1263" s="331">
        <v>2.66</v>
      </c>
      <c r="F1263" s="331"/>
      <c r="G1263" s="333">
        <f t="shared" si="24"/>
        <v>2166.5399999999927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5</v>
      </c>
      <c r="C1264" s="298">
        <v>46064</v>
      </c>
      <c r="D1264" s="299" t="s">
        <v>429</v>
      </c>
      <c r="E1264" s="331">
        <v>103.25</v>
      </c>
      <c r="F1264" s="331"/>
      <c r="G1264" s="333">
        <f t="shared" si="24"/>
        <v>2169.1999999999925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4</v>
      </c>
      <c r="C1265" s="298">
        <v>46064</v>
      </c>
      <c r="D1265" s="299" t="s">
        <v>363</v>
      </c>
      <c r="E1265" s="331">
        <v>30.39</v>
      </c>
      <c r="F1265" s="331"/>
      <c r="G1265" s="333">
        <f t="shared" si="24"/>
        <v>2272.4499999999925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46064</v>
      </c>
      <c r="D1266" s="299" t="s">
        <v>296</v>
      </c>
      <c r="E1266" s="331">
        <v>9.92</v>
      </c>
      <c r="F1266" s="331"/>
      <c r="G1266" s="333">
        <f t="shared" si="24"/>
        <v>2302.8399999999924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3</v>
      </c>
      <c r="C1267" s="298">
        <v>46064</v>
      </c>
      <c r="D1267" s="299" t="s">
        <v>295</v>
      </c>
      <c r="E1267" s="331">
        <v>3.49</v>
      </c>
      <c r="F1267" s="331"/>
      <c r="G1267" s="333">
        <f t="shared" si="24"/>
        <v>2312.7599999999925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22</v>
      </c>
      <c r="C1268" s="298">
        <v>46064</v>
      </c>
      <c r="D1268" s="299" t="s">
        <v>352</v>
      </c>
      <c r="E1268" s="331">
        <v>19.16</v>
      </c>
      <c r="F1268" s="331"/>
      <c r="G1268" s="333">
        <f t="shared" si="24"/>
        <v>2316.2499999999923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46063</v>
      </c>
      <c r="D1269" s="299" t="s">
        <v>412</v>
      </c>
      <c r="E1269" s="331">
        <v>-8</v>
      </c>
      <c r="F1269" s="331"/>
      <c r="G1269" s="333">
        <f t="shared" si="24"/>
        <v>2335.4099999999921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46063</v>
      </c>
      <c r="D1270" s="299" t="s">
        <v>446</v>
      </c>
      <c r="E1270" s="331">
        <v>-0.04</v>
      </c>
      <c r="F1270" s="331"/>
      <c r="G1270" s="333">
        <f t="shared" si="24"/>
        <v>2327.4099999999921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335</v>
      </c>
      <c r="B1271" s="330" t="s">
        <v>335</v>
      </c>
      <c r="C1271" s="298">
        <v>46063</v>
      </c>
      <c r="D1271" s="299" t="s">
        <v>447</v>
      </c>
      <c r="E1271" s="331">
        <v>65.78</v>
      </c>
      <c r="F1271" s="331"/>
      <c r="G1271" s="333">
        <f t="shared" si="24"/>
        <v>2327.3699999999922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13</v>
      </c>
      <c r="C1272" s="298">
        <v>46063</v>
      </c>
      <c r="D1272" s="299" t="s">
        <v>182</v>
      </c>
      <c r="E1272" s="331">
        <v>159.35</v>
      </c>
      <c r="F1272" s="331"/>
      <c r="G1272" s="333">
        <f t="shared" si="24"/>
        <v>2393.1499999999924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46063</v>
      </c>
      <c r="D1273" s="299" t="s">
        <v>296</v>
      </c>
      <c r="E1273" s="331">
        <v>16.29</v>
      </c>
      <c r="F1273" s="331"/>
      <c r="G1273" s="333">
        <f t="shared" si="24"/>
        <v>2552.4999999999923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46063</v>
      </c>
      <c r="D1274" s="299" t="s">
        <v>311</v>
      </c>
      <c r="E1274" s="331">
        <v>19.329999999999998</v>
      </c>
      <c r="F1274" s="331"/>
      <c r="G1274" s="333">
        <f t="shared" si="24"/>
        <v>2568.7899999999922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3</v>
      </c>
      <c r="C1275" s="298">
        <v>46062</v>
      </c>
      <c r="D1275" s="299" t="s">
        <v>448</v>
      </c>
      <c r="E1275" s="331">
        <v>8.61</v>
      </c>
      <c r="F1275" s="331"/>
      <c r="G1275" s="333">
        <f t="shared" ref="G1275:G1520" si="25">G1276-E1275+F1275</f>
        <v>2588.1199999999922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46062</v>
      </c>
      <c r="D1276" s="299" t="s">
        <v>296</v>
      </c>
      <c r="E1276" s="331">
        <v>13.41</v>
      </c>
      <c r="F1276" s="331"/>
      <c r="G1276" s="333">
        <f t="shared" si="25"/>
        <v>2596.7299999999923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18</v>
      </c>
      <c r="C1277" s="298">
        <v>46062</v>
      </c>
      <c r="D1277" s="299" t="s">
        <v>361</v>
      </c>
      <c r="E1277" s="331">
        <v>400</v>
      </c>
      <c r="F1277" s="331"/>
      <c r="G1277" s="333">
        <f t="shared" si="25"/>
        <v>2610.1399999999921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294</v>
      </c>
      <c r="B1278" s="330">
        <v>9</v>
      </c>
      <c r="C1278" s="298">
        <v>46062</v>
      </c>
      <c r="D1278" s="299" t="s">
        <v>58</v>
      </c>
      <c r="E1278" s="331">
        <v>1281.53</v>
      </c>
      <c r="F1278" s="331"/>
      <c r="G1278" s="333">
        <f t="shared" si="25"/>
        <v>3010.1399999999921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5</v>
      </c>
      <c r="C1279" s="298">
        <v>46062</v>
      </c>
      <c r="D1279" s="299" t="s">
        <v>449</v>
      </c>
      <c r="E1279" s="331">
        <v>50</v>
      </c>
      <c r="F1279" s="331"/>
      <c r="G1279" s="333">
        <f t="shared" si="25"/>
        <v>4291.6699999999919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46062</v>
      </c>
      <c r="D1280" s="299" t="s">
        <v>450</v>
      </c>
      <c r="E1280" s="331">
        <v>12.1</v>
      </c>
      <c r="F1280" s="331"/>
      <c r="G1280" s="333">
        <f t="shared" si="25"/>
        <v>4341.6699999999919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1</v>
      </c>
      <c r="C1281" s="298">
        <v>46061</v>
      </c>
      <c r="D1281" s="299" t="s">
        <v>306</v>
      </c>
      <c r="E1281" s="331">
        <v>72.099999999999994</v>
      </c>
      <c r="F1281" s="331"/>
      <c r="G1281" s="333">
        <f t="shared" si="25"/>
        <v>4353.7699999999923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46061</v>
      </c>
      <c r="D1282" s="299" t="s">
        <v>319</v>
      </c>
      <c r="E1282" s="331">
        <v>30.25</v>
      </c>
      <c r="F1282" s="331"/>
      <c r="G1282" s="333">
        <f t="shared" si="25"/>
        <v>4425.8699999999926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3</v>
      </c>
      <c r="C1283" s="298">
        <v>46061</v>
      </c>
      <c r="D1283" s="299" t="s">
        <v>296</v>
      </c>
      <c r="E1283" s="331">
        <v>3.72</v>
      </c>
      <c r="F1283" s="331"/>
      <c r="G1283" s="333">
        <f t="shared" si="25"/>
        <v>4456.1199999999926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46061</v>
      </c>
      <c r="D1284" s="299" t="s">
        <v>296</v>
      </c>
      <c r="E1284" s="331">
        <v>41.6</v>
      </c>
      <c r="F1284" s="331"/>
      <c r="G1284" s="333">
        <f t="shared" si="25"/>
        <v>4459.8399999999929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3</v>
      </c>
      <c r="C1285" s="298">
        <v>46061</v>
      </c>
      <c r="D1285" s="299" t="s">
        <v>451</v>
      </c>
      <c r="E1285" s="331">
        <v>1</v>
      </c>
      <c r="F1285" s="331"/>
      <c r="G1285" s="333">
        <f t="shared" si="25"/>
        <v>4501.4399999999932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46061</v>
      </c>
      <c r="D1286" s="299" t="s">
        <v>358</v>
      </c>
      <c r="E1286" s="331">
        <v>10.17</v>
      </c>
      <c r="F1286" s="331"/>
      <c r="G1286" s="333">
        <f t="shared" si="25"/>
        <v>4502.4399999999932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287</v>
      </c>
      <c r="B1287" s="330" t="s">
        <v>287</v>
      </c>
      <c r="C1287" s="298">
        <v>46060</v>
      </c>
      <c r="D1287" s="299" t="s">
        <v>452</v>
      </c>
      <c r="E1287" s="331">
        <v>367.77</v>
      </c>
      <c r="F1287" s="331">
        <v>367.77</v>
      </c>
      <c r="G1287" s="333">
        <f t="shared" si="25"/>
        <v>4512.6099999999933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4</v>
      </c>
      <c r="C1288" s="298">
        <v>46060</v>
      </c>
      <c r="D1288" s="299" t="s">
        <v>310</v>
      </c>
      <c r="E1288" s="331">
        <v>32.36</v>
      </c>
      <c r="F1288" s="331"/>
      <c r="G1288" s="333">
        <f t="shared" si="25"/>
        <v>4512.6099999999933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6</v>
      </c>
      <c r="C1289" s="298">
        <v>46060</v>
      </c>
      <c r="D1289" s="299" t="s">
        <v>453</v>
      </c>
      <c r="E1289" s="331">
        <v>41.39</v>
      </c>
      <c r="F1289" s="331"/>
      <c r="G1289" s="333">
        <f t="shared" si="25"/>
        <v>4544.969999999993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1</v>
      </c>
      <c r="C1290" s="298">
        <v>46060</v>
      </c>
      <c r="D1290" s="299" t="s">
        <v>445</v>
      </c>
      <c r="E1290" s="331">
        <v>35.770000000000003</v>
      </c>
      <c r="F1290" s="331"/>
      <c r="G1290" s="333">
        <f t="shared" si="25"/>
        <v>4586.3599999999933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3</v>
      </c>
      <c r="C1291" s="298">
        <v>46060</v>
      </c>
      <c r="D1291" s="299" t="s">
        <v>348</v>
      </c>
      <c r="E1291" s="331">
        <v>25</v>
      </c>
      <c r="F1291" s="331"/>
      <c r="G1291" s="333">
        <f t="shared" si="25"/>
        <v>4622.1299999999937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8</v>
      </c>
      <c r="C1292" s="298">
        <v>46060</v>
      </c>
      <c r="D1292" s="299" t="s">
        <v>296</v>
      </c>
      <c r="E1292" s="331">
        <v>6.69</v>
      </c>
      <c r="F1292" s="331"/>
      <c r="G1292" s="333">
        <f t="shared" si="25"/>
        <v>4647.1299999999937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4</v>
      </c>
      <c r="C1293" s="298">
        <v>46060</v>
      </c>
      <c r="D1293" s="299" t="s">
        <v>296</v>
      </c>
      <c r="E1293" s="331">
        <v>47.85</v>
      </c>
      <c r="F1293" s="331"/>
      <c r="G1293" s="333">
        <f t="shared" si="25"/>
        <v>4653.8199999999933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46059</v>
      </c>
      <c r="D1294" s="299" t="s">
        <v>301</v>
      </c>
      <c r="E1294" s="331">
        <v>20</v>
      </c>
      <c r="F1294" s="331"/>
      <c r="G1294" s="333">
        <f t="shared" si="25"/>
        <v>4701.6699999999937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291</v>
      </c>
      <c r="B1295" s="330">
        <v>40</v>
      </c>
      <c r="C1295" s="298">
        <v>46059</v>
      </c>
      <c r="D1295" s="299" t="s">
        <v>316</v>
      </c>
      <c r="E1295" s="331"/>
      <c r="F1295" s="331">
        <v>822.99</v>
      </c>
      <c r="G1295" s="333">
        <f t="shared" si="25"/>
        <v>4721.6699999999937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14</v>
      </c>
      <c r="C1296" s="298">
        <v>46059</v>
      </c>
      <c r="D1296" s="299" t="s">
        <v>366</v>
      </c>
      <c r="E1296" s="331">
        <v>66.67</v>
      </c>
      <c r="F1296" s="331"/>
      <c r="G1296" s="333">
        <f t="shared" si="25"/>
        <v>3898.6799999999935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46059</v>
      </c>
      <c r="D1297" s="299" t="s">
        <v>296</v>
      </c>
      <c r="E1297" s="331">
        <v>9.35</v>
      </c>
      <c r="F1297" s="331"/>
      <c r="G1297" s="333">
        <f t="shared" si="25"/>
        <v>3965.3499999999935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4</v>
      </c>
      <c r="C1298" s="298">
        <v>46059</v>
      </c>
      <c r="D1298" s="299" t="s">
        <v>296</v>
      </c>
      <c r="E1298" s="331">
        <v>45.81</v>
      </c>
      <c r="F1298" s="331"/>
      <c r="G1298" s="333">
        <f t="shared" si="25"/>
        <v>3974.6999999999935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46059</v>
      </c>
      <c r="D1299" s="299" t="s">
        <v>353</v>
      </c>
      <c r="E1299" s="331">
        <v>22.98</v>
      </c>
      <c r="F1299" s="331"/>
      <c r="G1299" s="333">
        <f t="shared" si="25"/>
        <v>4020.5099999999934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46059</v>
      </c>
      <c r="D1300" s="299" t="s">
        <v>301</v>
      </c>
      <c r="E1300" s="331">
        <v>46.5</v>
      </c>
      <c r="F1300" s="331"/>
      <c r="G1300" s="333">
        <f t="shared" si="25"/>
        <v>4043.4899999999934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46059</v>
      </c>
      <c r="D1301" s="299" t="s">
        <v>358</v>
      </c>
      <c r="E1301" s="331">
        <v>10.17</v>
      </c>
      <c r="F1301" s="331"/>
      <c r="G1301" s="333">
        <f t="shared" si="25"/>
        <v>4089.9899999999934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8</v>
      </c>
      <c r="C1302" s="298">
        <v>46059</v>
      </c>
      <c r="D1302" s="299" t="s">
        <v>435</v>
      </c>
      <c r="E1302" s="331">
        <v>81.2</v>
      </c>
      <c r="F1302" s="331"/>
      <c r="G1302" s="333">
        <f t="shared" si="25"/>
        <v>4100.1599999999935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46058</v>
      </c>
      <c r="D1303" s="299" t="s">
        <v>301</v>
      </c>
      <c r="E1303" s="331">
        <v>21</v>
      </c>
      <c r="F1303" s="331"/>
      <c r="G1303" s="333">
        <f t="shared" si="25"/>
        <v>4181.3599999999933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291</v>
      </c>
      <c r="B1304" s="330">
        <v>39</v>
      </c>
      <c r="C1304" s="298">
        <v>46058</v>
      </c>
      <c r="D1304" s="299" t="s">
        <v>292</v>
      </c>
      <c r="E1304" s="331"/>
      <c r="F1304" s="331">
        <v>2763.79</v>
      </c>
      <c r="G1304" s="333">
        <f t="shared" si="25"/>
        <v>4202.3599999999933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8</v>
      </c>
      <c r="C1305" s="298">
        <v>46058</v>
      </c>
      <c r="D1305" s="299" t="s">
        <v>357</v>
      </c>
      <c r="E1305" s="331">
        <v>95.35</v>
      </c>
      <c r="F1305" s="331"/>
      <c r="G1305" s="333">
        <f t="shared" si="25"/>
        <v>1438.5699999999933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46058</v>
      </c>
      <c r="D1306" s="299" t="s">
        <v>353</v>
      </c>
      <c r="E1306" s="331">
        <v>14.99</v>
      </c>
      <c r="F1306" s="331"/>
      <c r="G1306" s="333">
        <f t="shared" si="25"/>
        <v>1533.9199999999933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287</v>
      </c>
      <c r="B1307" s="330" t="s">
        <v>287</v>
      </c>
      <c r="C1307" s="298">
        <v>46058</v>
      </c>
      <c r="D1307" s="299" t="s">
        <v>452</v>
      </c>
      <c r="E1307" s="331">
        <v>77.569999999999993</v>
      </c>
      <c r="F1307" s="331">
        <v>77.569999999999993</v>
      </c>
      <c r="G1307" s="333">
        <f t="shared" si="25"/>
        <v>1548.9099999999933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6</v>
      </c>
      <c r="C1308" s="298">
        <v>46057</v>
      </c>
      <c r="D1308" s="299" t="s">
        <v>344</v>
      </c>
      <c r="E1308" s="331">
        <v>50</v>
      </c>
      <c r="F1308" s="331"/>
      <c r="G1308" s="333">
        <f t="shared" si="25"/>
        <v>1548.9099999999933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1</v>
      </c>
      <c r="C1309" s="298">
        <v>46057</v>
      </c>
      <c r="D1309" s="299" t="s">
        <v>306</v>
      </c>
      <c r="E1309" s="331">
        <v>62.03</v>
      </c>
      <c r="F1309" s="331"/>
      <c r="G1309" s="333">
        <f t="shared" si="25"/>
        <v>1598.9099999999933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46057</v>
      </c>
      <c r="D1310" s="299" t="s">
        <v>296</v>
      </c>
      <c r="E1310" s="331">
        <v>14.91</v>
      </c>
      <c r="F1310" s="331"/>
      <c r="G1310" s="333">
        <f t="shared" si="25"/>
        <v>1660.9399999999932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4</v>
      </c>
      <c r="C1311" s="298">
        <v>46057</v>
      </c>
      <c r="D1311" s="299" t="s">
        <v>310</v>
      </c>
      <c r="E1311" s="331">
        <v>63.38</v>
      </c>
      <c r="F1311" s="331"/>
      <c r="G1311" s="333">
        <f t="shared" si="25"/>
        <v>1675.8499999999933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287</v>
      </c>
      <c r="B1312" s="330" t="s">
        <v>287</v>
      </c>
      <c r="C1312" s="298">
        <v>46057</v>
      </c>
      <c r="D1312" s="299" t="s">
        <v>454</v>
      </c>
      <c r="E1312" s="331">
        <v>192.78</v>
      </c>
      <c r="F1312" s="331">
        <v>192.78</v>
      </c>
      <c r="G1312" s="333">
        <f t="shared" si="25"/>
        <v>1739.2299999999934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294</v>
      </c>
      <c r="B1313" s="330">
        <v>14</v>
      </c>
      <c r="C1313" s="298">
        <v>46057</v>
      </c>
      <c r="D1313" s="299" t="s">
        <v>367</v>
      </c>
      <c r="E1313" s="331">
        <v>68.739999999999995</v>
      </c>
      <c r="F1313" s="331"/>
      <c r="G1313" s="333">
        <f t="shared" si="25"/>
        <v>1739.2299999999934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6</v>
      </c>
      <c r="C1314" s="298">
        <v>46057</v>
      </c>
      <c r="D1314" s="299" t="s">
        <v>300</v>
      </c>
      <c r="E1314" s="331">
        <v>-42.58</v>
      </c>
      <c r="F1314" s="331"/>
      <c r="G1314" s="333">
        <f t="shared" si="25"/>
        <v>1807.9699999999934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1</v>
      </c>
      <c r="C1315" s="298">
        <v>46057</v>
      </c>
      <c r="D1315" s="299" t="s">
        <v>371</v>
      </c>
      <c r="E1315" s="331">
        <v>31.36</v>
      </c>
      <c r="F1315" s="331"/>
      <c r="G1315" s="333">
        <f t="shared" si="25"/>
        <v>1765.3899999999935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17</v>
      </c>
      <c r="C1316" s="298">
        <v>46057</v>
      </c>
      <c r="D1316" s="299" t="s">
        <v>370</v>
      </c>
      <c r="E1316" s="331">
        <v>99</v>
      </c>
      <c r="F1316" s="331"/>
      <c r="G1316" s="333">
        <f t="shared" si="25"/>
        <v>1796.7499999999934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284</v>
      </c>
      <c r="B1317" s="330">
        <v>36</v>
      </c>
      <c r="C1317" s="298">
        <v>46056</v>
      </c>
      <c r="D1317" s="299" t="s">
        <v>374</v>
      </c>
      <c r="E1317" s="331">
        <v>50</v>
      </c>
      <c r="F1317" s="331"/>
      <c r="G1317" s="333">
        <f t="shared" si="25"/>
        <v>1895.7499999999934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8</v>
      </c>
      <c r="C1318" s="298">
        <v>46056</v>
      </c>
      <c r="D1318" s="299" t="s">
        <v>319</v>
      </c>
      <c r="E1318" s="331">
        <v>7.92</v>
      </c>
      <c r="F1318" s="331"/>
      <c r="G1318" s="333">
        <f t="shared" si="25"/>
        <v>1945.7499999999934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24</v>
      </c>
      <c r="C1319" s="298">
        <v>46056</v>
      </c>
      <c r="D1319" s="299" t="s">
        <v>860</v>
      </c>
      <c r="E1319" s="331">
        <v>83.58</v>
      </c>
      <c r="F1319" s="331"/>
      <c r="G1319" s="333">
        <f t="shared" si="25"/>
        <v>1953.6699999999935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4</v>
      </c>
      <c r="C1320" s="298">
        <v>46056</v>
      </c>
      <c r="D1320" s="299" t="s">
        <v>455</v>
      </c>
      <c r="E1320" s="331">
        <v>28.64</v>
      </c>
      <c r="F1320" s="331"/>
      <c r="G1320" s="333">
        <f t="shared" si="25"/>
        <v>2037.2499999999934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46056</v>
      </c>
      <c r="D1321" s="299" t="s">
        <v>358</v>
      </c>
      <c r="E1321" s="331">
        <v>9.4700000000000006</v>
      </c>
      <c r="F1321" s="331"/>
      <c r="G1321" s="333">
        <f t="shared" si="25"/>
        <v>2065.8899999999935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46055</v>
      </c>
      <c r="D1322" s="299" t="s">
        <v>456</v>
      </c>
      <c r="E1322" s="331">
        <v>20</v>
      </c>
      <c r="F1322" s="331"/>
      <c r="G1322" s="333">
        <f t="shared" si="25"/>
        <v>2075.3599999999933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17</v>
      </c>
      <c r="C1323" s="298">
        <v>46055</v>
      </c>
      <c r="D1323" s="299" t="s">
        <v>188</v>
      </c>
      <c r="E1323" s="331">
        <v>41.54</v>
      </c>
      <c r="F1323" s="331"/>
      <c r="G1323" s="333">
        <f t="shared" si="25"/>
        <v>2095.3599999999933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46055</v>
      </c>
      <c r="D1324" s="299" t="s">
        <v>296</v>
      </c>
      <c r="E1324" s="331">
        <v>9.92</v>
      </c>
      <c r="F1324" s="331"/>
      <c r="G1324" s="333">
        <f t="shared" si="25"/>
        <v>2136.8999999999933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46055</v>
      </c>
      <c r="D1325" s="299" t="s">
        <v>457</v>
      </c>
      <c r="E1325" s="331">
        <v>155.38</v>
      </c>
      <c r="F1325" s="331"/>
      <c r="G1325" s="333">
        <f t="shared" si="25"/>
        <v>2146.8199999999933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294</v>
      </c>
      <c r="B1326" s="330">
        <v>21</v>
      </c>
      <c r="C1326" s="298">
        <v>46055</v>
      </c>
      <c r="D1326" s="299" t="s">
        <v>194</v>
      </c>
      <c r="E1326" s="331">
        <v>27.35</v>
      </c>
      <c r="F1326" s="331"/>
      <c r="G1326" s="333">
        <f t="shared" si="25"/>
        <v>2302.1999999999935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46054</v>
      </c>
      <c r="D1327" s="299" t="s">
        <v>300</v>
      </c>
      <c r="E1327" s="331">
        <v>59.37</v>
      </c>
      <c r="F1327" s="331"/>
      <c r="G1327" s="333">
        <f t="shared" si="25"/>
        <v>2329.5499999999934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22</v>
      </c>
      <c r="C1328" s="298">
        <v>46054</v>
      </c>
      <c r="D1328" s="299" t="s">
        <v>375</v>
      </c>
      <c r="E1328" s="331">
        <v>6.37</v>
      </c>
      <c r="F1328" s="331"/>
      <c r="G1328" s="333">
        <f t="shared" si="25"/>
        <v>2388.9199999999933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8</v>
      </c>
      <c r="C1329" s="298">
        <v>46054</v>
      </c>
      <c r="D1329" s="299" t="s">
        <v>458</v>
      </c>
      <c r="E1329" s="331">
        <v>44.65</v>
      </c>
      <c r="F1329" s="331"/>
      <c r="G1329" s="333">
        <f t="shared" si="25"/>
        <v>2395.2899999999931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7</v>
      </c>
      <c r="C1330" s="298">
        <v>46054</v>
      </c>
      <c r="D1330" s="299" t="s">
        <v>338</v>
      </c>
      <c r="E1330" s="331">
        <v>35.17</v>
      </c>
      <c r="F1330" s="331"/>
      <c r="G1330" s="333">
        <f t="shared" si="25"/>
        <v>2439.9399999999932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4</v>
      </c>
      <c r="C1331" s="298">
        <v>46054</v>
      </c>
      <c r="D1331" s="299" t="s">
        <v>310</v>
      </c>
      <c r="E1331" s="331">
        <v>28.48</v>
      </c>
      <c r="F1331" s="331"/>
      <c r="G1331" s="333">
        <f t="shared" si="25"/>
        <v>2475.1099999999933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1</v>
      </c>
      <c r="C1332" s="298">
        <v>46054</v>
      </c>
      <c r="D1332" s="299" t="s">
        <v>311</v>
      </c>
      <c r="E1332" s="331">
        <v>125.07</v>
      </c>
      <c r="F1332" s="331"/>
      <c r="G1332" s="333">
        <f t="shared" si="25"/>
        <v>2503.5899999999933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46054</v>
      </c>
      <c r="D1333" s="299" t="s">
        <v>458</v>
      </c>
      <c r="E1333" s="331">
        <v>100</v>
      </c>
      <c r="F1333" s="331"/>
      <c r="G1333" s="333">
        <f t="shared" si="25"/>
        <v>2628.6599999999935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1</v>
      </c>
      <c r="C1334" s="298">
        <v>46054</v>
      </c>
      <c r="D1334" s="299" t="s">
        <v>329</v>
      </c>
      <c r="E1334" s="331">
        <v>194.96</v>
      </c>
      <c r="F1334" s="331"/>
      <c r="G1334" s="333">
        <f t="shared" si="25"/>
        <v>2728.6599999999935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46054</v>
      </c>
      <c r="D1335" s="299" t="s">
        <v>410</v>
      </c>
      <c r="E1335" s="331">
        <v>75.53</v>
      </c>
      <c r="F1335" s="331"/>
      <c r="G1335" s="333">
        <f t="shared" si="25"/>
        <v>2923.6199999999935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284</v>
      </c>
      <c r="B1336" s="330">
        <v>37</v>
      </c>
      <c r="C1336" s="298">
        <v>46053</v>
      </c>
      <c r="D1336" s="299" t="s">
        <v>459</v>
      </c>
      <c r="E1336" s="331">
        <v>3194.64</v>
      </c>
      <c r="F1336" s="331"/>
      <c r="G1336" s="333">
        <f t="shared" si="25"/>
        <v>2999.1499999999937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286</v>
      </c>
      <c r="B1337" s="330">
        <v>25</v>
      </c>
      <c r="C1337" s="298">
        <v>46053</v>
      </c>
      <c r="D1337" s="298" t="s">
        <v>204</v>
      </c>
      <c r="E1337" s="331">
        <v>350</v>
      </c>
      <c r="F1337" s="331"/>
      <c r="G1337" s="333">
        <f t="shared" si="25"/>
        <v>6193.7899999999936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286</v>
      </c>
      <c r="B1338" s="330">
        <v>26</v>
      </c>
      <c r="C1338" s="298">
        <v>46053</v>
      </c>
      <c r="D1338" s="298" t="s">
        <v>205</v>
      </c>
      <c r="E1338" s="331">
        <v>320</v>
      </c>
      <c r="F1338" s="331"/>
      <c r="G1338" s="333">
        <f t="shared" si="25"/>
        <v>6543.7899999999936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286</v>
      </c>
      <c r="B1339" s="330">
        <v>27</v>
      </c>
      <c r="C1339" s="298">
        <v>46053</v>
      </c>
      <c r="D1339" s="298" t="s">
        <v>206</v>
      </c>
      <c r="E1339" s="331">
        <v>25</v>
      </c>
      <c r="F1339" s="331"/>
      <c r="G1339" s="333">
        <f t="shared" si="25"/>
        <v>6863.7899999999936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286</v>
      </c>
      <c r="B1340" s="330">
        <v>28</v>
      </c>
      <c r="C1340" s="298">
        <v>46053</v>
      </c>
      <c r="D1340" s="298" t="s">
        <v>207</v>
      </c>
      <c r="E1340" s="331">
        <v>25</v>
      </c>
      <c r="F1340" s="331"/>
      <c r="G1340" s="333">
        <f t="shared" si="25"/>
        <v>6888.7899999999936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286</v>
      </c>
      <c r="B1341" s="330">
        <v>29</v>
      </c>
      <c r="C1341" s="298">
        <v>46053</v>
      </c>
      <c r="D1341" s="298" t="s">
        <v>208</v>
      </c>
      <c r="E1341" s="331">
        <v>45</v>
      </c>
      <c r="F1341" s="331"/>
      <c r="G1341" s="333">
        <f t="shared" si="25"/>
        <v>6913.7899999999936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286</v>
      </c>
      <c r="B1342" s="330">
        <v>30</v>
      </c>
      <c r="C1342" s="298">
        <v>46053</v>
      </c>
      <c r="D1342" s="298" t="s">
        <v>209</v>
      </c>
      <c r="E1342" s="331">
        <v>400</v>
      </c>
      <c r="F1342" s="331"/>
      <c r="G1342" s="333">
        <f t="shared" si="25"/>
        <v>6958.7899999999936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286</v>
      </c>
      <c r="B1343" s="330">
        <v>31</v>
      </c>
      <c r="C1343" s="298">
        <v>46053</v>
      </c>
      <c r="D1343" s="298" t="s">
        <v>210</v>
      </c>
      <c r="E1343" s="331">
        <v>375</v>
      </c>
      <c r="F1343" s="331"/>
      <c r="G1343" s="333">
        <f t="shared" si="25"/>
        <v>7358.7899999999936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286</v>
      </c>
      <c r="B1344" s="330">
        <v>32</v>
      </c>
      <c r="C1344" s="298">
        <v>46053</v>
      </c>
      <c r="D1344" s="298" t="s">
        <v>211</v>
      </c>
      <c r="E1344" s="331">
        <v>100</v>
      </c>
      <c r="F1344" s="331"/>
      <c r="G1344" s="333">
        <f t="shared" si="25"/>
        <v>7733.7899999999936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286</v>
      </c>
      <c r="B1345" s="330">
        <v>33</v>
      </c>
      <c r="C1345" s="298">
        <v>46053</v>
      </c>
      <c r="D1345" s="298" t="s">
        <v>212</v>
      </c>
      <c r="E1345" s="331">
        <v>85</v>
      </c>
      <c r="F1345" s="331"/>
      <c r="G1345" s="333">
        <f t="shared" si="25"/>
        <v>7833.7899999999936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286</v>
      </c>
      <c r="B1346" s="330">
        <v>34</v>
      </c>
      <c r="C1346" s="298">
        <v>46053</v>
      </c>
      <c r="D1346" s="298" t="s">
        <v>213</v>
      </c>
      <c r="E1346" s="331">
        <v>230</v>
      </c>
      <c r="F1346" s="331"/>
      <c r="G1346" s="333">
        <f t="shared" si="25"/>
        <v>7918.7899999999936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286</v>
      </c>
      <c r="B1347" s="330">
        <v>35</v>
      </c>
      <c r="C1347" s="298">
        <v>46053</v>
      </c>
      <c r="D1347" s="298" t="s">
        <v>214</v>
      </c>
      <c r="E1347" s="331">
        <v>45</v>
      </c>
      <c r="F1347" s="331"/>
      <c r="G1347" s="333">
        <f t="shared" si="25"/>
        <v>8148.7899999999936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46053</v>
      </c>
      <c r="D1348" s="298" t="s">
        <v>319</v>
      </c>
      <c r="E1348" s="331">
        <v>31.03</v>
      </c>
      <c r="F1348" s="331"/>
      <c r="G1348" s="333">
        <f t="shared" si="25"/>
        <v>8193.7899999999936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10</v>
      </c>
      <c r="C1349" s="298">
        <v>46053</v>
      </c>
      <c r="D1349" s="298" t="s">
        <v>176</v>
      </c>
      <c r="E1349" s="331">
        <v>17.899999999999999</v>
      </c>
      <c r="F1349" s="331"/>
      <c r="G1349" s="333">
        <f t="shared" si="25"/>
        <v>8224.8199999999943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3</v>
      </c>
      <c r="C1350" s="298">
        <v>46053</v>
      </c>
      <c r="D1350" s="298" t="s">
        <v>348</v>
      </c>
      <c r="E1350" s="331">
        <v>18.84</v>
      </c>
      <c r="F1350" s="331"/>
      <c r="G1350" s="333">
        <f t="shared" si="25"/>
        <v>8242.7199999999939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8</v>
      </c>
      <c r="C1351" s="298">
        <v>46053</v>
      </c>
      <c r="D1351" s="298" t="s">
        <v>319</v>
      </c>
      <c r="E1351" s="331">
        <v>25.54</v>
      </c>
      <c r="F1351" s="331"/>
      <c r="G1351" s="333">
        <f t="shared" si="25"/>
        <v>8261.559999999994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8</v>
      </c>
      <c r="C1352" s="298">
        <v>46053</v>
      </c>
      <c r="D1352" s="298" t="s">
        <v>308</v>
      </c>
      <c r="E1352" s="331">
        <v>52.59</v>
      </c>
      <c r="F1352" s="331"/>
      <c r="G1352" s="333">
        <f t="shared" si="25"/>
        <v>8287.0999999999949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335</v>
      </c>
      <c r="B1353" s="330" t="s">
        <v>335</v>
      </c>
      <c r="C1353" s="298">
        <v>46052</v>
      </c>
      <c r="D1353" s="299" t="s">
        <v>460</v>
      </c>
      <c r="E1353" s="331"/>
      <c r="F1353" s="331">
        <v>422</v>
      </c>
      <c r="G1353" s="333">
        <f t="shared" si="25"/>
        <v>8339.6899999999951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5</v>
      </c>
      <c r="C1354" s="298">
        <v>46052</v>
      </c>
      <c r="D1354" s="299" t="s">
        <v>864</v>
      </c>
      <c r="E1354" s="331">
        <v>200</v>
      </c>
      <c r="F1354" s="331"/>
      <c r="G1354" s="333">
        <f t="shared" si="25"/>
        <v>7917.6899999999951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46052</v>
      </c>
      <c r="D1355" s="299" t="s">
        <v>296</v>
      </c>
      <c r="E1355" s="331">
        <v>8.52</v>
      </c>
      <c r="F1355" s="331"/>
      <c r="G1355" s="333">
        <f t="shared" si="25"/>
        <v>8117.6899999999951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287</v>
      </c>
      <c r="B1356" s="330" t="s">
        <v>287</v>
      </c>
      <c r="C1356" s="298">
        <v>46052</v>
      </c>
      <c r="D1356" s="299" t="s">
        <v>461</v>
      </c>
      <c r="E1356" s="331">
        <v>831.92</v>
      </c>
      <c r="F1356" s="331">
        <v>831.92</v>
      </c>
      <c r="G1356" s="333">
        <f t="shared" si="25"/>
        <v>8126.2099999999955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5</v>
      </c>
      <c r="C1357" s="298">
        <v>46052</v>
      </c>
      <c r="D1357" s="299" t="s">
        <v>441</v>
      </c>
      <c r="E1357" s="331">
        <v>200</v>
      </c>
      <c r="F1357" s="331"/>
      <c r="G1357" s="333">
        <f t="shared" si="25"/>
        <v>8126.2099999999955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46052</v>
      </c>
      <c r="D1358" s="299" t="s">
        <v>324</v>
      </c>
      <c r="E1358" s="331">
        <v>11.04</v>
      </c>
      <c r="F1358" s="331"/>
      <c r="G1358" s="333">
        <f t="shared" si="25"/>
        <v>8326.2099999999955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291</v>
      </c>
      <c r="B1359" s="330">
        <v>38</v>
      </c>
      <c r="C1359" s="298">
        <v>46051</v>
      </c>
      <c r="D1359" s="299" t="s">
        <v>293</v>
      </c>
      <c r="E1359" s="331"/>
      <c r="F1359" s="331">
        <v>4365.6499999999996</v>
      </c>
      <c r="G1359" s="333">
        <f t="shared" si="25"/>
        <v>8337.2499999999964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46051</v>
      </c>
      <c r="D1360" s="299" t="s">
        <v>296</v>
      </c>
      <c r="E1360" s="331">
        <v>18.28</v>
      </c>
      <c r="F1360" s="331"/>
      <c r="G1360" s="333">
        <f t="shared" si="25"/>
        <v>3971.5999999999976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4</v>
      </c>
      <c r="C1361" s="298">
        <v>46051</v>
      </c>
      <c r="D1361" s="299" t="s">
        <v>295</v>
      </c>
      <c r="E1361" s="331">
        <v>57.06</v>
      </c>
      <c r="F1361" s="331"/>
      <c r="G1361" s="333">
        <f t="shared" si="25"/>
        <v>3989.8799999999978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287</v>
      </c>
      <c r="B1362" s="330" t="s">
        <v>287</v>
      </c>
      <c r="C1362" s="298">
        <v>46051</v>
      </c>
      <c r="D1362" s="299" t="s">
        <v>462</v>
      </c>
      <c r="E1362" s="331">
        <v>89.42</v>
      </c>
      <c r="F1362" s="331">
        <v>89.42</v>
      </c>
      <c r="G1362" s="333">
        <f t="shared" si="25"/>
        <v>4046.9399999999978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8</v>
      </c>
      <c r="C1363" s="298">
        <v>46051</v>
      </c>
      <c r="D1363" s="299" t="s">
        <v>463</v>
      </c>
      <c r="E1363" s="331">
        <v>59</v>
      </c>
      <c r="F1363" s="331"/>
      <c r="G1363" s="333">
        <f t="shared" si="25"/>
        <v>4046.9399999999978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46051</v>
      </c>
      <c r="D1364" s="299" t="s">
        <v>371</v>
      </c>
      <c r="E1364" s="331">
        <v>19.899999999999999</v>
      </c>
      <c r="F1364" s="331"/>
      <c r="G1364" s="333">
        <f t="shared" si="25"/>
        <v>4105.9399999999978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46050</v>
      </c>
      <c r="D1365" s="299" t="s">
        <v>353</v>
      </c>
      <c r="E1365" s="331">
        <v>14.99</v>
      </c>
      <c r="F1365" s="331"/>
      <c r="G1365" s="333">
        <f t="shared" si="25"/>
        <v>4125.8399999999974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6</v>
      </c>
      <c r="C1366" s="298">
        <v>46050</v>
      </c>
      <c r="D1366" s="299" t="s">
        <v>464</v>
      </c>
      <c r="E1366" s="331">
        <v>25</v>
      </c>
      <c r="F1366" s="331"/>
      <c r="G1366" s="333">
        <f t="shared" si="25"/>
        <v>4140.8299999999972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3</v>
      </c>
      <c r="C1367" s="298">
        <v>46050</v>
      </c>
      <c r="D1367" s="299" t="s">
        <v>865</v>
      </c>
      <c r="E1367" s="331">
        <v>6</v>
      </c>
      <c r="F1367" s="331"/>
      <c r="G1367" s="333">
        <f t="shared" si="25"/>
        <v>4165.8299999999972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46050</v>
      </c>
      <c r="D1368" s="299" t="s">
        <v>866</v>
      </c>
      <c r="E1368" s="331">
        <v>15</v>
      </c>
      <c r="F1368" s="331"/>
      <c r="G1368" s="333">
        <f t="shared" si="25"/>
        <v>4171.8299999999972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46050</v>
      </c>
      <c r="D1369" s="299" t="s">
        <v>296</v>
      </c>
      <c r="E1369" s="331">
        <v>12.71</v>
      </c>
      <c r="F1369" s="331"/>
      <c r="G1369" s="333">
        <f t="shared" si="25"/>
        <v>4186.8299999999972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287</v>
      </c>
      <c r="B1370" s="330" t="s">
        <v>287</v>
      </c>
      <c r="C1370" s="298">
        <v>46050</v>
      </c>
      <c r="D1370" s="299" t="s">
        <v>452</v>
      </c>
      <c r="E1370" s="331">
        <v>1475.9</v>
      </c>
      <c r="F1370" s="331">
        <v>1475.9</v>
      </c>
      <c r="G1370" s="333">
        <f t="shared" si="25"/>
        <v>4199.5399999999972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8</v>
      </c>
      <c r="C1371" s="298">
        <v>46050</v>
      </c>
      <c r="D1371" s="299" t="s">
        <v>319</v>
      </c>
      <c r="E1371" s="331">
        <v>28.52</v>
      </c>
      <c r="F1371" s="331"/>
      <c r="G1371" s="333">
        <f t="shared" si="25"/>
        <v>4199.5399999999972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46050</v>
      </c>
      <c r="D1372" s="299" t="s">
        <v>465</v>
      </c>
      <c r="E1372" s="331">
        <v>66.94</v>
      </c>
      <c r="F1372" s="331"/>
      <c r="G1372" s="333">
        <f t="shared" si="25"/>
        <v>4228.0599999999977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46049</v>
      </c>
      <c r="D1373" s="299" t="s">
        <v>308</v>
      </c>
      <c r="E1373" s="331">
        <v>47.99</v>
      </c>
      <c r="F1373" s="331"/>
      <c r="G1373" s="333">
        <f t="shared" si="25"/>
        <v>4294.9999999999973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287</v>
      </c>
      <c r="B1374" s="330" t="s">
        <v>287</v>
      </c>
      <c r="C1374" s="298">
        <v>46048</v>
      </c>
      <c r="D1374" s="299" t="s">
        <v>466</v>
      </c>
      <c r="E1374" s="331"/>
      <c r="F1374" s="331">
        <v>425</v>
      </c>
      <c r="G1374" s="333">
        <f t="shared" si="25"/>
        <v>4342.9899999999971</v>
      </c>
      <c r="H1374" s="334" t="s">
        <v>298</v>
      </c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287</v>
      </c>
      <c r="B1375" s="330" t="s">
        <v>287</v>
      </c>
      <c r="C1375" s="298">
        <v>46048</v>
      </c>
      <c r="D1375" s="299" t="s">
        <v>466</v>
      </c>
      <c r="E1375" s="331">
        <v>425</v>
      </c>
      <c r="F1375" s="331"/>
      <c r="G1375" s="333">
        <f t="shared" si="25"/>
        <v>3917.9899999999971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46048</v>
      </c>
      <c r="D1376" s="299" t="s">
        <v>467</v>
      </c>
      <c r="E1376" s="331">
        <v>20.12</v>
      </c>
      <c r="F1376" s="331"/>
      <c r="G1376" s="333">
        <f t="shared" si="25"/>
        <v>4342.9899999999971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17</v>
      </c>
      <c r="C1377" s="298">
        <v>46048</v>
      </c>
      <c r="D1377" s="299" t="s">
        <v>468</v>
      </c>
      <c r="E1377" s="331">
        <v>42.68</v>
      </c>
      <c r="F1377" s="331"/>
      <c r="G1377" s="333">
        <f t="shared" si="25"/>
        <v>4363.1099999999969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6</v>
      </c>
      <c r="C1378" s="298">
        <v>46048</v>
      </c>
      <c r="D1378" s="299" t="s">
        <v>397</v>
      </c>
      <c r="E1378" s="331">
        <v>47.9</v>
      </c>
      <c r="F1378" s="331"/>
      <c r="G1378" s="333">
        <f t="shared" si="25"/>
        <v>4405.7899999999972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1</v>
      </c>
      <c r="C1379" s="298">
        <v>46047</v>
      </c>
      <c r="D1379" s="299" t="s">
        <v>457</v>
      </c>
      <c r="E1379" s="331">
        <v>105.79</v>
      </c>
      <c r="F1379" s="331"/>
      <c r="G1379" s="333">
        <f t="shared" si="25"/>
        <v>4453.6899999999969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12</v>
      </c>
      <c r="C1380" s="298">
        <v>46047</v>
      </c>
      <c r="D1380" s="299" t="s">
        <v>314</v>
      </c>
      <c r="E1380" s="331">
        <v>204.83</v>
      </c>
      <c r="F1380" s="331"/>
      <c r="G1380" s="333">
        <f t="shared" si="25"/>
        <v>4559.4799999999968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3</v>
      </c>
      <c r="C1381" s="298">
        <v>46047</v>
      </c>
      <c r="D1381" s="299" t="s">
        <v>348</v>
      </c>
      <c r="E1381" s="331">
        <v>8.51</v>
      </c>
      <c r="F1381" s="331"/>
      <c r="G1381" s="333">
        <f t="shared" si="25"/>
        <v>4764.3099999999968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4</v>
      </c>
      <c r="C1382" s="298">
        <v>46046</v>
      </c>
      <c r="D1382" s="299" t="s">
        <v>296</v>
      </c>
      <c r="E1382" s="331">
        <v>92.96</v>
      </c>
      <c r="F1382" s="331"/>
      <c r="G1382" s="333">
        <f t="shared" si="25"/>
        <v>4772.819999999997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4</v>
      </c>
      <c r="C1383" s="298">
        <v>46046</v>
      </c>
      <c r="D1383" s="299" t="s">
        <v>334</v>
      </c>
      <c r="E1383" s="331">
        <v>30.77</v>
      </c>
      <c r="F1383" s="331"/>
      <c r="G1383" s="333">
        <f t="shared" si="25"/>
        <v>4865.779999999997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2</v>
      </c>
      <c r="C1384" s="298">
        <v>46046</v>
      </c>
      <c r="D1384" s="299" t="s">
        <v>358</v>
      </c>
      <c r="E1384" s="331">
        <v>9.4700000000000006</v>
      </c>
      <c r="F1384" s="331"/>
      <c r="G1384" s="333">
        <f t="shared" si="25"/>
        <v>4896.5499999999975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46046</v>
      </c>
      <c r="D1385" s="299" t="s">
        <v>397</v>
      </c>
      <c r="E1385" s="331">
        <v>53.59</v>
      </c>
      <c r="F1385" s="331"/>
      <c r="G1385" s="333">
        <f t="shared" si="25"/>
        <v>4906.0199999999977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1</v>
      </c>
      <c r="C1386" s="298">
        <v>46046</v>
      </c>
      <c r="D1386" s="299" t="s">
        <v>311</v>
      </c>
      <c r="E1386" s="331">
        <v>61.64</v>
      </c>
      <c r="F1386" s="331"/>
      <c r="G1386" s="333">
        <f t="shared" si="25"/>
        <v>4959.6099999999979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1</v>
      </c>
      <c r="C1387" s="298">
        <v>46045</v>
      </c>
      <c r="D1387" s="299" t="s">
        <v>304</v>
      </c>
      <c r="E1387" s="331">
        <v>23.17</v>
      </c>
      <c r="F1387" s="331"/>
      <c r="G1387" s="333">
        <f t="shared" si="25"/>
        <v>5021.2499999999982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4</v>
      </c>
      <c r="C1388" s="298">
        <v>46045</v>
      </c>
      <c r="D1388" s="299" t="s">
        <v>296</v>
      </c>
      <c r="E1388" s="331">
        <v>62.77</v>
      </c>
      <c r="F1388" s="331"/>
      <c r="G1388" s="333">
        <f t="shared" si="25"/>
        <v>5044.4199999999983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46045</v>
      </c>
      <c r="D1389" s="299" t="s">
        <v>469</v>
      </c>
      <c r="E1389" s="331">
        <v>105.51</v>
      </c>
      <c r="F1389" s="331"/>
      <c r="G1389" s="333">
        <f t="shared" si="25"/>
        <v>5107.1899999999987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3</v>
      </c>
      <c r="C1390" s="298">
        <v>46045</v>
      </c>
      <c r="D1390" s="299" t="s">
        <v>334</v>
      </c>
      <c r="E1390" s="331">
        <v>9.9499999999999993</v>
      </c>
      <c r="F1390" s="331"/>
      <c r="G1390" s="333">
        <f t="shared" si="25"/>
        <v>5212.6999999999989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46045</v>
      </c>
      <c r="D1391" s="299" t="s">
        <v>358</v>
      </c>
      <c r="E1391" s="331">
        <v>10.17</v>
      </c>
      <c r="F1391" s="331"/>
      <c r="G1391" s="333">
        <f t="shared" si="25"/>
        <v>5222.6499999999987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46045</v>
      </c>
      <c r="D1392" s="299" t="s">
        <v>301</v>
      </c>
      <c r="E1392" s="331">
        <v>32.200000000000003</v>
      </c>
      <c r="F1392" s="331"/>
      <c r="G1392" s="333">
        <f t="shared" si="25"/>
        <v>5232.8199999999988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294</v>
      </c>
      <c r="B1393" s="330">
        <v>22</v>
      </c>
      <c r="C1393" s="298">
        <v>46045</v>
      </c>
      <c r="D1393" s="299" t="s">
        <v>862</v>
      </c>
      <c r="E1393" s="331">
        <v>5.31</v>
      </c>
      <c r="F1393" s="331"/>
      <c r="G1393" s="333">
        <f t="shared" si="25"/>
        <v>5265.0199999999986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8</v>
      </c>
      <c r="C1394" s="298">
        <v>46044</v>
      </c>
      <c r="D1394" s="299" t="s">
        <v>435</v>
      </c>
      <c r="E1394" s="331">
        <v>73.95</v>
      </c>
      <c r="F1394" s="331"/>
      <c r="G1394" s="333">
        <f t="shared" si="25"/>
        <v>5270.329999999999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46044</v>
      </c>
      <c r="D1395" s="299" t="s">
        <v>470</v>
      </c>
      <c r="E1395" s="331">
        <v>28.68</v>
      </c>
      <c r="F1395" s="331"/>
      <c r="G1395" s="333">
        <f t="shared" si="25"/>
        <v>5344.2799999999988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46044</v>
      </c>
      <c r="D1396" s="299" t="s">
        <v>357</v>
      </c>
      <c r="E1396" s="331">
        <v>57.38</v>
      </c>
      <c r="F1396" s="331"/>
      <c r="G1396" s="333">
        <f t="shared" si="25"/>
        <v>5372.9599999999991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46044</v>
      </c>
      <c r="D1397" s="299" t="s">
        <v>358</v>
      </c>
      <c r="E1397" s="331">
        <v>9.4700000000000006</v>
      </c>
      <c r="F1397" s="331"/>
      <c r="G1397" s="333">
        <f t="shared" si="25"/>
        <v>5430.3399999999992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46044</v>
      </c>
      <c r="D1398" s="299" t="s">
        <v>358</v>
      </c>
      <c r="E1398" s="331">
        <v>7.18</v>
      </c>
      <c r="F1398" s="331"/>
      <c r="G1398" s="333">
        <f t="shared" si="25"/>
        <v>5439.8099999999995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287</v>
      </c>
      <c r="B1399" s="330" t="s">
        <v>287</v>
      </c>
      <c r="C1399" s="298">
        <v>46044</v>
      </c>
      <c r="D1399" s="299" t="s">
        <v>315</v>
      </c>
      <c r="E1399" s="331">
        <v>126.24</v>
      </c>
      <c r="F1399" s="331">
        <v>126.24</v>
      </c>
      <c r="G1399" s="333">
        <f t="shared" si="25"/>
        <v>5446.99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46043</v>
      </c>
      <c r="D1400" s="299" t="s">
        <v>471</v>
      </c>
      <c r="E1400" s="331">
        <v>17</v>
      </c>
      <c r="F1400" s="331"/>
      <c r="G1400" s="333">
        <f t="shared" si="25"/>
        <v>5446.99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1</v>
      </c>
      <c r="C1401" s="298">
        <v>46043</v>
      </c>
      <c r="D1401" s="299" t="s">
        <v>329</v>
      </c>
      <c r="E1401" s="331">
        <v>24.75</v>
      </c>
      <c r="F1401" s="331"/>
      <c r="G1401" s="333">
        <f t="shared" si="25"/>
        <v>5463.99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291</v>
      </c>
      <c r="B1402" s="330">
        <v>39</v>
      </c>
      <c r="C1402" s="298">
        <v>46043</v>
      </c>
      <c r="D1402" s="299" t="s">
        <v>292</v>
      </c>
      <c r="E1402" s="331"/>
      <c r="F1402" s="331">
        <v>3378.82</v>
      </c>
      <c r="G1402" s="333">
        <f t="shared" si="25"/>
        <v>5488.74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294</v>
      </c>
      <c r="B1403" s="330">
        <v>23</v>
      </c>
      <c r="C1403" s="298">
        <v>46043</v>
      </c>
      <c r="D1403" s="299" t="s">
        <v>67</v>
      </c>
      <c r="E1403" s="331">
        <v>650.88</v>
      </c>
      <c r="F1403" s="331"/>
      <c r="G1403" s="333">
        <f t="shared" si="25"/>
        <v>2109.9199999999992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287</v>
      </c>
      <c r="B1404" s="330" t="s">
        <v>287</v>
      </c>
      <c r="C1404" s="298">
        <v>46043</v>
      </c>
      <c r="D1404" s="299" t="s">
        <v>472</v>
      </c>
      <c r="E1404" s="331">
        <v>100</v>
      </c>
      <c r="F1404" s="331">
        <v>100</v>
      </c>
      <c r="G1404" s="333">
        <f t="shared" si="25"/>
        <v>2760.7999999999993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2</v>
      </c>
      <c r="C1405" s="298">
        <v>46043</v>
      </c>
      <c r="D1405" s="299" t="s">
        <v>301</v>
      </c>
      <c r="E1405" s="331">
        <v>20</v>
      </c>
      <c r="F1405" s="331"/>
      <c r="G1405" s="333">
        <f t="shared" si="25"/>
        <v>2760.7999999999993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8</v>
      </c>
      <c r="C1406" s="298">
        <v>46043</v>
      </c>
      <c r="D1406" s="299" t="s">
        <v>295</v>
      </c>
      <c r="E1406" s="331">
        <v>6.38</v>
      </c>
      <c r="F1406" s="331"/>
      <c r="G1406" s="333">
        <f t="shared" si="25"/>
        <v>2780.7999999999993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2</v>
      </c>
      <c r="C1407" s="298">
        <v>46043</v>
      </c>
      <c r="D1407" s="299" t="s">
        <v>295</v>
      </c>
      <c r="E1407" s="331">
        <v>17.29</v>
      </c>
      <c r="F1407" s="331"/>
      <c r="G1407" s="333">
        <f t="shared" si="25"/>
        <v>2787.1799999999994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46043</v>
      </c>
      <c r="D1408" s="299" t="s">
        <v>358</v>
      </c>
      <c r="E1408" s="331">
        <v>14.86</v>
      </c>
      <c r="F1408" s="331"/>
      <c r="G1408" s="333">
        <f t="shared" si="25"/>
        <v>2804.4699999999993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2</v>
      </c>
      <c r="C1409" s="298">
        <v>46042</v>
      </c>
      <c r="D1409" s="299" t="s">
        <v>371</v>
      </c>
      <c r="E1409" s="331">
        <v>13.4</v>
      </c>
      <c r="F1409" s="331"/>
      <c r="G1409" s="333">
        <f t="shared" si="25"/>
        <v>2819.3299999999995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46042</v>
      </c>
      <c r="D1410" s="299" t="s">
        <v>371</v>
      </c>
      <c r="E1410" s="331">
        <v>5.97</v>
      </c>
      <c r="F1410" s="331"/>
      <c r="G1410" s="333">
        <f t="shared" si="25"/>
        <v>2832.7299999999996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294</v>
      </c>
      <c r="B1411" s="330">
        <v>22</v>
      </c>
      <c r="C1411" s="298">
        <v>46042</v>
      </c>
      <c r="D1411" s="299" t="s">
        <v>323</v>
      </c>
      <c r="E1411" s="331">
        <v>18.09</v>
      </c>
      <c r="F1411" s="331"/>
      <c r="G1411" s="333">
        <f t="shared" si="25"/>
        <v>2838.6999999999994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17</v>
      </c>
      <c r="C1412" s="298">
        <v>46042</v>
      </c>
      <c r="D1412" s="299" t="s">
        <v>188</v>
      </c>
      <c r="E1412" s="331">
        <v>42.65</v>
      </c>
      <c r="F1412" s="331"/>
      <c r="G1412" s="333">
        <f t="shared" si="25"/>
        <v>2856.7899999999995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335</v>
      </c>
      <c r="B1413" s="330" t="s">
        <v>335</v>
      </c>
      <c r="C1413" s="298">
        <v>46042</v>
      </c>
      <c r="D1413" s="299" t="s">
        <v>336</v>
      </c>
      <c r="E1413" s="331">
        <v>130.51</v>
      </c>
      <c r="F1413" s="331"/>
      <c r="G1413" s="333">
        <f t="shared" si="25"/>
        <v>2899.4399999999996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294</v>
      </c>
      <c r="B1414" s="330">
        <v>15</v>
      </c>
      <c r="C1414" s="298">
        <v>46042</v>
      </c>
      <c r="D1414" s="299" t="s">
        <v>185</v>
      </c>
      <c r="E1414" s="331">
        <v>132.4</v>
      </c>
      <c r="F1414" s="331"/>
      <c r="G1414" s="333">
        <f t="shared" si="25"/>
        <v>3029.9499999999994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23</v>
      </c>
      <c r="C1415" s="298">
        <v>46042</v>
      </c>
      <c r="D1415" s="299" t="s">
        <v>63</v>
      </c>
      <c r="E1415" s="331">
        <v>529.46</v>
      </c>
      <c r="F1415" s="331"/>
      <c r="G1415" s="333">
        <f t="shared" si="25"/>
        <v>3162.3499999999995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6</v>
      </c>
      <c r="C1416" s="298">
        <v>46042</v>
      </c>
      <c r="D1416" s="299" t="s">
        <v>300</v>
      </c>
      <c r="E1416" s="331">
        <v>51.63</v>
      </c>
      <c r="F1416" s="331"/>
      <c r="G1416" s="333">
        <f t="shared" si="25"/>
        <v>3691.8099999999995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46042</v>
      </c>
      <c r="D1417" s="299" t="s">
        <v>296</v>
      </c>
      <c r="E1417" s="331">
        <v>11.17</v>
      </c>
      <c r="F1417" s="331"/>
      <c r="G1417" s="333">
        <f t="shared" si="25"/>
        <v>3743.4399999999996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4</v>
      </c>
      <c r="C1418" s="298">
        <v>46042</v>
      </c>
      <c r="D1418" s="299" t="s">
        <v>296</v>
      </c>
      <c r="E1418" s="331">
        <v>57.37</v>
      </c>
      <c r="F1418" s="331"/>
      <c r="G1418" s="333">
        <f t="shared" si="25"/>
        <v>3754.6099999999997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294</v>
      </c>
      <c r="B1419" s="330">
        <v>22</v>
      </c>
      <c r="C1419" s="298">
        <v>46042</v>
      </c>
      <c r="D1419" s="299" t="s">
        <v>328</v>
      </c>
      <c r="E1419" s="331">
        <v>7.46</v>
      </c>
      <c r="F1419" s="331"/>
      <c r="G1419" s="333">
        <f t="shared" si="25"/>
        <v>3811.9799999999996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4</v>
      </c>
      <c r="C1420" s="298">
        <v>46042</v>
      </c>
      <c r="D1420" s="299" t="s">
        <v>310</v>
      </c>
      <c r="E1420" s="331">
        <v>28.91</v>
      </c>
      <c r="F1420" s="331"/>
      <c r="G1420" s="333">
        <f t="shared" si="25"/>
        <v>3819.4399999999996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6</v>
      </c>
      <c r="C1421" s="298">
        <v>46040</v>
      </c>
      <c r="D1421" s="299" t="s">
        <v>300</v>
      </c>
      <c r="E1421" s="331">
        <v>31.35</v>
      </c>
      <c r="F1421" s="331"/>
      <c r="G1421" s="333">
        <f t="shared" si="25"/>
        <v>3848.3499999999995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8</v>
      </c>
      <c r="C1422" s="298">
        <v>46040</v>
      </c>
      <c r="D1422" s="299" t="s">
        <v>473</v>
      </c>
      <c r="E1422" s="331">
        <v>124.75</v>
      </c>
      <c r="F1422" s="331"/>
      <c r="G1422" s="333">
        <f t="shared" si="25"/>
        <v>3879.6999999999994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3</v>
      </c>
      <c r="C1423" s="298">
        <v>46040</v>
      </c>
      <c r="D1423" s="299" t="s">
        <v>320</v>
      </c>
      <c r="E1423" s="331">
        <v>11.3</v>
      </c>
      <c r="F1423" s="331"/>
      <c r="G1423" s="333">
        <f t="shared" si="25"/>
        <v>4004.4499999999994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22</v>
      </c>
      <c r="C1424" s="298">
        <v>46040</v>
      </c>
      <c r="D1424" s="299" t="s">
        <v>401</v>
      </c>
      <c r="E1424" s="331">
        <v>13.84</v>
      </c>
      <c r="F1424" s="331"/>
      <c r="G1424" s="333">
        <f t="shared" si="25"/>
        <v>4015.7499999999995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1</v>
      </c>
      <c r="C1425" s="298">
        <v>46040</v>
      </c>
      <c r="D1425" s="299" t="s">
        <v>306</v>
      </c>
      <c r="E1425" s="331">
        <v>92.06</v>
      </c>
      <c r="F1425" s="331"/>
      <c r="G1425" s="333">
        <f t="shared" si="25"/>
        <v>4029.5899999999997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7</v>
      </c>
      <c r="C1426" s="298">
        <v>46040</v>
      </c>
      <c r="D1426" s="299" t="s">
        <v>338</v>
      </c>
      <c r="E1426" s="331">
        <v>78.47</v>
      </c>
      <c r="F1426" s="331"/>
      <c r="G1426" s="333">
        <f t="shared" si="25"/>
        <v>4121.6499999999996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1</v>
      </c>
      <c r="C1427" s="298">
        <v>46040</v>
      </c>
      <c r="D1427" s="299" t="s">
        <v>393</v>
      </c>
      <c r="E1427" s="331">
        <v>28.22</v>
      </c>
      <c r="F1427" s="331"/>
      <c r="G1427" s="333">
        <f t="shared" si="25"/>
        <v>4200.12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2</v>
      </c>
      <c r="C1428" s="298">
        <v>46040</v>
      </c>
      <c r="D1428" s="299" t="s">
        <v>392</v>
      </c>
      <c r="E1428" s="331">
        <v>32.729999999999997</v>
      </c>
      <c r="F1428" s="331"/>
      <c r="G1428" s="333">
        <f t="shared" si="25"/>
        <v>4228.34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294</v>
      </c>
      <c r="B1429" s="330">
        <v>42</v>
      </c>
      <c r="C1429" s="298">
        <v>46039</v>
      </c>
      <c r="D1429" s="299" t="s">
        <v>333</v>
      </c>
      <c r="E1429" s="331">
        <v>29.8</v>
      </c>
      <c r="F1429" s="331"/>
      <c r="G1429" s="333">
        <f t="shared" si="25"/>
        <v>4261.07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294</v>
      </c>
      <c r="B1430" s="330">
        <v>43</v>
      </c>
      <c r="C1430" s="298">
        <v>46039</v>
      </c>
      <c r="D1430" s="299" t="s">
        <v>333</v>
      </c>
      <c r="E1430" s="331">
        <v>22.35</v>
      </c>
      <c r="F1430" s="331"/>
      <c r="G1430" s="333">
        <f t="shared" si="25"/>
        <v>4290.87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8</v>
      </c>
      <c r="C1431" s="298">
        <v>46039</v>
      </c>
      <c r="D1431" s="299" t="s">
        <v>319</v>
      </c>
      <c r="E1431" s="331">
        <v>36.92</v>
      </c>
      <c r="F1431" s="331"/>
      <c r="G1431" s="333">
        <f t="shared" si="25"/>
        <v>4313.22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1</v>
      </c>
      <c r="C1432" s="298">
        <v>46039</v>
      </c>
      <c r="D1432" s="299" t="s">
        <v>311</v>
      </c>
      <c r="E1432" s="331">
        <v>117.89</v>
      </c>
      <c r="F1432" s="331"/>
      <c r="G1432" s="333">
        <f t="shared" si="25"/>
        <v>4350.1400000000003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1</v>
      </c>
      <c r="C1433" s="298">
        <v>46039</v>
      </c>
      <c r="D1433" s="299" t="s">
        <v>329</v>
      </c>
      <c r="E1433" s="331">
        <v>196.36</v>
      </c>
      <c r="F1433" s="331"/>
      <c r="G1433" s="333">
        <f t="shared" si="25"/>
        <v>4468.0300000000007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294</v>
      </c>
      <c r="B1434" s="330">
        <v>21</v>
      </c>
      <c r="C1434" s="298">
        <v>46039</v>
      </c>
      <c r="D1434" s="299" t="s">
        <v>194</v>
      </c>
      <c r="E1434" s="331">
        <v>70.2</v>
      </c>
      <c r="F1434" s="331"/>
      <c r="G1434" s="333">
        <f t="shared" si="25"/>
        <v>4664.3900000000003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46038</v>
      </c>
      <c r="D1435" s="299" t="s">
        <v>324</v>
      </c>
      <c r="E1435" s="331">
        <v>13.14</v>
      </c>
      <c r="F1435" s="331"/>
      <c r="G1435" s="333">
        <f t="shared" si="25"/>
        <v>4734.59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46038</v>
      </c>
      <c r="D1436" s="299" t="s">
        <v>296</v>
      </c>
      <c r="E1436" s="331">
        <v>18.489999999999998</v>
      </c>
      <c r="F1436" s="331"/>
      <c r="G1436" s="333">
        <f t="shared" si="25"/>
        <v>4747.7300000000005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291</v>
      </c>
      <c r="B1437" s="330">
        <v>41</v>
      </c>
      <c r="C1437" s="298">
        <v>46038</v>
      </c>
      <c r="D1437" s="299" t="s">
        <v>474</v>
      </c>
      <c r="E1437" s="331"/>
      <c r="F1437" s="331">
        <v>800</v>
      </c>
      <c r="G1437" s="333">
        <f t="shared" si="25"/>
        <v>4766.22</v>
      </c>
      <c r="H1437" s="334" t="s">
        <v>298</v>
      </c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294</v>
      </c>
      <c r="B1438" s="330">
        <v>18</v>
      </c>
      <c r="C1438" s="298">
        <v>46038</v>
      </c>
      <c r="D1438" s="299" t="s">
        <v>361</v>
      </c>
      <c r="E1438" s="331">
        <v>400</v>
      </c>
      <c r="F1438" s="331"/>
      <c r="G1438" s="333">
        <f t="shared" si="25"/>
        <v>3966.2200000000003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19</v>
      </c>
      <c r="C1439" s="298">
        <v>46038</v>
      </c>
      <c r="D1439" s="299" t="s">
        <v>191</v>
      </c>
      <c r="E1439" s="331">
        <v>200</v>
      </c>
      <c r="F1439" s="331"/>
      <c r="G1439" s="333">
        <f t="shared" si="25"/>
        <v>4366.22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294</v>
      </c>
      <c r="B1440" s="330">
        <v>11</v>
      </c>
      <c r="C1440" s="298">
        <v>46038</v>
      </c>
      <c r="D1440" s="299" t="s">
        <v>178</v>
      </c>
      <c r="E1440" s="331">
        <v>267.95999999999998</v>
      </c>
      <c r="F1440" s="331"/>
      <c r="G1440" s="333">
        <f t="shared" si="25"/>
        <v>4566.22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8</v>
      </c>
      <c r="C1441" s="298">
        <v>46037</v>
      </c>
      <c r="D1441" s="299" t="s">
        <v>357</v>
      </c>
      <c r="E1441" s="331">
        <v>59.95</v>
      </c>
      <c r="F1441" s="331"/>
      <c r="G1441" s="333">
        <f t="shared" si="25"/>
        <v>4834.18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46037</v>
      </c>
      <c r="D1442" s="299" t="s">
        <v>357</v>
      </c>
      <c r="E1442" s="331">
        <v>59.96</v>
      </c>
      <c r="F1442" s="331"/>
      <c r="G1442" s="333">
        <f t="shared" si="25"/>
        <v>4894.13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8</v>
      </c>
      <c r="C1443" s="298">
        <v>46037</v>
      </c>
      <c r="D1443" s="299" t="s">
        <v>319</v>
      </c>
      <c r="E1443" s="331">
        <v>12.43</v>
      </c>
      <c r="F1443" s="331"/>
      <c r="G1443" s="333">
        <f t="shared" si="25"/>
        <v>4954.09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46037</v>
      </c>
      <c r="D1444" s="299" t="s">
        <v>296</v>
      </c>
      <c r="E1444" s="331">
        <v>11.07</v>
      </c>
      <c r="F1444" s="331"/>
      <c r="G1444" s="333">
        <f t="shared" si="25"/>
        <v>4966.5200000000004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4</v>
      </c>
      <c r="C1445" s="298">
        <v>46037</v>
      </c>
      <c r="D1445" s="299" t="s">
        <v>296</v>
      </c>
      <c r="E1445" s="331">
        <v>52.3</v>
      </c>
      <c r="F1445" s="331"/>
      <c r="G1445" s="333">
        <f t="shared" si="25"/>
        <v>4977.59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6</v>
      </c>
      <c r="C1446" s="298">
        <v>46037</v>
      </c>
      <c r="D1446" s="299" t="s">
        <v>436</v>
      </c>
      <c r="E1446" s="331">
        <v>50</v>
      </c>
      <c r="F1446" s="331"/>
      <c r="G1446" s="333">
        <f t="shared" si="25"/>
        <v>5029.8900000000003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291</v>
      </c>
      <c r="B1447" s="330">
        <v>38</v>
      </c>
      <c r="C1447" s="298">
        <v>46037</v>
      </c>
      <c r="D1447" s="299" t="s">
        <v>293</v>
      </c>
      <c r="E1447" s="331"/>
      <c r="F1447" s="331">
        <v>4365.67</v>
      </c>
      <c r="G1447" s="333">
        <f t="shared" si="25"/>
        <v>5079.8900000000003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4</v>
      </c>
      <c r="C1448" s="298">
        <v>46036</v>
      </c>
      <c r="D1448" s="299" t="s">
        <v>295</v>
      </c>
      <c r="E1448" s="331">
        <v>30.91</v>
      </c>
      <c r="F1448" s="331"/>
      <c r="G1448" s="333">
        <f t="shared" si="25"/>
        <v>714.22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3</v>
      </c>
      <c r="C1449" s="298">
        <v>46036</v>
      </c>
      <c r="D1449" s="299" t="s">
        <v>348</v>
      </c>
      <c r="E1449" s="331">
        <v>8.67</v>
      </c>
      <c r="F1449" s="331"/>
      <c r="G1449" s="333">
        <f t="shared" si="25"/>
        <v>745.13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3</v>
      </c>
      <c r="C1450" s="298">
        <v>46035</v>
      </c>
      <c r="D1450" s="299" t="s">
        <v>351</v>
      </c>
      <c r="E1450" s="331">
        <v>25.01</v>
      </c>
      <c r="F1450" s="331"/>
      <c r="G1450" s="333">
        <f t="shared" si="25"/>
        <v>753.8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6</v>
      </c>
      <c r="C1451" s="298">
        <v>46035</v>
      </c>
      <c r="D1451" s="299" t="s">
        <v>412</v>
      </c>
      <c r="E1451" s="331">
        <v>-5.9</v>
      </c>
      <c r="F1451" s="331"/>
      <c r="G1451" s="333">
        <f t="shared" si="25"/>
        <v>778.81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6</v>
      </c>
      <c r="C1452" s="298">
        <v>46035</v>
      </c>
      <c r="D1452" s="299" t="s">
        <v>446</v>
      </c>
      <c r="E1452" s="331">
        <v>-0.03</v>
      </c>
      <c r="F1452" s="331"/>
      <c r="G1452" s="333">
        <f t="shared" si="25"/>
        <v>772.91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294</v>
      </c>
      <c r="B1453" s="330">
        <v>43</v>
      </c>
      <c r="C1453" s="298">
        <v>46035</v>
      </c>
      <c r="D1453" s="299" t="s">
        <v>201</v>
      </c>
      <c r="E1453" s="331">
        <v>44.18</v>
      </c>
      <c r="F1453" s="331"/>
      <c r="G1453" s="333">
        <f t="shared" si="25"/>
        <v>772.88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294</v>
      </c>
      <c r="B1454" s="330">
        <v>42</v>
      </c>
      <c r="C1454" s="298">
        <v>46035</v>
      </c>
      <c r="D1454" s="299" t="s">
        <v>200</v>
      </c>
      <c r="E1454" s="331">
        <v>51.19</v>
      </c>
      <c r="F1454" s="331"/>
      <c r="G1454" s="333">
        <f t="shared" si="25"/>
        <v>817.06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4</v>
      </c>
      <c r="C1455" s="298">
        <v>46035</v>
      </c>
      <c r="D1455" s="299" t="s">
        <v>295</v>
      </c>
      <c r="E1455" s="331">
        <v>28.15</v>
      </c>
      <c r="F1455" s="331"/>
      <c r="G1455" s="333">
        <f t="shared" si="25"/>
        <v>868.25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3</v>
      </c>
      <c r="C1456" s="298">
        <v>46035</v>
      </c>
      <c r="D1456" s="299" t="s">
        <v>296</v>
      </c>
      <c r="E1456" s="331">
        <v>20.85</v>
      </c>
      <c r="F1456" s="331"/>
      <c r="G1456" s="333">
        <f t="shared" si="25"/>
        <v>896.4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1</v>
      </c>
      <c r="C1457" s="298">
        <v>46034</v>
      </c>
      <c r="D1457" s="299" t="s">
        <v>306</v>
      </c>
      <c r="E1457" s="331">
        <v>145.81</v>
      </c>
      <c r="F1457" s="331"/>
      <c r="G1457" s="333">
        <f t="shared" si="25"/>
        <v>917.25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46034</v>
      </c>
      <c r="D1458" s="299" t="s">
        <v>424</v>
      </c>
      <c r="E1458" s="331">
        <v>25.22</v>
      </c>
      <c r="F1458" s="331"/>
      <c r="G1458" s="333">
        <f t="shared" si="25"/>
        <v>1063.06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46033</v>
      </c>
      <c r="D1459" s="299" t="s">
        <v>326</v>
      </c>
      <c r="E1459" s="331">
        <v>49.38</v>
      </c>
      <c r="F1459" s="331"/>
      <c r="G1459" s="333">
        <f t="shared" si="25"/>
        <v>1088.28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294</v>
      </c>
      <c r="B1460" s="330">
        <v>22</v>
      </c>
      <c r="C1460" s="298">
        <v>46033</v>
      </c>
      <c r="D1460" s="299" t="s">
        <v>352</v>
      </c>
      <c r="E1460" s="331">
        <v>19.16</v>
      </c>
      <c r="F1460" s="331"/>
      <c r="G1460" s="333">
        <f t="shared" si="25"/>
        <v>1137.6600000000001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6</v>
      </c>
      <c r="C1461" s="298">
        <v>46033</v>
      </c>
      <c r="D1461" s="299" t="s">
        <v>312</v>
      </c>
      <c r="E1461" s="331">
        <v>39.86</v>
      </c>
      <c r="F1461" s="331"/>
      <c r="G1461" s="333">
        <f t="shared" si="25"/>
        <v>1156.8200000000002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7</v>
      </c>
      <c r="C1462" s="298">
        <v>46033</v>
      </c>
      <c r="D1462" s="299" t="s">
        <v>444</v>
      </c>
      <c r="E1462" s="331">
        <v>165.05</v>
      </c>
      <c r="F1462" s="331"/>
      <c r="G1462" s="333">
        <f t="shared" si="25"/>
        <v>1196.68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294</v>
      </c>
      <c r="B1463" s="330">
        <v>24</v>
      </c>
      <c r="C1463" s="298">
        <v>46032</v>
      </c>
      <c r="D1463" s="299" t="s">
        <v>860</v>
      </c>
      <c r="E1463" s="331">
        <v>83.42</v>
      </c>
      <c r="F1463" s="331"/>
      <c r="G1463" s="333">
        <f t="shared" si="25"/>
        <v>1361.73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46032</v>
      </c>
      <c r="D1464" s="299" t="s">
        <v>296</v>
      </c>
      <c r="E1464" s="331">
        <v>30.4</v>
      </c>
      <c r="F1464" s="331"/>
      <c r="G1464" s="333">
        <f t="shared" si="25"/>
        <v>1445.15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46032</v>
      </c>
      <c r="D1465" s="299" t="s">
        <v>296</v>
      </c>
      <c r="E1465" s="331">
        <v>13.83</v>
      </c>
      <c r="F1465" s="331"/>
      <c r="G1465" s="333">
        <f t="shared" si="25"/>
        <v>1475.5500000000002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46032</v>
      </c>
      <c r="D1466" s="299" t="s">
        <v>473</v>
      </c>
      <c r="E1466" s="331">
        <v>100</v>
      </c>
      <c r="F1466" s="331"/>
      <c r="G1466" s="333">
        <f t="shared" si="25"/>
        <v>1489.38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1</v>
      </c>
      <c r="C1467" s="298">
        <v>46032</v>
      </c>
      <c r="D1467" s="299" t="s">
        <v>304</v>
      </c>
      <c r="E1467" s="331">
        <v>55.68</v>
      </c>
      <c r="F1467" s="331"/>
      <c r="G1467" s="333">
        <f t="shared" si="25"/>
        <v>1589.38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46031</v>
      </c>
      <c r="D1468" s="299" t="s">
        <v>358</v>
      </c>
      <c r="E1468" s="331">
        <v>9.4700000000000006</v>
      </c>
      <c r="F1468" s="331"/>
      <c r="G1468" s="333">
        <f t="shared" si="25"/>
        <v>1645.0600000000002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5</v>
      </c>
      <c r="C1469" s="298">
        <v>46031</v>
      </c>
      <c r="D1469" s="299" t="s">
        <v>475</v>
      </c>
      <c r="E1469" s="331">
        <v>50</v>
      </c>
      <c r="F1469" s="331"/>
      <c r="G1469" s="333">
        <f t="shared" si="25"/>
        <v>1654.5300000000002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8</v>
      </c>
      <c r="C1470" s="298">
        <v>46030</v>
      </c>
      <c r="D1470" s="299" t="s">
        <v>476</v>
      </c>
      <c r="E1470" s="331">
        <v>32.619999999999997</v>
      </c>
      <c r="F1470" s="331"/>
      <c r="G1470" s="333">
        <f t="shared" si="25"/>
        <v>1704.5300000000002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291</v>
      </c>
      <c r="B1471" s="330">
        <v>39</v>
      </c>
      <c r="C1471" s="298">
        <v>46030</v>
      </c>
      <c r="D1471" s="299" t="s">
        <v>292</v>
      </c>
      <c r="E1471" s="331"/>
      <c r="F1471" s="331">
        <v>2729.22</v>
      </c>
      <c r="G1471" s="333">
        <f t="shared" si="25"/>
        <v>1737.15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46030</v>
      </c>
      <c r="D1472" s="299" t="s">
        <v>296</v>
      </c>
      <c r="E1472" s="331">
        <v>6.37</v>
      </c>
      <c r="F1472" s="331"/>
      <c r="G1472" s="333">
        <f t="shared" si="25"/>
        <v>-992.06999999999971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4</v>
      </c>
      <c r="C1473" s="298">
        <v>46030</v>
      </c>
      <c r="D1473" s="299" t="s">
        <v>296</v>
      </c>
      <c r="E1473" s="331">
        <v>32.119999999999997</v>
      </c>
      <c r="F1473" s="331"/>
      <c r="G1473" s="333">
        <f t="shared" si="25"/>
        <v>-985.6999999999997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46030</v>
      </c>
      <c r="D1474" s="299" t="s">
        <v>358</v>
      </c>
      <c r="E1474" s="331">
        <v>9.4700000000000006</v>
      </c>
      <c r="F1474" s="331"/>
      <c r="G1474" s="333">
        <f t="shared" si="25"/>
        <v>-953.5799999999997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2</v>
      </c>
      <c r="C1475" s="298">
        <v>46030</v>
      </c>
      <c r="D1475" s="299" t="s">
        <v>386</v>
      </c>
      <c r="E1475" s="331">
        <v>21.18</v>
      </c>
      <c r="F1475" s="331"/>
      <c r="G1475" s="333">
        <f t="shared" si="25"/>
        <v>-944.10999999999967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335</v>
      </c>
      <c r="B1476" s="330" t="s">
        <v>335</v>
      </c>
      <c r="C1476" s="298">
        <v>46029</v>
      </c>
      <c r="D1476" s="299" t="s">
        <v>447</v>
      </c>
      <c r="E1476" s="331">
        <v>52.66</v>
      </c>
      <c r="F1476" s="331"/>
      <c r="G1476" s="333">
        <f t="shared" si="25"/>
        <v>-922.92999999999972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294</v>
      </c>
      <c r="B1477" s="330">
        <v>13</v>
      </c>
      <c r="C1477" s="298">
        <v>46029</v>
      </c>
      <c r="D1477" s="299" t="s">
        <v>182</v>
      </c>
      <c r="E1477" s="331">
        <v>167.42</v>
      </c>
      <c r="F1477" s="331"/>
      <c r="G1477" s="333">
        <f t="shared" si="25"/>
        <v>-870.26999999999975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4</v>
      </c>
      <c r="C1478" s="298">
        <v>46029</v>
      </c>
      <c r="D1478" s="299" t="s">
        <v>296</v>
      </c>
      <c r="E1478" s="331">
        <v>30.81</v>
      </c>
      <c r="F1478" s="331"/>
      <c r="G1478" s="333">
        <f t="shared" si="25"/>
        <v>-702.8499999999998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46029</v>
      </c>
      <c r="D1479" s="299" t="s">
        <v>358</v>
      </c>
      <c r="E1479" s="331">
        <v>9.4700000000000006</v>
      </c>
      <c r="F1479" s="331"/>
      <c r="G1479" s="333">
        <f t="shared" si="25"/>
        <v>-672.03999999999985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22</v>
      </c>
      <c r="C1480" s="298">
        <v>46029</v>
      </c>
      <c r="D1480" s="299" t="s">
        <v>477</v>
      </c>
      <c r="E1480" s="331">
        <v>148.04</v>
      </c>
      <c r="F1480" s="331"/>
      <c r="G1480" s="333">
        <f t="shared" si="25"/>
        <v>-662.56999999999982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294</v>
      </c>
      <c r="B1481" s="330">
        <v>14</v>
      </c>
      <c r="C1481" s="298">
        <v>46028</v>
      </c>
      <c r="D1481" s="299" t="s">
        <v>366</v>
      </c>
      <c r="E1481" s="331">
        <v>66.67</v>
      </c>
      <c r="F1481" s="331"/>
      <c r="G1481" s="333">
        <f t="shared" si="25"/>
        <v>-514.52999999999986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3</v>
      </c>
      <c r="C1482" s="298">
        <v>46028</v>
      </c>
      <c r="D1482" s="299" t="s">
        <v>296</v>
      </c>
      <c r="E1482" s="331">
        <v>5.7</v>
      </c>
      <c r="F1482" s="331"/>
      <c r="G1482" s="333">
        <f t="shared" si="25"/>
        <v>-447.8599999999999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21</v>
      </c>
      <c r="C1483" s="298">
        <v>46028</v>
      </c>
      <c r="D1483" s="299" t="s">
        <v>194</v>
      </c>
      <c r="E1483" s="331">
        <v>30.59</v>
      </c>
      <c r="F1483" s="331"/>
      <c r="G1483" s="333">
        <f t="shared" si="25"/>
        <v>-442.15999999999991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17</v>
      </c>
      <c r="C1484" s="298">
        <v>46027</v>
      </c>
      <c r="D1484" s="299" t="s">
        <v>370</v>
      </c>
      <c r="E1484" s="331">
        <v>133.91999999999999</v>
      </c>
      <c r="F1484" s="331"/>
      <c r="G1484" s="333">
        <f t="shared" si="25"/>
        <v>-411.56999999999994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17</v>
      </c>
      <c r="C1485" s="298">
        <v>46027</v>
      </c>
      <c r="D1485" s="299" t="s">
        <v>370</v>
      </c>
      <c r="E1485" s="331">
        <v>62</v>
      </c>
      <c r="F1485" s="331"/>
      <c r="G1485" s="333">
        <f t="shared" si="25"/>
        <v>-277.64999999999992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6</v>
      </c>
      <c r="C1486" s="298">
        <v>46027</v>
      </c>
      <c r="D1486" s="299" t="s">
        <v>300</v>
      </c>
      <c r="E1486" s="331">
        <v>10.64</v>
      </c>
      <c r="F1486" s="331"/>
      <c r="G1486" s="333">
        <f t="shared" si="25"/>
        <v>-215.64999999999992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8</v>
      </c>
      <c r="C1487" s="298">
        <v>46027</v>
      </c>
      <c r="D1487" s="299" t="s">
        <v>319</v>
      </c>
      <c r="E1487" s="331">
        <v>17.440000000000001</v>
      </c>
      <c r="F1487" s="331"/>
      <c r="G1487" s="333">
        <f t="shared" si="25"/>
        <v>-205.00999999999991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1</v>
      </c>
      <c r="C1488" s="298">
        <v>46027</v>
      </c>
      <c r="D1488" s="299" t="s">
        <v>306</v>
      </c>
      <c r="E1488" s="331">
        <v>216.19</v>
      </c>
      <c r="F1488" s="331"/>
      <c r="G1488" s="333">
        <f t="shared" si="25"/>
        <v>-187.56999999999991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46027</v>
      </c>
      <c r="D1489" s="299" t="s">
        <v>478</v>
      </c>
      <c r="E1489" s="331">
        <v>70</v>
      </c>
      <c r="F1489" s="331"/>
      <c r="G1489" s="333">
        <f t="shared" si="25"/>
        <v>28.62000000000009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46027</v>
      </c>
      <c r="D1490" s="299" t="s">
        <v>358</v>
      </c>
      <c r="E1490" s="331">
        <v>14.05</v>
      </c>
      <c r="F1490" s="331"/>
      <c r="G1490" s="333">
        <f t="shared" si="25"/>
        <v>98.62000000000009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294</v>
      </c>
      <c r="B1491" s="330">
        <v>14</v>
      </c>
      <c r="C1491" s="298">
        <v>46027</v>
      </c>
      <c r="D1491" s="299" t="s">
        <v>367</v>
      </c>
      <c r="E1491" s="331">
        <v>68.739999999999995</v>
      </c>
      <c r="F1491" s="331"/>
      <c r="G1491" s="333">
        <f t="shared" si="25"/>
        <v>112.67000000000009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6</v>
      </c>
      <c r="C1492" s="298">
        <v>46027</v>
      </c>
      <c r="D1492" s="299" t="s">
        <v>479</v>
      </c>
      <c r="E1492" s="331">
        <v>120</v>
      </c>
      <c r="F1492" s="331"/>
      <c r="G1492" s="333">
        <f t="shared" si="25"/>
        <v>181.41000000000008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9</v>
      </c>
      <c r="C1493" s="298">
        <v>46027</v>
      </c>
      <c r="D1493" s="299" t="s">
        <v>58</v>
      </c>
      <c r="E1493" s="331">
        <v>1281.53</v>
      </c>
      <c r="F1493" s="331"/>
      <c r="G1493" s="333">
        <f t="shared" si="25"/>
        <v>301.41000000000008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7</v>
      </c>
      <c r="C1494" s="298">
        <v>46026</v>
      </c>
      <c r="D1494" s="299" t="s">
        <v>338</v>
      </c>
      <c r="E1494" s="331">
        <v>18.260000000000002</v>
      </c>
      <c r="F1494" s="331"/>
      <c r="G1494" s="333">
        <f t="shared" si="25"/>
        <v>1582.94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287</v>
      </c>
      <c r="B1495" s="330" t="s">
        <v>287</v>
      </c>
      <c r="C1495" s="298">
        <v>46026</v>
      </c>
      <c r="D1495" s="299" t="s">
        <v>300</v>
      </c>
      <c r="E1495" s="331">
        <v>114.91</v>
      </c>
      <c r="F1495" s="331">
        <v>114.91</v>
      </c>
      <c r="G1495" s="333">
        <f t="shared" si="25"/>
        <v>1601.2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5</v>
      </c>
      <c r="C1496" s="298">
        <v>46026</v>
      </c>
      <c r="D1496" s="299" t="s">
        <v>480</v>
      </c>
      <c r="E1496" s="331">
        <v>42.43</v>
      </c>
      <c r="F1496" s="331"/>
      <c r="G1496" s="333">
        <f t="shared" si="25"/>
        <v>1601.2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7</v>
      </c>
      <c r="C1497" s="298">
        <v>46026</v>
      </c>
      <c r="D1497" s="299" t="s">
        <v>300</v>
      </c>
      <c r="E1497" s="331">
        <v>42.59</v>
      </c>
      <c r="F1497" s="331"/>
      <c r="G1497" s="333">
        <f t="shared" si="25"/>
        <v>1643.63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3</v>
      </c>
      <c r="C1498" s="298">
        <v>46025</v>
      </c>
      <c r="D1498" s="299" t="s">
        <v>348</v>
      </c>
      <c r="E1498" s="331">
        <v>14.57</v>
      </c>
      <c r="F1498" s="331"/>
      <c r="G1498" s="333">
        <f t="shared" si="25"/>
        <v>1686.22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46025</v>
      </c>
      <c r="D1499" s="299" t="s">
        <v>481</v>
      </c>
      <c r="E1499" s="331">
        <v>41.05</v>
      </c>
      <c r="F1499" s="331"/>
      <c r="G1499" s="333">
        <f t="shared" si="25"/>
        <v>1700.79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4</v>
      </c>
      <c r="C1500" s="298">
        <v>46025</v>
      </c>
      <c r="D1500" s="299" t="s">
        <v>310</v>
      </c>
      <c r="E1500" s="331">
        <v>26.88</v>
      </c>
      <c r="F1500" s="331"/>
      <c r="G1500" s="333">
        <f t="shared" si="25"/>
        <v>1741.84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2</v>
      </c>
      <c r="C1501" s="298">
        <v>46025</v>
      </c>
      <c r="D1501" s="299" t="s">
        <v>308</v>
      </c>
      <c r="E1501" s="331">
        <v>130.08000000000001</v>
      </c>
      <c r="F1501" s="331"/>
      <c r="G1501" s="333">
        <f t="shared" si="25"/>
        <v>1768.72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7</v>
      </c>
      <c r="C1502" s="298">
        <v>46025</v>
      </c>
      <c r="D1502" s="299" t="s">
        <v>482</v>
      </c>
      <c r="E1502" s="331">
        <v>222.49</v>
      </c>
      <c r="F1502" s="331"/>
      <c r="G1502" s="333">
        <f t="shared" si="25"/>
        <v>1898.8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7</v>
      </c>
      <c r="C1503" s="298">
        <v>46025</v>
      </c>
      <c r="D1503" s="299" t="s">
        <v>482</v>
      </c>
      <c r="E1503" s="331">
        <v>99.18</v>
      </c>
      <c r="F1503" s="331"/>
      <c r="G1503" s="333">
        <f t="shared" si="25"/>
        <v>2121.29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5</v>
      </c>
      <c r="C1504" s="298">
        <v>46024</v>
      </c>
      <c r="D1504" s="299" t="s">
        <v>483</v>
      </c>
      <c r="E1504" s="331">
        <v>35</v>
      </c>
      <c r="F1504" s="331"/>
      <c r="G1504" s="333">
        <f t="shared" si="25"/>
        <v>2220.4699999999998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46024</v>
      </c>
      <c r="D1505" s="299" t="s">
        <v>296</v>
      </c>
      <c r="E1505" s="331">
        <v>15.11</v>
      </c>
      <c r="F1505" s="331"/>
      <c r="G1505" s="333">
        <f t="shared" si="25"/>
        <v>2255.4699999999998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5</v>
      </c>
      <c r="C1506" s="298">
        <v>46024</v>
      </c>
      <c r="D1506" s="299" t="s">
        <v>484</v>
      </c>
      <c r="E1506" s="331">
        <v>29.67</v>
      </c>
      <c r="F1506" s="331"/>
      <c r="G1506" s="333">
        <f t="shared" si="25"/>
        <v>2270.58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287</v>
      </c>
      <c r="B1507" s="330" t="s">
        <v>287</v>
      </c>
      <c r="C1507" s="298">
        <v>46024</v>
      </c>
      <c r="D1507" s="299" t="s">
        <v>397</v>
      </c>
      <c r="E1507" s="331">
        <v>70.56</v>
      </c>
      <c r="F1507" s="331">
        <v>70.56</v>
      </c>
      <c r="G1507" s="333">
        <f t="shared" si="25"/>
        <v>2300.25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287</v>
      </c>
      <c r="B1508" s="330" t="s">
        <v>287</v>
      </c>
      <c r="C1508" s="298">
        <v>46024</v>
      </c>
      <c r="D1508" s="299" t="s">
        <v>485</v>
      </c>
      <c r="E1508" s="331">
        <v>113.94</v>
      </c>
      <c r="F1508" s="331">
        <v>113.94</v>
      </c>
      <c r="G1508" s="333">
        <f t="shared" si="25"/>
        <v>2300.25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2</v>
      </c>
      <c r="C1509" s="298">
        <v>46024</v>
      </c>
      <c r="D1509" s="299" t="s">
        <v>371</v>
      </c>
      <c r="E1509" s="331">
        <v>11.9</v>
      </c>
      <c r="F1509" s="331"/>
      <c r="G1509" s="333">
        <f t="shared" si="25"/>
        <v>2300.25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46024</v>
      </c>
      <c r="D1510" s="299" t="s">
        <v>408</v>
      </c>
      <c r="E1510" s="331">
        <v>23.9</v>
      </c>
      <c r="F1510" s="331"/>
      <c r="G1510" s="333">
        <f t="shared" si="25"/>
        <v>2312.15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5</v>
      </c>
      <c r="C1511" s="298">
        <v>46024</v>
      </c>
      <c r="D1511" s="299" t="s">
        <v>486</v>
      </c>
      <c r="E1511" s="331">
        <v>160</v>
      </c>
      <c r="F1511" s="331"/>
      <c r="G1511" s="333">
        <f t="shared" si="25"/>
        <v>2336.0500000000002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284</v>
      </c>
      <c r="B1512" s="330">
        <v>36</v>
      </c>
      <c r="C1512" s="298">
        <v>46024</v>
      </c>
      <c r="D1512" s="299" t="s">
        <v>374</v>
      </c>
      <c r="E1512" s="331">
        <v>50</v>
      </c>
      <c r="F1512" s="331"/>
      <c r="G1512" s="333">
        <f t="shared" si="25"/>
        <v>2496.0500000000002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6</v>
      </c>
      <c r="C1513" s="298">
        <v>46023</v>
      </c>
      <c r="D1513" s="299" t="s">
        <v>312</v>
      </c>
      <c r="E1513" s="331">
        <v>8</v>
      </c>
      <c r="F1513" s="331"/>
      <c r="G1513" s="333">
        <f t="shared" si="25"/>
        <v>2546.0500000000002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46023</v>
      </c>
      <c r="D1514" s="299" t="s">
        <v>371</v>
      </c>
      <c r="E1514" s="331">
        <v>13.06</v>
      </c>
      <c r="F1514" s="331"/>
      <c r="G1514" s="333">
        <f t="shared" si="25"/>
        <v>2554.0500000000002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22</v>
      </c>
      <c r="C1515" s="298">
        <v>46023</v>
      </c>
      <c r="D1515" s="299" t="s">
        <v>375</v>
      </c>
      <c r="E1515" s="331">
        <v>6.37</v>
      </c>
      <c r="F1515" s="331"/>
      <c r="G1515" s="333">
        <f t="shared" si="25"/>
        <v>2567.11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2</v>
      </c>
      <c r="C1516" s="298">
        <v>46023</v>
      </c>
      <c r="D1516" s="299" t="s">
        <v>358</v>
      </c>
      <c r="E1516" s="331">
        <v>10.27</v>
      </c>
      <c r="F1516" s="331"/>
      <c r="G1516" s="333">
        <f t="shared" si="25"/>
        <v>2573.48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6</v>
      </c>
      <c r="C1517" s="298">
        <v>46023</v>
      </c>
      <c r="D1517" s="299" t="s">
        <v>487</v>
      </c>
      <c r="E1517" s="331">
        <v>176.57</v>
      </c>
      <c r="F1517" s="331"/>
      <c r="G1517" s="333">
        <f t="shared" si="25"/>
        <v>2583.75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287</v>
      </c>
      <c r="B1518" s="330" t="s">
        <v>287</v>
      </c>
      <c r="C1518" s="298">
        <v>46023</v>
      </c>
      <c r="D1518" s="299" t="s">
        <v>300</v>
      </c>
      <c r="E1518" s="331">
        <v>383.39</v>
      </c>
      <c r="F1518" s="331">
        <v>383.39</v>
      </c>
      <c r="G1518" s="333">
        <f t="shared" si="25"/>
        <v>2760.32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287</v>
      </c>
      <c r="B1519" s="330" t="s">
        <v>287</v>
      </c>
      <c r="C1519" s="298">
        <v>46023</v>
      </c>
      <c r="D1519" s="299" t="s">
        <v>300</v>
      </c>
      <c r="E1519" s="331">
        <v>53.24</v>
      </c>
      <c r="F1519" s="331">
        <v>53.24</v>
      </c>
      <c r="G1519" s="333">
        <f t="shared" si="25"/>
        <v>2760.32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335</v>
      </c>
      <c r="B1520" s="330" t="s">
        <v>335</v>
      </c>
      <c r="C1520" s="298">
        <v>46023</v>
      </c>
      <c r="D1520" s="337" t="s">
        <v>460</v>
      </c>
      <c r="E1520" s="331">
        <v>239.68</v>
      </c>
      <c r="F1520" s="331"/>
      <c r="G1520" s="333">
        <f t="shared" si="25"/>
        <v>2760.32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488</v>
      </c>
      <c r="B1521" s="330" t="s">
        <v>488</v>
      </c>
      <c r="C1521" s="298">
        <v>45658</v>
      </c>
      <c r="D1521" s="298" t="s">
        <v>489</v>
      </c>
      <c r="E1521" s="332"/>
      <c r="F1521" s="332"/>
      <c r="G1521" s="333">
        <v>3000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5.75" customHeight="1" x14ac:dyDescent="0.3"/>
    <row r="1523" spans="1:20" ht="15.75" customHeight="1" x14ac:dyDescent="0.3"/>
    <row r="1524" spans="1:20" ht="15.75" customHeight="1" x14ac:dyDescent="0.3"/>
    <row r="1525" spans="1:20" ht="15.75" customHeight="1" x14ac:dyDescent="0.3"/>
    <row r="1526" spans="1:20" ht="15.75" customHeight="1" x14ac:dyDescent="0.3"/>
    <row r="1527" spans="1:20" ht="15.75" customHeight="1" x14ac:dyDescent="0.3"/>
    <row r="1528" spans="1:20" ht="15.75" customHeight="1" x14ac:dyDescent="0.3"/>
    <row r="1529" spans="1:20" ht="15.75" customHeight="1" x14ac:dyDescent="0.3"/>
    <row r="1530" spans="1:20" ht="15.75" customHeight="1" x14ac:dyDescent="0.3"/>
    <row r="1531" spans="1:20" ht="15.75" customHeight="1" x14ac:dyDescent="0.3"/>
    <row r="1532" spans="1:20" ht="15.75" customHeight="1" x14ac:dyDescent="0.3"/>
    <row r="1533" spans="1:20" ht="15.75" customHeight="1" x14ac:dyDescent="0.3"/>
    <row r="1534" spans="1:20" ht="15.75" customHeight="1" x14ac:dyDescent="0.3"/>
    <row r="1535" spans="1:20" ht="15.75" customHeight="1" x14ac:dyDescent="0.3"/>
    <row r="1536" spans="1:20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spans="9:9" ht="15.75" customHeight="1" x14ac:dyDescent="0.3"/>
    <row r="3250" spans="9:9" ht="15.75" customHeight="1" x14ac:dyDescent="0.3"/>
    <row r="3251" spans="9:9" ht="12" customHeight="1" x14ac:dyDescent="0.3">
      <c r="I3251" s="335" t="s">
        <v>225</v>
      </c>
    </row>
    <row r="3252" spans="9:9" ht="12" customHeight="1" x14ac:dyDescent="0.3">
      <c r="I3252" s="335"/>
    </row>
    <row r="3253" spans="9:9" ht="12" customHeight="1" x14ac:dyDescent="0.3">
      <c r="I3253" s="335"/>
    </row>
    <row r="3254" spans="9:9" ht="12" customHeight="1" x14ac:dyDescent="0.3">
      <c r="I3254" s="335"/>
    </row>
    <row r="3255" spans="9:9" ht="12" customHeight="1" x14ac:dyDescent="0.3">
      <c r="I3255" s="335"/>
    </row>
    <row r="3256" spans="9:9" ht="12" customHeight="1" x14ac:dyDescent="0.3">
      <c r="I3256" s="335"/>
    </row>
    <row r="3257" spans="9:9" ht="12" customHeight="1" x14ac:dyDescent="0.3">
      <c r="I3257" s="335"/>
    </row>
    <row r="3258" spans="9:9" ht="12" customHeight="1" x14ac:dyDescent="0.3">
      <c r="I3258" s="335"/>
    </row>
    <row r="3259" spans="9:9" ht="12" customHeight="1" x14ac:dyDescent="0.3">
      <c r="I3259" s="335"/>
    </row>
    <row r="3260" spans="9:9" ht="12" customHeight="1" x14ac:dyDescent="0.3">
      <c r="I3260" s="335" t="s">
        <v>226</v>
      </c>
    </row>
    <row r="3261" spans="9:9" ht="15.75" customHeight="1" x14ac:dyDescent="0.3"/>
    <row r="3262" spans="9:9" ht="15.75" customHeight="1" x14ac:dyDescent="0.3"/>
    <row r="3263" spans="9:9" ht="12" customHeight="1" x14ac:dyDescent="0.3">
      <c r="I3263" s="335" t="s">
        <v>226</v>
      </c>
    </row>
    <row r="3264" spans="9:9" ht="12" customHeight="1" x14ac:dyDescent="0.3">
      <c r="I3264" s="335"/>
    </row>
    <row r="3265" spans="9:9" ht="12" customHeight="1" x14ac:dyDescent="0.3">
      <c r="I3265" s="335"/>
    </row>
    <row r="3266" spans="9:9" ht="12" customHeight="1" x14ac:dyDescent="0.3">
      <c r="I3266" s="335"/>
    </row>
    <row r="3267" spans="9:9" ht="12" customHeight="1" x14ac:dyDescent="0.3">
      <c r="I3267" s="335"/>
    </row>
    <row r="3268" spans="9:9" ht="12" customHeight="1" x14ac:dyDescent="0.3">
      <c r="I3268" s="335"/>
    </row>
    <row r="3269" spans="9:9" ht="12" customHeight="1" x14ac:dyDescent="0.3">
      <c r="I3269" s="335" t="s">
        <v>226</v>
      </c>
    </row>
    <row r="3270" spans="9:9" ht="12" customHeight="1" x14ac:dyDescent="0.3">
      <c r="I3270" s="335" t="s">
        <v>226</v>
      </c>
    </row>
    <row r="3271" spans="9:9" ht="12" customHeight="1" x14ac:dyDescent="0.3">
      <c r="I3271" s="335"/>
    </row>
    <row r="3272" spans="9:9" ht="12" customHeight="1" x14ac:dyDescent="0.3">
      <c r="I3272" s="335"/>
    </row>
    <row r="3273" spans="9:9" ht="12" customHeight="1" x14ac:dyDescent="0.3">
      <c r="I3273" s="335"/>
    </row>
    <row r="3274" spans="9:9" ht="12" customHeight="1" x14ac:dyDescent="0.3">
      <c r="I3274" s="335" t="s">
        <v>226</v>
      </c>
    </row>
    <row r="3275" spans="9:9" ht="12" customHeight="1" x14ac:dyDescent="0.3">
      <c r="I3275" s="335" t="s">
        <v>225</v>
      </c>
    </row>
    <row r="3276" spans="9:9" ht="12" customHeight="1" x14ac:dyDescent="0.3">
      <c r="I3276" s="335" t="s">
        <v>225</v>
      </c>
    </row>
    <row r="3277" spans="9:9" ht="15.75" customHeight="1" x14ac:dyDescent="0.3"/>
    <row r="3278" spans="9:9" ht="15.75" customHeight="1" x14ac:dyDescent="0.3"/>
    <row r="3279" spans="9:9" ht="12" customHeight="1" x14ac:dyDescent="0.3">
      <c r="I3279" s="335" t="s">
        <v>225</v>
      </c>
    </row>
    <row r="3280" spans="9:9" ht="12" customHeight="1" x14ac:dyDescent="0.3">
      <c r="I3280" s="335"/>
    </row>
    <row r="3281" spans="9:9" ht="12" customHeight="1" x14ac:dyDescent="0.3">
      <c r="I3281" s="335" t="s">
        <v>226</v>
      </c>
    </row>
    <row r="3282" spans="9:9" ht="12" customHeight="1" x14ac:dyDescent="0.3">
      <c r="I3282" s="335"/>
    </row>
    <row r="3283" spans="9:9" ht="12" customHeight="1" x14ac:dyDescent="0.3">
      <c r="I3283" s="335"/>
    </row>
    <row r="3284" spans="9:9" ht="12" customHeight="1" x14ac:dyDescent="0.3">
      <c r="I3284" s="335" t="s">
        <v>226</v>
      </c>
    </row>
    <row r="3285" spans="9:9" ht="12" customHeight="1" x14ac:dyDescent="0.3">
      <c r="I3285" s="335"/>
    </row>
    <row r="3286" spans="9:9" ht="12" customHeight="1" x14ac:dyDescent="0.3">
      <c r="I3286" s="335" t="s">
        <v>226</v>
      </c>
    </row>
    <row r="3287" spans="9:9" ht="15.75" customHeight="1" x14ac:dyDescent="0.3"/>
    <row r="3288" spans="9:9" ht="15.75" customHeight="1" x14ac:dyDescent="0.3"/>
    <row r="3289" spans="9:9" ht="15.75" customHeight="1" x14ac:dyDescent="0.3"/>
    <row r="3290" spans="9:9" ht="15.75" customHeight="1" x14ac:dyDescent="0.3"/>
    <row r="3291" spans="9:9" ht="15.75" customHeight="1" x14ac:dyDescent="0.3"/>
    <row r="3292" spans="9:9" ht="15.75" customHeight="1" x14ac:dyDescent="0.3"/>
    <row r="3293" spans="9:9" ht="15.75" customHeight="1" x14ac:dyDescent="0.3"/>
    <row r="3294" spans="9:9" ht="15.75" customHeight="1" x14ac:dyDescent="0.3"/>
    <row r="3295" spans="9:9" ht="12" customHeight="1" x14ac:dyDescent="0.3">
      <c r="I3295" s="335" t="s">
        <v>226</v>
      </c>
    </row>
    <row r="3296" spans="9:9" ht="12" customHeight="1" x14ac:dyDescent="0.3">
      <c r="I3296" s="335"/>
    </row>
    <row r="3297" spans="9:9" ht="12" customHeight="1" x14ac:dyDescent="0.3">
      <c r="I3297" s="335" t="s">
        <v>225</v>
      </c>
    </row>
    <row r="3298" spans="9:9" ht="12" customHeight="1" x14ac:dyDescent="0.3">
      <c r="I3298" s="335"/>
    </row>
    <row r="3299" spans="9:9" ht="12" customHeight="1" x14ac:dyDescent="0.3">
      <c r="I3299" s="335" t="s">
        <v>226</v>
      </c>
    </row>
    <row r="3300" spans="9:9" ht="12" customHeight="1" x14ac:dyDescent="0.3">
      <c r="I3300" s="335" t="s">
        <v>225</v>
      </c>
    </row>
    <row r="3301" spans="9:9" ht="15.75" customHeight="1" x14ac:dyDescent="0.3"/>
    <row r="3302" spans="9:9" ht="15.75" customHeight="1" x14ac:dyDescent="0.3"/>
    <row r="3303" spans="9:9" ht="15.75" customHeight="1" x14ac:dyDescent="0.3"/>
    <row r="3304" spans="9:9" ht="15.75" customHeight="1" x14ac:dyDescent="0.3"/>
    <row r="3305" spans="9:9" ht="15.75" customHeight="1" x14ac:dyDescent="0.3"/>
    <row r="3306" spans="9:9" ht="15.75" customHeight="1" x14ac:dyDescent="0.3"/>
    <row r="3307" spans="9:9" ht="15.75" customHeight="1" x14ac:dyDescent="0.3"/>
    <row r="3308" spans="9:9" ht="15.75" customHeight="1" x14ac:dyDescent="0.3"/>
    <row r="3309" spans="9:9" ht="15.75" customHeight="1" x14ac:dyDescent="0.3"/>
    <row r="3310" spans="9:9" ht="15.75" customHeight="1" x14ac:dyDescent="0.3"/>
    <row r="3311" spans="9:9" ht="15.75" customHeight="1" x14ac:dyDescent="0.3"/>
    <row r="3312" spans="9:9" ht="15.75" customHeight="1" x14ac:dyDescent="0.3"/>
    <row r="3313" spans="9:9" ht="15.75" customHeight="1" x14ac:dyDescent="0.3"/>
    <row r="3314" spans="9:9" ht="15.75" customHeight="1" x14ac:dyDescent="0.3"/>
    <row r="3315" spans="9:9" ht="15.75" customHeight="1" x14ac:dyDescent="0.3"/>
    <row r="3316" spans="9:9" ht="15.75" customHeight="1" x14ac:dyDescent="0.3"/>
    <row r="3317" spans="9:9" ht="15.75" customHeight="1" x14ac:dyDescent="0.3"/>
    <row r="3318" spans="9:9" ht="15.75" customHeight="1" x14ac:dyDescent="0.3"/>
    <row r="3319" spans="9:9" ht="12" customHeight="1" x14ac:dyDescent="0.3">
      <c r="I3319" s="335" t="s">
        <v>226</v>
      </c>
    </row>
  </sheetData>
  <autoFilter ref="A1:G1521" xr:uid="{00000000-0009-0000-0000-000006000000}"/>
  <mergeCells count="5">
    <mergeCell ref="A1:B1"/>
    <mergeCell ref="E1:F1"/>
    <mergeCell ref="Q1:R1"/>
    <mergeCell ref="E2:F2"/>
    <mergeCell ref="E3:F3"/>
  </mergeCells>
  <conditionalFormatting sqref="I1 I4:I331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6"/>
  <sheetViews>
    <sheetView workbookViewId="0">
      <pane ySplit="1" topLeftCell="A2" activePane="bottomLeft" state="frozen"/>
      <selection pane="bottomLeft" activeCell="F42" sqref="F4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8264.6999999999971</v>
      </c>
      <c r="B2" s="339"/>
      <c r="C2" s="340"/>
      <c r="D2" s="342" t="s">
        <v>493</v>
      </c>
      <c r="E2" s="343">
        <f>E3-E124</f>
        <v>23858.329999999994</v>
      </c>
      <c r="F2" s="344" t="s">
        <v>493</v>
      </c>
      <c r="G2" s="345">
        <f>G3-G124</f>
        <v>1225.0600000000002</v>
      </c>
      <c r="H2" s="343" t="s">
        <v>493</v>
      </c>
      <c r="I2" s="343">
        <f>I3-I124</f>
        <v>1183.3599999999997</v>
      </c>
      <c r="J2" s="344" t="s">
        <v>493</v>
      </c>
      <c r="K2" s="345">
        <f>K3-K124</f>
        <v>401</v>
      </c>
      <c r="L2" s="343" t="s">
        <v>493</v>
      </c>
      <c r="M2" s="343">
        <f>M3-M124</f>
        <v>6.4699999999999989</v>
      </c>
      <c r="N2" s="345" t="s">
        <v>493</v>
      </c>
      <c r="O2" s="345">
        <f>O3-O124</f>
        <v>6.4699999999999989</v>
      </c>
      <c r="P2" s="343" t="s">
        <v>493</v>
      </c>
      <c r="Q2" s="343">
        <f>Q3-Q124</f>
        <v>-14.279999999999973</v>
      </c>
      <c r="R2" s="345" t="s">
        <v>493</v>
      </c>
      <c r="S2" s="345">
        <f>S3-S124</f>
        <v>-3328.84</v>
      </c>
      <c r="T2" s="346" t="s">
        <v>493</v>
      </c>
      <c r="U2" s="343">
        <f>U3-U124</f>
        <v>-15430.309999999998</v>
      </c>
      <c r="V2" s="345" t="s">
        <v>493</v>
      </c>
      <c r="W2" s="345">
        <f>W3-W124</f>
        <v>800</v>
      </c>
      <c r="X2" s="343" t="s">
        <v>493</v>
      </c>
      <c r="Y2" s="343">
        <f>Y3-Y124</f>
        <v>179.5</v>
      </c>
      <c r="Z2" s="345" t="s">
        <v>493</v>
      </c>
      <c r="AA2" s="345">
        <f>AA3-AA124</f>
        <v>-607.7800000000002</v>
      </c>
      <c r="AB2" s="343" t="s">
        <v>493</v>
      </c>
      <c r="AC2" s="343">
        <f>AC3-AC124</f>
        <v>-14.279999999999973</v>
      </c>
    </row>
    <row r="3" spans="1:29" ht="14.25" customHeight="1" x14ac:dyDescent="0.3">
      <c r="A3" s="341">
        <f t="shared" si="0"/>
        <v>20505.190000000002</v>
      </c>
      <c r="B3" s="347"/>
      <c r="C3" s="340"/>
      <c r="D3" s="342" t="s">
        <v>494</v>
      </c>
      <c r="E3" s="343">
        <f>SUM(E6:E124)-SUM(D6:D124)</f>
        <v>25568.819999999996</v>
      </c>
      <c r="F3" s="345" t="s">
        <v>494</v>
      </c>
      <c r="G3" s="345">
        <f>SUM(G6:G124)-SUM(F6:F124)</f>
        <v>1725.0600000000002</v>
      </c>
      <c r="H3" s="343" t="s">
        <v>494</v>
      </c>
      <c r="I3" s="343">
        <f>SUM(I6:I124)-SUM(H6:H124)</f>
        <v>3183.3599999999997</v>
      </c>
      <c r="J3" s="345" t="s">
        <v>494</v>
      </c>
      <c r="K3" s="345">
        <f>SUM(K6:K124)-SUM(J6:J124)</f>
        <v>1401</v>
      </c>
      <c r="L3" s="343" t="s">
        <v>494</v>
      </c>
      <c r="M3" s="343">
        <f>SUM(M6:M124)-SUM(L6:L124)</f>
        <v>71.47</v>
      </c>
      <c r="N3" s="345" t="s">
        <v>494</v>
      </c>
      <c r="O3" s="345">
        <f>SUM(O6:O124)-SUM(N6:N124)</f>
        <v>71.47</v>
      </c>
      <c r="P3" s="343" t="s">
        <v>494</v>
      </c>
      <c r="Q3" s="343">
        <f>SUM(Q6:Q124)-SUM(P6:P124)</f>
        <v>85.720000000000027</v>
      </c>
      <c r="R3" s="345" t="s">
        <v>494</v>
      </c>
      <c r="S3" s="345">
        <f>SUM(S6:S124)-SUM(R6:R124)</f>
        <v>-1328.8400000000001</v>
      </c>
      <c r="T3" s="343" t="s">
        <v>494</v>
      </c>
      <c r="U3" s="343">
        <f>SUM(U6:U124)-SUM(T6:T124)</f>
        <v>-12930.309999999998</v>
      </c>
      <c r="V3" s="345" t="s">
        <v>494</v>
      </c>
      <c r="W3" s="345">
        <f>SUM(W6:W124)-SUM(V6:V124)</f>
        <v>1300</v>
      </c>
      <c r="X3" s="343" t="s">
        <v>494</v>
      </c>
      <c r="Y3" s="343">
        <f>SUM(Y6:Y124)-SUM(X6:X124)</f>
        <v>379.5</v>
      </c>
      <c r="Z3" s="345" t="s">
        <v>494</v>
      </c>
      <c r="AA3" s="345">
        <f>SUM(AA6:AA124)-SUM(Z6:Z124)</f>
        <v>892.2199999999998</v>
      </c>
      <c r="AB3" s="343" t="s">
        <v>494</v>
      </c>
      <c r="AC3" s="343">
        <f>SUM(AC6:AC124)-SUM(AB6:AB124)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SUM(D6:D123)</f>
        <v>19111.290000000005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2" si="2">SUM(E7,U7,K7,G7,I7,S7,O7,M7,Q7,W7,Y7,AA7,AC7)-SUM(D7,F7,T7,H7,R7,N7,J7,L7,P7,V7,X7,Z7,AB7)</f>
        <v>6794.38</v>
      </c>
      <c r="C7" s="348" t="s">
        <v>1037</v>
      </c>
      <c r="D7" s="342"/>
      <c r="E7" s="343">
        <v>6794.38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46265</v>
      </c>
      <c r="B8" s="347">
        <f t="shared" si="2"/>
        <v>2000</v>
      </c>
      <c r="C8" s="348" t="s">
        <v>1033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46265</v>
      </c>
      <c r="B9" s="347">
        <f t="shared" si="2"/>
        <v>53.41</v>
      </c>
      <c r="C9" s="348" t="s">
        <v>504</v>
      </c>
      <c r="D9" s="342"/>
      <c r="E9" s="343"/>
      <c r="F9" s="345"/>
      <c r="G9" s="345">
        <v>53.41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0.41</v>
      </c>
      <c r="C10" s="348" t="s">
        <v>505</v>
      </c>
      <c r="D10" s="342"/>
      <c r="E10" s="343"/>
      <c r="F10" s="345"/>
      <c r="G10" s="345">
        <v>0.41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-191.64</v>
      </c>
      <c r="C11" s="348" t="s">
        <v>423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>
        <v>95.82</v>
      </c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>
        <v>95.82</v>
      </c>
      <c r="AC11" s="343"/>
    </row>
    <row r="12" spans="1:29" ht="14.25" customHeight="1" x14ac:dyDescent="0.3">
      <c r="A12" s="338">
        <v>46261</v>
      </c>
      <c r="B12" s="347">
        <f t="shared" si="2"/>
        <v>99.61</v>
      </c>
      <c r="C12" s="348" t="s">
        <v>509</v>
      </c>
      <c r="D12" s="342"/>
      <c r="E12" s="343"/>
      <c r="F12" s="345"/>
      <c r="G12" s="345">
        <v>99.61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46253</v>
      </c>
      <c r="B13" s="347">
        <f t="shared" si="2"/>
        <v>-219.38</v>
      </c>
      <c r="C13" s="348" t="s">
        <v>1034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219.38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46244</v>
      </c>
      <c r="B14" s="347">
        <f t="shared" si="2"/>
        <v>-960</v>
      </c>
      <c r="C14" s="348" t="s">
        <v>901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>
        <v>960</v>
      </c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46243</v>
      </c>
      <c r="B15" s="347">
        <f t="shared" si="2"/>
        <v>-116.04</v>
      </c>
      <c r="C15" s="348" t="s">
        <v>858</v>
      </c>
      <c r="D15" s="342">
        <v>116.04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46240</v>
      </c>
      <c r="B16" s="347">
        <f t="shared" si="2"/>
        <v>52.8</v>
      </c>
      <c r="C16" s="348" t="s">
        <v>509</v>
      </c>
      <c r="D16" s="342"/>
      <c r="E16" s="343"/>
      <c r="F16" s="345"/>
      <c r="G16" s="345">
        <v>52.8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-500</v>
      </c>
      <c r="C17" s="348" t="s">
        <v>896</v>
      </c>
      <c r="D17" s="342">
        <v>500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46238</v>
      </c>
      <c r="B18" s="347">
        <f t="shared" si="2"/>
        <v>-500</v>
      </c>
      <c r="C18" s="348" t="s">
        <v>897</v>
      </c>
      <c r="D18" s="342">
        <v>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46238</v>
      </c>
      <c r="B19" s="347">
        <f t="shared" si="2"/>
        <v>-121.4</v>
      </c>
      <c r="C19" s="348" t="s">
        <v>533</v>
      </c>
      <c r="D19" s="342"/>
      <c r="E19" s="343"/>
      <c r="F19" s="345"/>
      <c r="G19" s="345"/>
      <c r="H19" s="343">
        <v>121.4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46234</v>
      </c>
      <c r="B20" s="347">
        <f t="shared" si="2"/>
        <v>8746.27</v>
      </c>
      <c r="C20" s="348" t="s">
        <v>1004</v>
      </c>
      <c r="D20" s="342"/>
      <c r="E20" s="343">
        <v>8746.27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46234</v>
      </c>
      <c r="B21" s="347">
        <f t="shared" si="2"/>
        <v>2000</v>
      </c>
      <c r="C21" s="348" t="s">
        <v>1005</v>
      </c>
      <c r="D21" s="342"/>
      <c r="E21" s="343"/>
      <c r="F21" s="345"/>
      <c r="G21" s="345"/>
      <c r="H21" s="343"/>
      <c r="I21" s="343">
        <v>350</v>
      </c>
      <c r="J21" s="345"/>
      <c r="K21" s="345">
        <v>320</v>
      </c>
      <c r="L21" s="343"/>
      <c r="M21" s="343">
        <v>25</v>
      </c>
      <c r="N21" s="345"/>
      <c r="O21" s="345">
        <v>25</v>
      </c>
      <c r="P21" s="343"/>
      <c r="Q21" s="343">
        <v>45</v>
      </c>
      <c r="R21" s="345"/>
      <c r="S21" s="345">
        <v>400</v>
      </c>
      <c r="T21" s="343"/>
      <c r="U21" s="343">
        <v>375</v>
      </c>
      <c r="V21" s="345"/>
      <c r="W21" s="345">
        <v>100</v>
      </c>
      <c r="X21" s="343"/>
      <c r="Y21" s="343">
        <v>85</v>
      </c>
      <c r="Z21" s="345"/>
      <c r="AA21" s="345">
        <v>230</v>
      </c>
      <c r="AB21" s="343"/>
      <c r="AC21" s="343">
        <v>45</v>
      </c>
    </row>
    <row r="22" spans="1:29" ht="14.25" customHeight="1" x14ac:dyDescent="0.3">
      <c r="A22" s="338">
        <v>46234</v>
      </c>
      <c r="B22" s="347">
        <f t="shared" si="2"/>
        <v>0.22</v>
      </c>
      <c r="C22" s="348" t="s">
        <v>505</v>
      </c>
      <c r="D22" s="342"/>
      <c r="E22" s="343"/>
      <c r="F22" s="345"/>
      <c r="G22" s="345">
        <v>0.22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46232</v>
      </c>
      <c r="B23" s="347">
        <f t="shared" si="2"/>
        <v>52.7</v>
      </c>
      <c r="C23" s="348" t="s">
        <v>504</v>
      </c>
      <c r="D23" s="342"/>
      <c r="E23" s="343"/>
      <c r="F23" s="345"/>
      <c r="G23" s="345">
        <v>52.7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46231</v>
      </c>
      <c r="B24" s="347">
        <f t="shared" si="2"/>
        <v>-1171.3800000000001</v>
      </c>
      <c r="C24" s="348" t="s">
        <v>525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>
        <v>1171.3800000000001</v>
      </c>
      <c r="AA24" s="345"/>
      <c r="AB24" s="343"/>
      <c r="AC24" s="343"/>
    </row>
    <row r="25" spans="1:29" ht="14.25" customHeight="1" x14ac:dyDescent="0.3">
      <c r="A25" s="338">
        <v>46226</v>
      </c>
      <c r="B25" s="347">
        <f t="shared" si="2"/>
        <v>-133.13999999999999</v>
      </c>
      <c r="C25" s="348" t="s">
        <v>315</v>
      </c>
      <c r="D25" s="342"/>
      <c r="E25" s="343"/>
      <c r="F25" s="345"/>
      <c r="G25" s="345"/>
      <c r="H25" s="343"/>
      <c r="I25" s="343"/>
      <c r="J25" s="345"/>
      <c r="K25" s="345"/>
      <c r="L25" s="343">
        <v>66.569999999999993</v>
      </c>
      <c r="M25" s="343"/>
      <c r="N25" s="345">
        <v>66.569999999999993</v>
      </c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46214</v>
      </c>
      <c r="B26" s="347">
        <f t="shared" si="2"/>
        <v>53.11</v>
      </c>
      <c r="C26" s="348" t="s">
        <v>509</v>
      </c>
      <c r="D26" s="342"/>
      <c r="E26" s="343"/>
      <c r="F26" s="345"/>
      <c r="G26" s="345">
        <v>53.11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46212</v>
      </c>
      <c r="B27" s="347">
        <f t="shared" si="2"/>
        <v>300</v>
      </c>
      <c r="C27" s="348" t="s">
        <v>973</v>
      </c>
      <c r="D27" s="342"/>
      <c r="E27" s="343">
        <v>300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46211</v>
      </c>
      <c r="B28" s="347">
        <f t="shared" si="2"/>
        <v>-960</v>
      </c>
      <c r="C28" s="348" t="s">
        <v>901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-1182.68</v>
      </c>
      <c r="C29" s="348" t="s">
        <v>1002</v>
      </c>
      <c r="D29" s="342">
        <v>1182.68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350</v>
      </c>
      <c r="C30" s="348" t="s">
        <v>971</v>
      </c>
      <c r="D30" s="342"/>
      <c r="E30" s="343">
        <v>350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-8500</v>
      </c>
      <c r="C31" s="348" t="s">
        <v>957</v>
      </c>
      <c r="D31" s="342">
        <v>8500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-150</v>
      </c>
      <c r="C32" s="348" t="s">
        <v>972</v>
      </c>
      <c r="D32" s="342"/>
      <c r="E32" s="343"/>
      <c r="F32" s="345"/>
      <c r="G32" s="345"/>
      <c r="H32" s="343">
        <v>150</v>
      </c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46205</v>
      </c>
      <c r="B33" s="347">
        <f t="shared" si="2"/>
        <v>-783</v>
      </c>
      <c r="C33" s="348" t="s">
        <v>1001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783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6487.16</v>
      </c>
      <c r="C34" s="348" t="s">
        <v>970</v>
      </c>
      <c r="D34" s="342"/>
      <c r="E34" s="343">
        <v>6487.16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2000</v>
      </c>
      <c r="C35" s="348" t="s">
        <v>944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46203</v>
      </c>
      <c r="B36" s="347">
        <f t="shared" si="2"/>
        <v>0.35</v>
      </c>
      <c r="C36" s="348" t="s">
        <v>505</v>
      </c>
      <c r="D36" s="342"/>
      <c r="E36" s="343"/>
      <c r="F36" s="345"/>
      <c r="G36" s="345">
        <v>0.35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-580</v>
      </c>
      <c r="C37" s="348" t="s">
        <v>949</v>
      </c>
      <c r="D37" s="342">
        <v>580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-185.64</v>
      </c>
      <c r="C38" s="348" t="s">
        <v>423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>
        <v>92.82</v>
      </c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>
        <v>92.82</v>
      </c>
      <c r="AC38" s="343"/>
    </row>
    <row r="39" spans="1:29" ht="14.25" customHeight="1" x14ac:dyDescent="0.3">
      <c r="A39" s="338">
        <v>46203</v>
      </c>
      <c r="B39" s="347">
        <f t="shared" si="2"/>
        <v>51.56</v>
      </c>
      <c r="C39" s="348" t="s">
        <v>509</v>
      </c>
      <c r="D39" s="342"/>
      <c r="E39" s="343"/>
      <c r="F39" s="345"/>
      <c r="G39" s="345">
        <v>51.56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53.44</v>
      </c>
      <c r="C40" s="348" t="s">
        <v>504</v>
      </c>
      <c r="D40" s="342"/>
      <c r="E40" s="343"/>
      <c r="F40" s="345"/>
      <c r="G40" s="345">
        <v>53.44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-207.96</v>
      </c>
      <c r="C41" s="348" t="s">
        <v>946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>
        <v>207.96</v>
      </c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-1713.1</v>
      </c>
      <c r="C42" s="348" t="s">
        <v>531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>
        <v>1713.1</v>
      </c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46189</v>
      </c>
      <c r="B43" s="347">
        <f t="shared" si="2"/>
        <v>53.17</v>
      </c>
      <c r="C43" s="348" t="s">
        <v>509</v>
      </c>
      <c r="D43" s="342"/>
      <c r="E43" s="343"/>
      <c r="F43" s="345"/>
      <c r="G43" s="345">
        <v>53.17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46186</v>
      </c>
      <c r="B44" s="347">
        <f t="shared" si="2"/>
        <v>57.38</v>
      </c>
      <c r="C44" s="348" t="s">
        <v>509</v>
      </c>
      <c r="D44" s="342"/>
      <c r="E44" s="343"/>
      <c r="F44" s="345"/>
      <c r="G44" s="345">
        <v>57.38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46184</v>
      </c>
      <c r="B45" s="347">
        <f t="shared" si="2"/>
        <v>-2159</v>
      </c>
      <c r="C45" s="348" t="s">
        <v>911</v>
      </c>
      <c r="D45" s="342"/>
      <c r="E45" s="343"/>
      <c r="F45" s="345"/>
      <c r="G45" s="345"/>
      <c r="H45" s="343"/>
      <c r="I45" s="343"/>
      <c r="J45" s="345">
        <v>2159</v>
      </c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46183</v>
      </c>
      <c r="B46" s="347">
        <f t="shared" si="2"/>
        <v>-816.19</v>
      </c>
      <c r="C46" s="348" t="s">
        <v>912</v>
      </c>
      <c r="D46" s="342"/>
      <c r="E46" s="343"/>
      <c r="F46" s="345"/>
      <c r="G46" s="345"/>
      <c r="H46" s="343">
        <v>816.19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46180</v>
      </c>
      <c r="B47" s="347">
        <f t="shared" si="2"/>
        <v>-313.77999999999997</v>
      </c>
      <c r="C47" s="348" t="s">
        <v>890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313.77999999999997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46176</v>
      </c>
      <c r="B48" s="347">
        <f t="shared" si="2"/>
        <v>-1000</v>
      </c>
      <c r="C48" s="348" t="s">
        <v>901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1000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46174</v>
      </c>
      <c r="B49" s="347">
        <f t="shared" si="2"/>
        <v>-320</v>
      </c>
      <c r="C49" s="348" t="s">
        <v>913</v>
      </c>
      <c r="D49" s="342">
        <v>320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-3000</v>
      </c>
      <c r="C50" s="348" t="s">
        <v>897</v>
      </c>
      <c r="D50" s="342">
        <v>3000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si="2"/>
        <v>-1000</v>
      </c>
      <c r="C51" s="348" t="s">
        <v>896</v>
      </c>
      <c r="D51" s="342">
        <v>1000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si="2"/>
        <v>1160.3599999999999</v>
      </c>
      <c r="C52" s="348" t="s">
        <v>895</v>
      </c>
      <c r="D52" s="342"/>
      <c r="E52" s="343">
        <v>1160.3599999999999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ref="B53:B124" si="3">SUM(E53,U53,K53,G53,I53,S53,O53,M53,Q53,W53,Y53,AA53,AC53)-SUM(D53,F53,T53,H53,R53,N53,J53,L53,P53,V53,X53,Z53,AB53)</f>
        <v>2000</v>
      </c>
      <c r="C53" s="348" t="s">
        <v>886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46173</v>
      </c>
      <c r="B54" s="347">
        <f t="shared" si="3"/>
        <v>0.63</v>
      </c>
      <c r="C54" s="348" t="s">
        <v>505</v>
      </c>
      <c r="D54" s="342"/>
      <c r="E54" s="343"/>
      <c r="F54" s="345"/>
      <c r="G54" s="345">
        <v>0.63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46172</v>
      </c>
      <c r="B55" s="347">
        <f t="shared" si="3"/>
        <v>-530.36</v>
      </c>
      <c r="C55" s="348" t="s">
        <v>890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530.36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46168</v>
      </c>
      <c r="B56" s="347">
        <f t="shared" si="3"/>
        <v>0</v>
      </c>
      <c r="C56" s="348" t="s">
        <v>887</v>
      </c>
      <c r="D56" s="342">
        <v>400</v>
      </c>
      <c r="E56" s="343">
        <v>400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87.5</v>
      </c>
      <c r="C57" s="348" t="s">
        <v>509</v>
      </c>
      <c r="D57" s="342"/>
      <c r="E57" s="343"/>
      <c r="F57" s="345"/>
      <c r="G57" s="345">
        <v>87.5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46170</v>
      </c>
      <c r="B58" s="347">
        <f t="shared" si="3"/>
        <v>56.18</v>
      </c>
      <c r="C58" s="348" t="s">
        <v>504</v>
      </c>
      <c r="D58" s="342"/>
      <c r="E58" s="343"/>
      <c r="F58" s="345"/>
      <c r="G58" s="345">
        <v>56.18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46170</v>
      </c>
      <c r="B59" s="347">
        <f t="shared" si="3"/>
        <v>-4500</v>
      </c>
      <c r="C59" s="348" t="s">
        <v>512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4500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46166</v>
      </c>
      <c r="B60" s="347">
        <f t="shared" si="3"/>
        <v>-69.2</v>
      </c>
      <c r="C60" s="348" t="s">
        <v>858</v>
      </c>
      <c r="D60" s="342">
        <v>69.2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46165</v>
      </c>
      <c r="B61" s="347">
        <f t="shared" si="3"/>
        <v>-138.44</v>
      </c>
      <c r="C61" s="348" t="s">
        <v>876</v>
      </c>
      <c r="D61" s="342">
        <v>138.44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46158</v>
      </c>
      <c r="B62" s="347">
        <f t="shared" si="3"/>
        <v>-87.13</v>
      </c>
      <c r="C62" s="348" t="s">
        <v>847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87.13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46158</v>
      </c>
      <c r="B63" s="347">
        <f t="shared" si="3"/>
        <v>-95.85</v>
      </c>
      <c r="C63" s="348" t="s">
        <v>849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95.85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46157</v>
      </c>
      <c r="B64" s="347">
        <f t="shared" si="3"/>
        <v>-146.15</v>
      </c>
      <c r="C64" s="348" t="s">
        <v>506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146.15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-221.4</v>
      </c>
      <c r="C65" s="348" t="s">
        <v>856</v>
      </c>
      <c r="D65" s="342"/>
      <c r="E65" s="343"/>
      <c r="F65" s="345"/>
      <c r="G65" s="345"/>
      <c r="H65" s="343">
        <v>221.4</v>
      </c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46155</v>
      </c>
      <c r="B66" s="347">
        <f t="shared" si="3"/>
        <v>444.44</v>
      </c>
      <c r="C66" s="348" t="s">
        <v>519</v>
      </c>
      <c r="D66" s="342"/>
      <c r="E66" s="343">
        <v>444.44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46155</v>
      </c>
      <c r="B67" s="347">
        <f t="shared" si="3"/>
        <v>351.69</v>
      </c>
      <c r="C67" s="348" t="s">
        <v>859</v>
      </c>
      <c r="D67" s="342"/>
      <c r="E67" s="343">
        <v>351.69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46153</v>
      </c>
      <c r="B68" s="347">
        <f t="shared" si="3"/>
        <v>-1045.8699999999999</v>
      </c>
      <c r="C68" s="348" t="s">
        <v>843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1045.8699999999999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46151</v>
      </c>
      <c r="B69" s="347">
        <f t="shared" si="3"/>
        <v>-903.88</v>
      </c>
      <c r="C69" s="348" t="s">
        <v>857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903.88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46149</v>
      </c>
      <c r="B70" s="347">
        <f t="shared" si="3"/>
        <v>69.400000000000006</v>
      </c>
      <c r="C70" s="348" t="s">
        <v>509</v>
      </c>
      <c r="D70" s="342"/>
      <c r="E70" s="343"/>
      <c r="F70" s="345"/>
      <c r="G70" s="345">
        <v>69.400000000000006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46148</v>
      </c>
      <c r="B71" s="347">
        <f t="shared" si="3"/>
        <v>-500.5</v>
      </c>
      <c r="C71" s="348" t="s">
        <v>212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>
        <v>500.5</v>
      </c>
      <c r="Y71" s="343"/>
      <c r="Z71" s="345"/>
      <c r="AA71" s="345"/>
      <c r="AB71" s="343"/>
      <c r="AC71" s="343"/>
    </row>
    <row r="72" spans="1:29" ht="14.25" customHeight="1" x14ac:dyDescent="0.3">
      <c r="A72" s="338">
        <v>46148</v>
      </c>
      <c r="B72" s="347">
        <f t="shared" si="3"/>
        <v>-457.94</v>
      </c>
      <c r="C72" s="348" t="s">
        <v>858</v>
      </c>
      <c r="D72" s="342">
        <v>457.94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46142</v>
      </c>
      <c r="B73" s="347">
        <f t="shared" si="3"/>
        <v>5616.82</v>
      </c>
      <c r="C73" s="348" t="s">
        <v>285</v>
      </c>
      <c r="D73" s="342"/>
      <c r="E73" s="343">
        <v>5616.82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46142</v>
      </c>
      <c r="B74" s="347">
        <f t="shared" si="3"/>
        <v>2000</v>
      </c>
      <c r="C74" s="348" t="s">
        <v>503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46142</v>
      </c>
      <c r="B75" s="347">
        <f t="shared" si="3"/>
        <v>62.26</v>
      </c>
      <c r="C75" s="348" t="s">
        <v>504</v>
      </c>
      <c r="D75" s="342"/>
      <c r="E75" s="343"/>
      <c r="F75" s="345"/>
      <c r="G75" s="345">
        <v>62.26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46142</v>
      </c>
      <c r="B77" s="347">
        <f t="shared" si="3"/>
        <v>-127.68</v>
      </c>
      <c r="C77" s="348" t="s">
        <v>315</v>
      </c>
      <c r="D77" s="342"/>
      <c r="E77" s="343"/>
      <c r="F77" s="345"/>
      <c r="G77" s="345"/>
      <c r="H77" s="343"/>
      <c r="I77" s="343"/>
      <c r="J77" s="345"/>
      <c r="K77" s="345"/>
      <c r="L77" s="343">
        <v>63.84</v>
      </c>
      <c r="M77" s="343"/>
      <c r="N77" s="345">
        <v>63.84</v>
      </c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0.52</v>
      </c>
      <c r="C78" s="348" t="s">
        <v>505</v>
      </c>
      <c r="D78" s="342"/>
      <c r="E78" s="343"/>
      <c r="F78" s="345"/>
      <c r="G78" s="345">
        <v>0.52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-578.57000000000005</v>
      </c>
      <c r="C79" s="348" t="s">
        <v>506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578.57000000000005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46130</v>
      </c>
      <c r="B80" s="347">
        <f t="shared" si="3"/>
        <v>-93.71</v>
      </c>
      <c r="C80" s="348" t="s">
        <v>507</v>
      </c>
      <c r="D80" s="342"/>
      <c r="E80" s="343"/>
      <c r="F80" s="345"/>
      <c r="G80" s="345"/>
      <c r="H80" s="343">
        <v>93.71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46130</v>
      </c>
      <c r="B81" s="347">
        <f t="shared" si="3"/>
        <v>-318.36</v>
      </c>
      <c r="C81" s="348" t="s">
        <v>508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318.36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46129</v>
      </c>
      <c r="B82" s="347">
        <f t="shared" si="3"/>
        <v>62.19</v>
      </c>
      <c r="C82" s="348" t="s">
        <v>509</v>
      </c>
      <c r="D82" s="342"/>
      <c r="E82" s="343"/>
      <c r="F82" s="345"/>
      <c r="G82" s="345">
        <v>62.19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46112</v>
      </c>
      <c r="B83" s="347">
        <f t="shared" si="3"/>
        <v>4309.58</v>
      </c>
      <c r="C83" s="348" t="s">
        <v>510</v>
      </c>
      <c r="D83" s="342"/>
      <c r="E83" s="343">
        <v>4309.58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46112</v>
      </c>
      <c r="B84" s="347">
        <f t="shared" si="3"/>
        <v>2000</v>
      </c>
      <c r="C84" s="348" t="s">
        <v>511</v>
      </c>
      <c r="D84" s="342"/>
      <c r="E84" s="343"/>
      <c r="F84" s="345"/>
      <c r="G84" s="345"/>
      <c r="H84" s="343"/>
      <c r="I84" s="343">
        <v>350</v>
      </c>
      <c r="J84" s="345"/>
      <c r="K84" s="345">
        <v>320</v>
      </c>
      <c r="L84" s="343"/>
      <c r="M84" s="343">
        <v>25</v>
      </c>
      <c r="N84" s="345"/>
      <c r="O84" s="345">
        <v>25</v>
      </c>
      <c r="P84" s="343"/>
      <c r="Q84" s="343">
        <v>45</v>
      </c>
      <c r="R84" s="345"/>
      <c r="S84" s="345">
        <v>400</v>
      </c>
      <c r="T84" s="343"/>
      <c r="U84" s="343">
        <v>375</v>
      </c>
      <c r="V84" s="345"/>
      <c r="W84" s="345">
        <v>100</v>
      </c>
      <c r="X84" s="343"/>
      <c r="Y84" s="343">
        <v>85</v>
      </c>
      <c r="Z84" s="345"/>
      <c r="AA84" s="345">
        <v>230</v>
      </c>
      <c r="AB84" s="343"/>
      <c r="AC84" s="343">
        <v>45</v>
      </c>
    </row>
    <row r="85" spans="1:29" ht="14.25" customHeight="1" x14ac:dyDescent="0.3">
      <c r="A85" s="338">
        <v>46112</v>
      </c>
      <c r="B85" s="347">
        <f t="shared" si="3"/>
        <v>0.34</v>
      </c>
      <c r="C85" s="348" t="s">
        <v>505</v>
      </c>
      <c r="D85" s="342"/>
      <c r="E85" s="343"/>
      <c r="F85" s="345"/>
      <c r="G85" s="345">
        <v>0.34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-1200</v>
      </c>
      <c r="C86" s="348" t="s">
        <v>512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1200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46108</v>
      </c>
      <c r="B87" s="347">
        <f t="shared" si="3"/>
        <v>68.72</v>
      </c>
      <c r="C87" s="348" t="s">
        <v>504</v>
      </c>
      <c r="D87" s="342"/>
      <c r="E87" s="343"/>
      <c r="F87" s="345"/>
      <c r="G87" s="345">
        <v>68.72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46104</v>
      </c>
      <c r="B88" s="347">
        <f t="shared" si="3"/>
        <v>-6</v>
      </c>
      <c r="C88" s="348" t="s">
        <v>513</v>
      </c>
      <c r="D88" s="342">
        <v>6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-100</v>
      </c>
      <c r="C89" s="348" t="s">
        <v>514</v>
      </c>
      <c r="D89" s="342">
        <v>100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-100</v>
      </c>
      <c r="C90" s="348" t="s">
        <v>515</v>
      </c>
      <c r="D90" s="342">
        <v>100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-50</v>
      </c>
      <c r="C91" s="348" t="s">
        <v>516</v>
      </c>
      <c r="D91" s="342">
        <v>50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517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518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46102</v>
      </c>
      <c r="B94" s="347">
        <f t="shared" si="3"/>
        <v>-300</v>
      </c>
      <c r="C94" s="348" t="s">
        <v>519</v>
      </c>
      <c r="D94" s="342">
        <v>300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46102</v>
      </c>
      <c r="B95" s="347">
        <f t="shared" si="3"/>
        <v>1384.5</v>
      </c>
      <c r="C95" s="348" t="s">
        <v>520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-1384.5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46094</v>
      </c>
      <c r="B96" s="347">
        <f t="shared" si="3"/>
        <v>55.66</v>
      </c>
      <c r="C96" s="348" t="s">
        <v>509</v>
      </c>
      <c r="D96" s="342"/>
      <c r="E96" s="343"/>
      <c r="F96" s="345"/>
      <c r="G96" s="345">
        <v>55.66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46090</v>
      </c>
      <c r="B97" s="347">
        <f t="shared" si="3"/>
        <v>-380</v>
      </c>
      <c r="C97" s="348" t="s">
        <v>521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380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46083</v>
      </c>
      <c r="B98" s="347">
        <f t="shared" si="3"/>
        <v>-185.64</v>
      </c>
      <c r="C98" s="348" t="s">
        <v>423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>
        <v>92.82</v>
      </c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>
        <v>92.82</v>
      </c>
      <c r="AC98" s="343"/>
    </row>
    <row r="99" spans="1:29" ht="14.25" customHeight="1" x14ac:dyDescent="0.3">
      <c r="A99" s="338">
        <v>46081</v>
      </c>
      <c r="B99" s="347">
        <f t="shared" si="3"/>
        <v>3764.91</v>
      </c>
      <c r="C99" s="348" t="s">
        <v>425</v>
      </c>
      <c r="D99" s="342"/>
      <c r="E99" s="343">
        <v>3764.91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46081</v>
      </c>
      <c r="B100" s="347">
        <f t="shared" si="3"/>
        <v>2000</v>
      </c>
      <c r="C100" s="348" t="s">
        <v>522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46081</v>
      </c>
      <c r="B101" s="347">
        <f t="shared" si="3"/>
        <v>0.23</v>
      </c>
      <c r="C101" s="348" t="s">
        <v>505</v>
      </c>
      <c r="D101" s="342"/>
      <c r="E101" s="343"/>
      <c r="F101" s="345"/>
      <c r="G101" s="345">
        <v>0.23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46070</v>
      </c>
      <c r="B102" s="347">
        <f t="shared" si="3"/>
        <v>-1920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1920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46069</v>
      </c>
      <c r="B103" s="347">
        <f t="shared" si="3"/>
        <v>-243.8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243.8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46068</v>
      </c>
      <c r="B104" s="347">
        <f t="shared" si="3"/>
        <v>63.46</v>
      </c>
      <c r="C104" s="348" t="s">
        <v>509</v>
      </c>
      <c r="D104" s="342"/>
      <c r="E104" s="343"/>
      <c r="F104" s="345"/>
      <c r="G104" s="345">
        <v>63.46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46067</v>
      </c>
      <c r="B105" s="347">
        <f t="shared" si="3"/>
        <v>-1007.99</v>
      </c>
      <c r="C105" s="348" t="s">
        <v>524</v>
      </c>
      <c r="D105" s="342">
        <v>1007.99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-1276.4000000000001</v>
      </c>
      <c r="C106" s="348" t="s">
        <v>525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>
        <v>1276.4000000000001</v>
      </c>
      <c r="AA106" s="345"/>
      <c r="AB106" s="343"/>
      <c r="AC106" s="343"/>
    </row>
    <row r="107" spans="1:29" ht="14.25" customHeight="1" x14ac:dyDescent="0.3">
      <c r="A107" s="338">
        <v>46063</v>
      </c>
      <c r="B107" s="347">
        <f t="shared" si="3"/>
        <v>-955</v>
      </c>
      <c r="C107" s="348" t="s">
        <v>526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955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46063</v>
      </c>
      <c r="B108" s="347">
        <f t="shared" si="3"/>
        <v>59.19</v>
      </c>
      <c r="C108" s="348" t="s">
        <v>504</v>
      </c>
      <c r="D108" s="342"/>
      <c r="E108" s="343"/>
      <c r="F108" s="345"/>
      <c r="G108" s="345">
        <v>59.19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46061</v>
      </c>
      <c r="B109" s="347">
        <f t="shared" si="3"/>
        <v>-2203.44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2203.44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46061</v>
      </c>
      <c r="B110" s="347">
        <f t="shared" si="3"/>
        <v>-831.92</v>
      </c>
      <c r="C110" s="348" t="s">
        <v>527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831.92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46055</v>
      </c>
      <c r="B111" s="347">
        <f t="shared" si="3"/>
        <v>-900</v>
      </c>
      <c r="C111" s="348" t="s">
        <v>512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>
        <v>900</v>
      </c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46053</v>
      </c>
      <c r="B112" s="347">
        <f t="shared" si="3"/>
        <v>3194.64</v>
      </c>
      <c r="C112" s="348" t="s">
        <v>459</v>
      </c>
      <c r="D112" s="342"/>
      <c r="E112" s="343">
        <v>3194.64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46053</v>
      </c>
      <c r="B113" s="347">
        <f t="shared" si="3"/>
        <v>2000</v>
      </c>
      <c r="C113" s="348" t="s">
        <v>528</v>
      </c>
      <c r="D113" s="342"/>
      <c r="E113" s="343"/>
      <c r="F113" s="345"/>
      <c r="G113" s="345"/>
      <c r="H113" s="343"/>
      <c r="I113" s="343">
        <v>350</v>
      </c>
      <c r="J113" s="345"/>
      <c r="K113" s="345">
        <v>320</v>
      </c>
      <c r="L113" s="343"/>
      <c r="M113" s="343">
        <v>25</v>
      </c>
      <c r="N113" s="345"/>
      <c r="O113" s="345">
        <v>25</v>
      </c>
      <c r="P113" s="343"/>
      <c r="Q113" s="343">
        <v>45</v>
      </c>
      <c r="R113" s="345"/>
      <c r="S113" s="345">
        <v>400</v>
      </c>
      <c r="T113" s="343"/>
      <c r="U113" s="343">
        <v>375</v>
      </c>
      <c r="V113" s="345"/>
      <c r="W113" s="345">
        <v>100</v>
      </c>
      <c r="X113" s="343"/>
      <c r="Y113" s="343">
        <v>85</v>
      </c>
      <c r="Z113" s="345"/>
      <c r="AA113" s="345">
        <v>230</v>
      </c>
      <c r="AB113" s="343"/>
      <c r="AC113" s="343">
        <v>45</v>
      </c>
    </row>
    <row r="114" spans="1:29" ht="14.25" customHeight="1" x14ac:dyDescent="0.3">
      <c r="A114" s="338">
        <v>46053</v>
      </c>
      <c r="B114" s="347">
        <f t="shared" si="3"/>
        <v>0.38</v>
      </c>
      <c r="C114" s="348" t="s">
        <v>505</v>
      </c>
      <c r="D114" s="342"/>
      <c r="E114" s="343"/>
      <c r="F114" s="345"/>
      <c r="G114" s="345">
        <v>0.38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54.55</v>
      </c>
      <c r="C115" s="348" t="s">
        <v>509</v>
      </c>
      <c r="D115" s="342"/>
      <c r="E115" s="343"/>
      <c r="F115" s="345"/>
      <c r="G115" s="345">
        <v>54.55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46048</v>
      </c>
      <c r="B116" s="347">
        <f t="shared" si="3"/>
        <v>-583</v>
      </c>
      <c r="C116" s="348" t="s">
        <v>529</v>
      </c>
      <c r="D116" s="342">
        <v>583</v>
      </c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46044</v>
      </c>
      <c r="B117" s="347">
        <f t="shared" si="3"/>
        <v>-126.24</v>
      </c>
      <c r="C117" s="348" t="s">
        <v>315</v>
      </c>
      <c r="D117" s="342"/>
      <c r="E117" s="343"/>
      <c r="F117" s="345"/>
      <c r="G117" s="345"/>
      <c r="H117" s="343"/>
      <c r="I117" s="343"/>
      <c r="J117" s="345"/>
      <c r="K117" s="345"/>
      <c r="L117" s="343">
        <v>63.12</v>
      </c>
      <c r="M117" s="343"/>
      <c r="N117" s="345">
        <v>63.12</v>
      </c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46043</v>
      </c>
      <c r="B118" s="347">
        <f t="shared" si="3"/>
        <v>-100</v>
      </c>
      <c r="C118" s="348" t="s">
        <v>530</v>
      </c>
      <c r="D118" s="342"/>
      <c r="E118" s="343"/>
      <c r="F118" s="345"/>
      <c r="G118" s="345"/>
      <c r="H118" s="343">
        <v>100</v>
      </c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46043</v>
      </c>
      <c r="B119" s="347">
        <f t="shared" si="3"/>
        <v>-2724</v>
      </c>
      <c r="C119" s="348" t="s">
        <v>531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2724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46038</v>
      </c>
      <c r="B120" s="347">
        <f t="shared" si="3"/>
        <v>55.69</v>
      </c>
      <c r="C120" s="348" t="s">
        <v>509</v>
      </c>
      <c r="D120" s="342"/>
      <c r="E120" s="343"/>
      <c r="F120" s="345"/>
      <c r="G120" s="345">
        <v>55.69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46030</v>
      </c>
      <c r="B121" s="347">
        <f t="shared" si="3"/>
        <v>1049.3699999999999</v>
      </c>
      <c r="C121" s="340" t="s">
        <v>532</v>
      </c>
      <c r="D121" s="342"/>
      <c r="E121" s="343">
        <v>1049.3699999999999</v>
      </c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46027</v>
      </c>
      <c r="B122" s="347">
        <f t="shared" si="3"/>
        <v>-113.94</v>
      </c>
      <c r="C122" s="348" t="s">
        <v>533</v>
      </c>
      <c r="D122" s="342"/>
      <c r="E122" s="343"/>
      <c r="F122" s="345"/>
      <c r="G122" s="345"/>
      <c r="H122" s="343">
        <v>113.94</v>
      </c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46027</v>
      </c>
      <c r="B123" s="347">
        <f t="shared" si="3"/>
        <v>-622.1</v>
      </c>
      <c r="C123" s="348" t="s">
        <v>523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622.1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44562</v>
      </c>
      <c r="B124" s="347">
        <f t="shared" si="3"/>
        <v>12240.49</v>
      </c>
      <c r="C124" s="348" t="s">
        <v>534</v>
      </c>
      <c r="D124" s="342"/>
      <c r="E124" s="343">
        <v>1710.49</v>
      </c>
      <c r="F124" s="345"/>
      <c r="G124" s="345">
        <v>500</v>
      </c>
      <c r="H124" s="343"/>
      <c r="I124" s="343">
        <v>2000</v>
      </c>
      <c r="J124" s="345"/>
      <c r="K124" s="345">
        <v>1000</v>
      </c>
      <c r="L124" s="343"/>
      <c r="M124" s="343">
        <v>65</v>
      </c>
      <c r="N124" s="345"/>
      <c r="O124" s="345">
        <v>65</v>
      </c>
      <c r="P124" s="343"/>
      <c r="Q124" s="343">
        <v>100</v>
      </c>
      <c r="R124" s="345"/>
      <c r="S124" s="345">
        <v>2000</v>
      </c>
      <c r="T124" s="343"/>
      <c r="U124" s="343">
        <v>2500</v>
      </c>
      <c r="V124" s="345"/>
      <c r="W124" s="345">
        <v>500</v>
      </c>
      <c r="X124" s="343"/>
      <c r="Y124" s="343">
        <v>200</v>
      </c>
      <c r="Z124" s="345"/>
      <c r="AA124" s="345">
        <v>1500</v>
      </c>
      <c r="AB124" s="343"/>
      <c r="AC124" s="343">
        <v>100</v>
      </c>
    </row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51</v>
      </c>
      <c r="F6" s="384">
        <f ca="1">'Isaac 401k'!D4</f>
        <v>69884</v>
      </c>
      <c r="G6" s="385">
        <f ca="1">(F6-B9)/365.25</f>
        <v>109.45379876796714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50.416666666666664</v>
      </c>
      <c r="F7" s="392">
        <f ca="1">'Lorri 401b'!D4</f>
        <v>69672</v>
      </c>
      <c r="G7" s="393">
        <f ca="1">(F7-C9)/365.25</f>
        <v>104.26283367556468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3300147.7961651552</v>
      </c>
      <c r="R11" s="25">
        <f t="array" aca="1" ref="R11" ca="1">INDEX('Lorri 401b'!L:L,MATCH('Retirement Calculator'!A11,'Lorri 401b'!N:N,0),0)</f>
        <v>3579659.0324487011</v>
      </c>
      <c r="S11" s="25">
        <f t="shared" ref="S11:S265" ca="1" si="7">SUM(Q11:R11)</f>
        <v>6879806.8286138568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3280512.949849593</v>
      </c>
      <c r="R12" s="25">
        <f t="array" aca="1" ref="R12" ca="1">INDEX('Lorri 401b'!L:L,MATCH('Retirement Calculator'!A12,'Lorri 401b'!N:N,0),0)</f>
        <v>3594574.2784172376</v>
      </c>
      <c r="S12" s="25">
        <f t="shared" ca="1" si="7"/>
        <v>6875087.2282668306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3260796.2916743825</v>
      </c>
      <c r="R13" s="25">
        <f t="array" aca="1" ref="R13" ca="1">INDEX('Lorri 401b'!L:L,MATCH('Retirement Calculator'!A13,'Lorri 401b'!N:N,0),0)</f>
        <v>3609551.6712439759</v>
      </c>
      <c r="S13" s="25">
        <f t="shared" ca="1" si="7"/>
        <v>6870347.9629183579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3240997.4807567755</v>
      </c>
      <c r="R14" s="25">
        <f t="array" aca="1" ref="R14" ca="1">INDEX('Lorri 401b'!L:L,MATCH('Retirement Calculator'!A14,'Lorri 401b'!N:N,0),0)</f>
        <v>3624591.469874159</v>
      </c>
      <c r="S14" s="25">
        <f t="shared" ca="1" si="7"/>
        <v>6865588.9506309349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3221116.1747936783</v>
      </c>
      <c r="R15" s="25">
        <f t="array" aca="1" ref="R15" ca="1">INDEX('Lorri 401b'!L:L,MATCH('Retirement Calculator'!A15,'Lorri 401b'!N:N,0),0)</f>
        <v>3639693.934331968</v>
      </c>
      <c r="S15" s="25">
        <f t="shared" ca="1" si="7"/>
        <v>6860810.1091256458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3201152.0300557348</v>
      </c>
      <c r="R16" s="25">
        <f t="array" aca="1" ref="R16" ca="1">INDEX('Lorri 401b'!L:L,MATCH('Retirement Calculator'!A16,'Lorri 401b'!N:N,0),0)</f>
        <v>3654859.325725018</v>
      </c>
      <c r="S16" s="25">
        <f t="shared" ca="1" si="7"/>
        <v>6856011.3557807524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3181104.7013813835</v>
      </c>
      <c r="R17" s="25">
        <f t="array" aca="1" ref="R17" ca="1">INDEX('Lorri 401b'!L:L,MATCH('Retirement Calculator'!A17,'Lorri 401b'!N:N,0),0)</f>
        <v>3670087.9062488722</v>
      </c>
      <c r="S17" s="25">
        <f t="shared" ca="1" si="7"/>
        <v>6851192.6076302556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3160973.8421708886</v>
      </c>
      <c r="R18" s="25">
        <f t="array" aca="1" ref="R18" ca="1">INDEX('Lorri 401b'!L:L,MATCH('Retirement Calculator'!A18,'Lorri 401b'!N:N,0),0)</f>
        <v>3685379.9391915756</v>
      </c>
      <c r="S18" s="25">
        <f t="shared" ca="1" si="7"/>
        <v>6846353.7813624647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3140759.1043803501</v>
      </c>
      <c r="R19" s="25">
        <f t="array" aca="1" ref="R19" ca="1">INDEX('Lorri 401b'!L:L,MATCH('Retirement Calculator'!A19,'Lorri 401b'!N:N,0),0)</f>
        <v>3700735.688938207</v>
      </c>
      <c r="S19" s="25">
        <f t="shared" ca="1" si="7"/>
        <v>6841494.7933185566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3120460.1385156843</v>
      </c>
      <c r="R20" s="25">
        <f t="array" aca="1" ref="R20" ca="1">INDEX('Lorri 401b'!L:L,MATCH('Retirement Calculator'!A20,'Lorri 401b'!N:N,0),0)</f>
        <v>3716155.4209754495</v>
      </c>
      <c r="S20" s="25">
        <f t="shared" ca="1" si="7"/>
        <v>6836615.5594911333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3100076.5936265825</v>
      </c>
      <c r="R21" s="25">
        <f t="array" aca="1" ref="R21" ca="1">INDEX('Lorri 401b'!L:L,MATCH('Retirement Calculator'!A21,'Lorri 401b'!N:N,0),0)</f>
        <v>3731639.4018961806</v>
      </c>
      <c r="S21" s="25">
        <f t="shared" ca="1" si="7"/>
        <v>6831715.9955227636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3079608.1173004429</v>
      </c>
      <c r="R22" s="25">
        <f t="array" aca="1" ref="R22" ca="1">INDEX('Lorri 401b'!L:L,MATCH('Retirement Calculator'!A22,'Lorri 401b'!N:N,0),0)</f>
        <v>3747187.8994040815</v>
      </c>
      <c r="S22" s="25">
        <f t="shared" ca="1" si="7"/>
        <v>6826796.0167045239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3059054.3556562774</v>
      </c>
      <c r="R23" s="25">
        <f t="array" aca="1" ref="R23" ca="1">INDEX('Lorri 401b'!L:L,MATCH('Retirement Calculator'!A23,'Lorri 401b'!N:N,0),0)</f>
        <v>3762801.1823182651</v>
      </c>
      <c r="S23" s="25">
        <f t="shared" ca="1" si="7"/>
        <v>6821855.537974542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3038414.9533385946</v>
      </c>
      <c r="R24" s="25">
        <f t="array" aca="1" ref="R24" ca="1">INDEX('Lorri 401b'!L:L,MATCH('Retirement Calculator'!A24,'Lorri 401b'!N:N,0),0)</f>
        <v>3778479.5205779243</v>
      </c>
      <c r="S24" s="25">
        <f t="shared" ca="1" si="7"/>
        <v>6816894.4739165194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3017689.553511255</v>
      </c>
      <c r="R25" s="25">
        <f t="array" aca="1" ref="R25" ca="1">INDEX('Lorri 401b'!L:L,MATCH('Retirement Calculator'!A25,'Lorri 401b'!N:N,0),0)</f>
        <v>3794223.1852469989</v>
      </c>
      <c r="S25" s="25">
        <f t="shared" ca="1" si="7"/>
        <v>6811912.7387582539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2996877.7978513013</v>
      </c>
      <c r="R26" s="25">
        <f t="array" aca="1" ref="R26" ca="1">INDEX('Lorri 401b'!L:L,MATCH('Retirement Calculator'!A26,'Lorri 401b'!N:N,0),0)</f>
        <v>3810032.4485188616</v>
      </c>
      <c r="S26" s="25">
        <f t="shared" ca="1" si="7"/>
        <v>6806910.2463701628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2975979.3265427644</v>
      </c>
      <c r="R27" s="25">
        <f t="array" aca="1" ref="R27" ca="1">INDEX('Lorri 401b'!L:L,MATCH('Retirement Calculator'!A27,'Lorri 401b'!N:N,0),0)</f>
        <v>3825907.5837210235</v>
      </c>
      <c r="S27" s="25">
        <f t="shared" ca="1" si="7"/>
        <v>6801886.910263788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2954993.778270442</v>
      </c>
      <c r="R28" s="25">
        <f t="array" aca="1" ref="R28" ca="1">INDEX('Lorri 401b'!L:L,MATCH('Retirement Calculator'!A28,'Lorri 401b'!N:N,0),0)</f>
        <v>3841848.8653198611</v>
      </c>
      <c r="S28" s="25">
        <f t="shared" ca="1" si="7"/>
        <v>6796842.6435903031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2933920.790213652</v>
      </c>
      <c r="R29" s="25">
        <f t="array" aca="1" ref="R29" ca="1">INDEX('Lorri 401b'!L:L,MATCH('Retirement Calculator'!A29,'Lorri 401b'!N:N,0),0)</f>
        <v>3857856.5689253607</v>
      </c>
      <c r="S29" s="25">
        <f t="shared" ca="1" si="7"/>
        <v>6791777.3591390122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2912759.9980399585</v>
      </c>
      <c r="R30" s="25">
        <f t="array" aca="1" ref="R30" ca="1">INDEX('Lorri 401b'!L:L,MATCH('Retirement Calculator'!A30,'Lorri 401b'!N:N,0),0)</f>
        <v>3873930.9712958829</v>
      </c>
      <c r="S30" s="25">
        <f t="shared" ca="1" si="7"/>
        <v>6786690.969335841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2891511.0358988745</v>
      </c>
      <c r="R31" s="25">
        <f t="array" aca="1" ref="R31" ca="1">INDEX('Lorri 401b'!L:L,MATCH('Retirement Calculator'!A31,'Lorri 401b'!N:N,0),0)</f>
        <v>3890072.3503429489</v>
      </c>
      <c r="S31" s="25">
        <f t="shared" ca="1" si="7"/>
        <v>6781583.3862418234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2870173.536415536</v>
      </c>
      <c r="R32" s="25">
        <f t="array" aca="1" ref="R32" ca="1">INDEX('Lorri 401b'!L:L,MATCH('Retirement Calculator'!A32,'Lorri 401b'!N:N,0),0)</f>
        <v>3906280.9851360447</v>
      </c>
      <c r="S32" s="25">
        <f t="shared" ca="1" si="7"/>
        <v>6776454.5215515811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2848747.1306843502</v>
      </c>
      <c r="R33" s="25">
        <f t="array" aca="1" ref="R33" ca="1">INDEX('Lorri 401b'!L:L,MATCH('Retirement Calculator'!A33,'Lorri 401b'!N:N,0),0)</f>
        <v>3922557.1559074447</v>
      </c>
      <c r="S33" s="25">
        <f t="shared" ca="1" si="7"/>
        <v>6771304.2865917943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2827231.4482626179</v>
      </c>
      <c r="R34" s="25">
        <f t="array" aca="1" ref="R34" ca="1">INDEX('Lorri 401b'!L:L,MATCH('Retirement Calculator'!A34,'Lorri 401b'!N:N,0),0)</f>
        <v>3938901.1440570592</v>
      </c>
      <c r="S34" s="25">
        <f t="shared" ca="1" si="7"/>
        <v>6766132.5923196767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2805626.1171641285</v>
      </c>
      <c r="R35" s="25">
        <f t="array" aca="1" ref="R35" ca="1">INDEX('Lorri 401b'!L:L,MATCH('Retirement Calculator'!A35,'Lorri 401b'!N:N,0),0)</f>
        <v>3955313.232157297</v>
      </c>
      <c r="S35" s="25">
        <f t="shared" ca="1" si="7"/>
        <v>6760939.349321425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2783930.7638527285</v>
      </c>
      <c r="R36" s="25">
        <f t="array" aca="1" ref="R36" ca="1">INDEX('Lorri 401b'!L:L,MATCH('Retirement Calculator'!A36,'Lorri 401b'!N:N,0),0)</f>
        <v>3971793.7039579526</v>
      </c>
      <c r="S36" s="25">
        <f t="shared" ca="1" si="7"/>
        <v>6755724.4678106811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2762145.0132358642</v>
      </c>
      <c r="R37" s="25">
        <f t="array" aca="1" ref="R37" ca="1">INDEX('Lorri 401b'!L:L,MATCH('Retirement Calculator'!A37,'Lorri 401b'!N:N,0),0)</f>
        <v>3988342.8443911108</v>
      </c>
      <c r="S37" s="25">
        <f t="shared" ca="1" si="7"/>
        <v>6750487.8576269746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2740268.4886580966</v>
      </c>
      <c r="R38" s="25">
        <f t="array" aca="1" ref="R38" ca="1">INDEX('Lorri 401b'!L:L,MATCH('Retirement Calculator'!A38,'Lorri 401b'!N:N,0),0)</f>
        <v>4004960.9395760735</v>
      </c>
      <c r="S38" s="25">
        <f t="shared" ca="1" si="7"/>
        <v>6745229.4282341702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2718300.8118945882</v>
      </c>
      <c r="R39" s="25">
        <f t="array" aca="1" ref="R39" ca="1">INDEX('Lorri 401b'!L:L,MATCH('Retirement Calculator'!A39,'Lorri 401b'!N:N,0),0)</f>
        <v>4021648.2768243072</v>
      </c>
      <c r="S39" s="25">
        <f t="shared" ca="1" si="7"/>
        <v>6739949.0887188949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2696241.6031445651</v>
      </c>
      <c r="R40" s="25">
        <f t="array" aca="1" ref="R40" ca="1">INDEX('Lorri 401b'!L:L,MATCH('Retirement Calculator'!A40,'Lorri 401b'!N:N,0),0)</f>
        <v>4038405.1446444085</v>
      </c>
      <c r="S40" s="25">
        <f t="shared" ca="1" si="7"/>
        <v>6734646.7477889732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2674090.4810247505</v>
      </c>
      <c r="R41" s="25">
        <f t="array" aca="1" ref="R41" ca="1">INDEX('Lorri 401b'!L:L,MATCH('Retirement Calculator'!A41,'Lorri 401b'!N:N,0),0)</f>
        <v>4055231.8327470934</v>
      </c>
      <c r="S41" s="25">
        <f t="shared" ca="1" si="7"/>
        <v>6729322.3137718439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2651847.0625627697</v>
      </c>
      <c r="R42" s="25">
        <f t="array" aca="1" ref="R42" ca="1">INDEX('Lorri 401b'!L:L,MATCH('Retirement Calculator'!A42,'Lorri 401b'!N:N,0),0)</f>
        <v>4072128.6320502064</v>
      </c>
      <c r="S42" s="25">
        <f t="shared" ca="1" si="7"/>
        <v>6723975.6946129762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2629510.9631905309</v>
      </c>
      <c r="R43" s="25">
        <f t="array" aca="1" ref="R43" ca="1">INDEX('Lorri 401b'!L:L,MATCH('Retirement Calculator'!A43,'Lorri 401b'!N:N,0),0)</f>
        <v>4089095.8346837489</v>
      </c>
      <c r="S43" s="25">
        <f t="shared" ca="1" si="7"/>
        <v>6718606.7978742793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2607081.7967375745</v>
      </c>
      <c r="R44" s="25">
        <f t="array" aca="1" ref="R44" ca="1">INDEX('Lorri 401b'!L:L,MATCH('Retirement Calculator'!A44,'Lorri 401b'!N:N,0),0)</f>
        <v>4106133.733994931</v>
      </c>
      <c r="S44" s="25">
        <f t="shared" ca="1" si="7"/>
        <v>6713215.530732505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2584559.1754243975</v>
      </c>
      <c r="R45" s="25">
        <f t="array" aca="1" ref="R45" ca="1">INDEX('Lorri 401b'!L:L,MATCH('Retirement Calculator'!A45,'Lorri 401b'!N:N,0),0)</f>
        <v>4123242.6245532432</v>
      </c>
      <c r="S45" s="25">
        <f t="shared" ca="1" si="7"/>
        <v>6707801.7999776406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2561942.7098557488</v>
      </c>
      <c r="R46" s="25">
        <f t="array" aca="1" ref="R46" ca="1">INDEX('Lorri 401b'!L:L,MATCH('Retirement Calculator'!A46,'Lorri 401b'!N:N,0),0)</f>
        <v>4140422.8021555482</v>
      </c>
      <c r="S46" s="25">
        <f t="shared" ca="1" si="7"/>
        <v>6702365.512011297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2539232.0090138973</v>
      </c>
      <c r="R47" s="25">
        <f t="array" aca="1" ref="R47" ca="1">INDEX('Lorri 401b'!L:L,MATCH('Retirement Calculator'!A47,'Lorri 401b'!N:N,0),0)</f>
        <v>4157674.5638311962</v>
      </c>
      <c r="S47" s="25">
        <f t="shared" ca="1" si="7"/>
        <v>6696906.5728450939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2516426.6802518712</v>
      </c>
      <c r="R48" s="25">
        <f t="array" aca="1" ref="R48" ca="1">INDEX('Lorri 401b'!L:L,MATCH('Retirement Calculator'!A48,'Lorri 401b'!N:N,0),0)</f>
        <v>4174998.2078471594</v>
      </c>
      <c r="S48" s="25">
        <f t="shared" ca="1" si="7"/>
        <v>6691424.8880990306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2493526.3292866703</v>
      </c>
      <c r="R49" s="25">
        <f t="array" aca="1" ref="R49" ca="1">INDEX('Lorri 401b'!L:L,MATCH('Retirement Calculator'!A49,'Lorri 401b'!N:N,0),0)</f>
        <v>4192394.033713189</v>
      </c>
      <c r="S49" s="25">
        <f t="shared" ca="1" si="7"/>
        <v>6685920.3629998593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2470530.5601924476</v>
      </c>
      <c r="R50" s="25">
        <f t="array" aca="1" ref="R50" ca="1">INDEX('Lorri 401b'!L:L,MATCH('Retirement Calculator'!A50,'Lorri 401b'!N:N,0),0)</f>
        <v>4209862.3421869939</v>
      </c>
      <c r="S50" s="25">
        <f t="shared" ca="1" si="7"/>
        <v>6680392.902379442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2447438.9753936655</v>
      </c>
      <c r="R51" s="25">
        <f t="array" aca="1" ref="R51" ca="1">INDEX('Lorri 401b'!L:L,MATCH('Retirement Calculator'!A51,'Lorri 401b'!N:N,0),0)</f>
        <v>4227403.4352794401</v>
      </c>
      <c r="S51" s="25">
        <f t="shared" ca="1" si="7"/>
        <v>6674842.4106731061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2424251.1756582218</v>
      </c>
      <c r="R52" s="25">
        <f t="array" aca="1" ref="R52" ca="1">INDEX('Lorri 401b'!L:L,MATCH('Retirement Calculator'!A52,'Lorri 401b'!N:N,0),0)</f>
        <v>4245017.6162597714</v>
      </c>
      <c r="S52" s="25">
        <f t="shared" ca="1" si="7"/>
        <v>6669268.7919179928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2401745.9934238805</v>
      </c>
      <c r="R53" s="25">
        <f t="array" aca="1" ref="R53" ca="1">INDEX('Lorri 401b'!L:L,MATCH('Retirement Calculator'!A53,'Lorri 401b'!N:N,0),0)</f>
        <v>4262705.1896608537</v>
      </c>
      <c r="S53" s="25">
        <f t="shared" ca="1" si="7"/>
        <v>6664451.1830847338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2379147.0395968962</v>
      </c>
      <c r="R54" s="25">
        <f t="array" aca="1" ref="R54" ca="1">INDEX('Lorri 401b'!L:L,MATCH('Retirement Calculator'!A54,'Lorri 401b'!N:N,0),0)</f>
        <v>4280466.4612844409</v>
      </c>
      <c r="S54" s="25">
        <f t="shared" ca="1" si="7"/>
        <v>6659613.5008813366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2356453.9234622996</v>
      </c>
      <c r="R55" s="25">
        <f t="array" aca="1" ref="R55" ca="1">INDEX('Lorri 401b'!L:L,MATCH('Retirement Calculator'!A55,'Lorri 401b'!N:N,0),0)</f>
        <v>4298301.7382064592</v>
      </c>
      <c r="S55" s="25">
        <f t="shared" ca="1" si="7"/>
        <v>6654755.6616687588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2333666.2526771422</v>
      </c>
      <c r="R56" s="25">
        <f t="array" aca="1" ref="R56" ca="1">INDEX('Lorri 401b'!L:L,MATCH('Retirement Calculator'!A56,'Lorri 401b'!N:N,0),0)</f>
        <v>4316211.3287823191</v>
      </c>
      <c r="S56" s="25">
        <f t="shared" ca="1" si="7"/>
        <v>6649877.5814594608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2310783.6332637132</v>
      </c>
      <c r="R57" s="25">
        <f t="array" aca="1" ref="R57" ca="1">INDEX('Lorri 401b'!L:L,MATCH('Retirement Calculator'!A57,'Lorri 401b'!N:N,0),0)</f>
        <v>4334195.5426522456</v>
      </c>
      <c r="S57" s="25">
        <f t="shared" ca="1" si="7"/>
        <v>6644979.1759159584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2287805.6696027284</v>
      </c>
      <c r="R58" s="25">
        <f t="array" aca="1" ref="R58" ca="1">INDEX('Lorri 401b'!L:L,MATCH('Retirement Calculator'!A58,'Lorri 401b'!N:N,0),0)</f>
        <v>4352254.6907466296</v>
      </c>
      <c r="S58" s="25">
        <f t="shared" ca="1" si="7"/>
        <v>6640060.3603493581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2264731.9644264895</v>
      </c>
      <c r="R59" s="25">
        <f t="array" aca="1" ref="R59" ca="1">INDEX('Lorri 401b'!L:L,MATCH('Retirement Calculator'!A59,'Lorri 401b'!N:N,0),0)</f>
        <v>4370389.0852914071</v>
      </c>
      <c r="S59" s="25">
        <f t="shared" ca="1" si="7"/>
        <v>6635121.0497178966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2241562.1188120162</v>
      </c>
      <c r="R60" s="25">
        <f t="array" aca="1" ref="R60" ca="1">INDEX('Lorri 401b'!L:L,MATCH('Retirement Calculator'!A60,'Lorri 401b'!N:N,0),0)</f>
        <v>4388599.0398134543</v>
      </c>
      <c r="S60" s="25">
        <f t="shared" ca="1" si="7"/>
        <v>6630161.1586254705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2218295.7321741492</v>
      </c>
      <c r="R61" s="25">
        <f t="array" aca="1" ref="R61" ca="1">INDEX('Lorri 401b'!L:L,MATCH('Retirement Calculator'!A61,'Lorri 401b'!N:N,0),0)</f>
        <v>4406884.8691460099</v>
      </c>
      <c r="S61" s="25">
        <f t="shared" ca="1" si="7"/>
        <v>6625180.6013201587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2194932.4022586243</v>
      </c>
      <c r="R62" s="25">
        <f t="array" aca="1" ref="R62" ca="1">INDEX('Lorri 401b'!L:L,MATCH('Retirement Calculator'!A62,'Lorri 401b'!N:N,0),0)</f>
        <v>4425246.8894341178</v>
      </c>
      <c r="S62" s="25">
        <f t="shared" ca="1" si="7"/>
        <v>6620179.2916927421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2171471.7251351182</v>
      </c>
      <c r="R63" s="25">
        <f t="array" aca="1" ref="R63" ca="1">INDEX('Lorri 401b'!L:L,MATCH('Retirement Calculator'!A63,'Lorri 401b'!N:N,0),0)</f>
        <v>4443685.4181400929</v>
      </c>
      <c r="S63" s="25">
        <f t="shared" ca="1" si="7"/>
        <v>6615157.1432752106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2147913.295190264</v>
      </c>
      <c r="R64" s="25">
        <f t="array" aca="1" ref="R64" ca="1">INDEX('Lorri 401b'!L:L,MATCH('Retirement Calculator'!A64,'Lorri 401b'!N:N,0),0)</f>
        <v>4462200.7740490101</v>
      </c>
      <c r="S64" s="25">
        <f t="shared" ca="1" si="7"/>
        <v>6610114.0692392737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2124256.7051206399</v>
      </c>
      <c r="R65" s="25">
        <f t="array" aca="1" ref="R65" ca="1">INDEX('Lorri 401b'!L:L,MATCH('Retirement Calculator'!A65,'Lorri 401b'!N:N,0),0)</f>
        <v>4480793.2772742147</v>
      </c>
      <c r="S65" s="25">
        <f t="shared" ca="1" si="7"/>
        <v>6605049.9823948545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2100501.5459257253</v>
      </c>
      <c r="R66" s="25">
        <f t="array" aca="1" ref="R66" ca="1">INDEX('Lorri 401b'!L:L,MATCH('Retirement Calculator'!A66,'Lorri 401b'!N:N,0),0)</f>
        <v>4499463.2492628573</v>
      </c>
      <c r="S66" s="25">
        <f t="shared" ca="1" si="7"/>
        <v>6599964.7951885825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2076647.4069008317</v>
      </c>
      <c r="R67" s="25">
        <f t="array" aca="1" ref="R67" ca="1">INDEX('Lorri 401b'!L:L,MATCH('Retirement Calculator'!A67,'Lorri 401b'!N:N,0),0)</f>
        <v>4518211.0128014525</v>
      </c>
      <c r="S67" s="25">
        <f t="shared" ca="1" si="7"/>
        <v>6594858.419702284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2052693.8756300011</v>
      </c>
      <c r="R68" s="25">
        <f t="array" aca="1" ref="R68" ca="1">INDEX('Lorri 401b'!L:L,MATCH('Retirement Calculator'!A68,'Lorri 401b'!N:N,0),0)</f>
        <v>4537036.8920214586</v>
      </c>
      <c r="S68" s="25">
        <f t="shared" ca="1" si="7"/>
        <v>6589730.7676514592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2028640.5379788755</v>
      </c>
      <c r="R69" s="25">
        <f t="array" aca="1" ref="R69" ca="1">INDEX('Lorri 401b'!L:L,MATCH('Retirement Calculator'!A69,'Lorri 401b'!N:N,0),0)</f>
        <v>4555941.2124048816</v>
      </c>
      <c r="S69" s="25">
        <f t="shared" ca="1" si="7"/>
        <v>6584581.7503837571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2004486.9780875368</v>
      </c>
      <c r="R70" s="25">
        <f t="array" aca="1" ref="R70" ca="1">INDEX('Lorri 401b'!L:L,MATCH('Retirement Calculator'!A70,'Lorri 401b'!N:N,0),0)</f>
        <v>4574924.300789902</v>
      </c>
      <c r="S70" s="25">
        <f t="shared" ca="1" si="7"/>
        <v>6579411.278877439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1980232.7783633175</v>
      </c>
      <c r="R71" s="25">
        <f t="array" aca="1" ref="R71" ca="1">INDEX('Lorri 401b'!L:L,MATCH('Retirement Calculator'!A71,'Lorri 401b'!N:N,0),0)</f>
        <v>4593986.4853765266</v>
      </c>
      <c r="S71" s="25">
        <f t="shared" ca="1" si="7"/>
        <v>6574219.2637398439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1955877.5194735806</v>
      </c>
      <c r="R72" s="25">
        <f t="array" aca="1" ref="R72" ca="1">INDEX('Lorri 401b'!L:L,MATCH('Retirement Calculator'!A72,'Lorri 401b'!N:N,0),0)</f>
        <v>4613128.0957322624</v>
      </c>
      <c r="S72" s="25">
        <f t="shared" ca="1" si="7"/>
        <v>6569005.615205843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1931420.7803384699</v>
      </c>
      <c r="R73" s="25">
        <f t="array" aca="1" ref="R73" ca="1">INDEX('Lorri 401b'!L:L,MATCH('Retirement Calculator'!A73,'Lorri 401b'!N:N,0),0)</f>
        <v>4632349.4627978131</v>
      </c>
      <c r="S73" s="25">
        <f t="shared" ca="1" si="7"/>
        <v>6563770.243136283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1906862.1381236294</v>
      </c>
      <c r="R74" s="25">
        <f t="array" aca="1" ref="R74" ca="1">INDEX('Lorri 401b'!L:L,MATCH('Retirement Calculator'!A74,'Lorri 401b'!N:N,0),0)</f>
        <v>4651650.9188928036</v>
      </c>
      <c r="S74" s="25">
        <f t="shared" ca="1" si="7"/>
        <v>6558513.0570164332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1882201.1682328938</v>
      </c>
      <c r="R75" s="25">
        <f t="array" aca="1" ref="R75" ca="1">INDEX('Lorri 401b'!L:L,MATCH('Retirement Calculator'!A75,'Lorri 401b'!N:N,0),0)</f>
        <v>4671032.7977215238</v>
      </c>
      <c r="S75" s="25">
        <f t="shared" ca="1" si="7"/>
        <v>6553233.9659544174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1857437.4443009468</v>
      </c>
      <c r="R76" s="25">
        <f t="array" aca="1" ref="R76" ca="1">INDEX('Lorri 401b'!L:L,MATCH('Retirement Calculator'!A76,'Lorri 401b'!N:N,0),0)</f>
        <v>4690495.4343786966</v>
      </c>
      <c r="S76" s="25">
        <f t="shared" ca="1" si="7"/>
        <v>6547932.8786796434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1832570.5381859501</v>
      </c>
      <c r="R77" s="25">
        <f t="array" aca="1" ref="R77" ca="1">INDEX('Lorri 401b'!L:L,MATCH('Retirement Calculator'!A77,'Lorri 401b'!N:N,0),0)</f>
        <v>4710039.1653552745</v>
      </c>
      <c r="S77" s="25">
        <f t="shared" ca="1" si="7"/>
        <v>6542609.7035412248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1831096.7205596971</v>
      </c>
      <c r="R78" s="25">
        <f t="array" aca="1" ref="R78" ca="1">INDEX('Lorri 401b'!L:L,MATCH('Retirement Calculator'!A78,'Lorri 401b'!N:N,0),0)</f>
        <v>4706167.6279466981</v>
      </c>
      <c r="S78" s="25">
        <f t="shared" ca="1" si="7"/>
        <v>6537264.3485063948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1829616.7620266681</v>
      </c>
      <c r="R79" s="25">
        <f t="array" aca="1" ref="R79" ca="1">INDEX('Lorri 401b'!L:L,MATCH('Retirement Calculator'!A79,'Lorri 401b'!N:N,0),0)</f>
        <v>4702279.9591322532</v>
      </c>
      <c r="S79" s="25">
        <f t="shared" ca="1" si="7"/>
        <v>6531896.7211589217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1828130.6369997514</v>
      </c>
      <c r="R80" s="25">
        <f t="array" aca="1" ref="R80" ca="1">INDEX('Lorri 401b'!L:L,MATCH('Retirement Calculator'!A80,'Lorri 401b'!N:N,0),0)</f>
        <v>4698376.0916977478</v>
      </c>
      <c r="S80" s="25">
        <f t="shared" ca="1" si="7"/>
        <v>6526506.7286974993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1826638.3197852226</v>
      </c>
      <c r="R81" s="25">
        <f t="array" aca="1" ref="R81" ca="1">INDEX('Lorri 401b'!L:L,MATCH('Retirement Calculator'!A81,'Lorri 401b'!N:N,0),0)</f>
        <v>4694455.9581489321</v>
      </c>
      <c r="S81" s="25">
        <f t="shared" ca="1" si="7"/>
        <v>6521094.2779341545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1825139.7845822999</v>
      </c>
      <c r="R82" s="25">
        <f t="array" aca="1" ref="R82" ca="1">INDEX('Lorri 401b'!L:L,MATCH('Retirement Calculator'!A82,'Lorri 401b'!N:N,0),0)</f>
        <v>4690519.4907103293</v>
      </c>
      <c r="S82" s="25">
        <f t="shared" ca="1" si="7"/>
        <v>6515659.2752926294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1823635.0054826983</v>
      </c>
      <c r="R83" s="25">
        <f t="array" aca="1" ref="R83" ca="1">INDEX('Lorri 401b'!L:L,MATCH('Retirement Calculator'!A83,'Lorri 401b'!N:N,0),0)</f>
        <v>4686566.6213240661</v>
      </c>
      <c r="S83" s="25">
        <f t="shared" ca="1" si="7"/>
        <v>6510201.6268067639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1822123.9564701817</v>
      </c>
      <c r="R84" s="25">
        <f t="array" aca="1" ref="R84" ca="1">INDEX('Lorri 401b'!L:L,MATCH('Retirement Calculator'!A84,'Lorri 401b'!N:N,0),0)</f>
        <v>4682597.2816486936</v>
      </c>
      <c r="S84" s="25">
        <f t="shared" ca="1" si="7"/>
        <v>6504721.2381188758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1820606.6114201129</v>
      </c>
      <c r="R85" s="25">
        <f t="array" aca="1" ref="R85" ca="1">INDEX('Lorri 401b'!L:L,MATCH('Retirement Calculator'!A85,'Lorri 401b'!N:N,0),0)</f>
        <v>4678611.4030580064</v>
      </c>
      <c r="S85" s="25">
        <f t="shared" ca="1" si="7"/>
        <v>6499218.0144781191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1819082.9440990023</v>
      </c>
      <c r="R86" s="25">
        <f t="array" aca="1" ref="R86" ca="1">INDEX('Lorri 401b'!L:L,MATCH('Retirement Calculator'!A86,'Lorri 401b'!N:N,0),0)</f>
        <v>4674608.9166398579</v>
      </c>
      <c r="S86" s="25">
        <f t="shared" ca="1" si="7"/>
        <v>6493691.8607388604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1817552.9281640537</v>
      </c>
      <c r="R87" s="25">
        <f t="array" aca="1" ref="R87" ca="1">INDEX('Lorri 401b'!L:L,MATCH('Retirement Calculator'!A87,'Lorri 401b'!N:N,0),0)</f>
        <v>4670589.7531949673</v>
      </c>
      <c r="S87" s="25">
        <f t="shared" ca="1" si="7"/>
        <v>6488142.681359021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1816016.5371627095</v>
      </c>
      <c r="R88" s="25">
        <f t="array" aca="1" ref="R88" ca="1">INDEX('Lorri 401b'!L:L,MATCH('Retirement Calculator'!A88,'Lorri 401b'!N:N,0),0)</f>
        <v>4666553.8432357237</v>
      </c>
      <c r="S88" s="25">
        <f t="shared" ca="1" si="7"/>
        <v>6482570.3803984337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1814473.7445321931</v>
      </c>
      <c r="R89" s="25">
        <f t="array" aca="1" ref="R89" ca="1">INDEX('Lorri 401b'!L:L,MATCH('Retirement Calculator'!A89,'Lorri 401b'!N:N,0),0)</f>
        <v>4662501.116984983</v>
      </c>
      <c r="S89" s="25">
        <f t="shared" ca="1" si="7"/>
        <v>6476974.861517176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1812924.5235990493</v>
      </c>
      <c r="R90" s="25">
        <f t="array" aca="1" ref="R90" ca="1">INDEX('Lorri 401b'!L:L,MATCH('Retirement Calculator'!A90,'Lorri 401b'!N:N,0),0)</f>
        <v>4658431.5043748636</v>
      </c>
      <c r="S90" s="25">
        <f t="shared" ca="1" si="7"/>
        <v>6471356.0279739127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1811368.8475786841</v>
      </c>
      <c r="R91" s="25">
        <f t="array" aca="1" ref="R91" ca="1">INDEX('Lorri 401b'!L:L,MATCH('Retirement Calculator'!A91,'Lorri 401b'!N:N,0),0)</f>
        <v>4654344.9350455357</v>
      </c>
      <c r="S91" s="25">
        <f t="shared" ca="1" si="7"/>
        <v>6465713.7826242195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1809806.6895749008</v>
      </c>
      <c r="R92" s="25">
        <f t="array" aca="1" ref="R92" ca="1">INDEX('Lorri 401b'!L:L,MATCH('Retirement Calculator'!A92,'Lorri 401b'!N:N,0),0)</f>
        <v>4650241.3383440021</v>
      </c>
      <c r="S92" s="25">
        <f t="shared" ca="1" si="7"/>
        <v>6460048.0279189032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1808238.022579435</v>
      </c>
      <c r="R93" s="25">
        <f t="array" aca="1" ref="R93" ca="1">INDEX('Lorri 401b'!L:L,MATCH('Retirement Calculator'!A93,'Lorri 401b'!N:N,0),0)</f>
        <v>4646120.6433228794</v>
      </c>
      <c r="S93" s="25">
        <f t="shared" ca="1" si="7"/>
        <v>6454358.6659023147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1806662.8194714882</v>
      </c>
      <c r="R94" s="25">
        <f t="array" aca="1" ref="R94" ca="1">INDEX('Lorri 401b'!L:L,MATCH('Retirement Calculator'!A94,'Lorri 401b'!N:N,0),0)</f>
        <v>4641982.7787391683</v>
      </c>
      <c r="S94" s="25">
        <f t="shared" ca="1" si="7"/>
        <v>6448645.598210657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1805081.0530172582</v>
      </c>
      <c r="R95" s="25">
        <f t="array" aca="1" ref="R95" ca="1">INDEX('Lorri 401b'!L:L,MATCH('Retirement Calculator'!A95,'Lorri 401b'!N:N,0),0)</f>
        <v>4637827.6730530253</v>
      </c>
      <c r="S95" s="25">
        <f t="shared" ca="1" si="7"/>
        <v>6442908.726070283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1803492.6958694689</v>
      </c>
      <c r="R96" s="25">
        <f t="array" aca="1" ref="R96" ca="1">INDEX('Lorri 401b'!L:L,MATCH('Retirement Calculator'!A96,'Lorri 401b'!N:N,0),0)</f>
        <v>4633655.2544265231</v>
      </c>
      <c r="S96" s="25">
        <f t="shared" ca="1" si="7"/>
        <v>6437147.9502959922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1801897.7205668972</v>
      </c>
      <c r="R97" s="25">
        <f t="array" aca="1" ref="R97" ca="1">INDEX('Lorri 401b'!L:L,MATCH('Retirement Calculator'!A97,'Lorri 401b'!N:N,0),0)</f>
        <v>4629465.4507224103</v>
      </c>
      <c r="S97" s="25">
        <f t="shared" ca="1" si="7"/>
        <v>6431363.171289308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1800296.0995338981</v>
      </c>
      <c r="R98" s="25">
        <f t="array" aca="1" ref="R98" ca="1">INDEX('Lorri 401b'!L:L,MATCH('Retirement Calculator'!A98,'Lorri 401b'!N:N,0),0)</f>
        <v>4625258.1895028641</v>
      </c>
      <c r="S98" s="25">
        <f t="shared" ca="1" si="7"/>
        <v>6425554.289036762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1798687.8050799281</v>
      </c>
      <c r="R99" s="25">
        <f t="array" aca="1" ref="R99" ca="1">INDEX('Lorri 401b'!L:L,MATCH('Retirement Calculator'!A99,'Lorri 401b'!N:N,0),0)</f>
        <v>4621033.3980282359</v>
      </c>
      <c r="S99" s="25">
        <f t="shared" ca="1" si="7"/>
        <v>6419721.2031081636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1797072.8093990667</v>
      </c>
      <c r="R100" s="25">
        <f t="array" aca="1" ref="R100" ca="1">INDEX('Lorri 401b'!L:L,MATCH('Retirement Calculator'!A100,'Lorri 401b'!N:N,0),0)</f>
        <v>4616791.0032557976</v>
      </c>
      <c r="S100" s="25">
        <f t="shared" ca="1" si="7"/>
        <v>6413863.812654864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1795451.084569535</v>
      </c>
      <c r="R101" s="25">
        <f t="array" aca="1" ref="R101" ca="1">INDEX('Lorri 401b'!L:L,MATCH('Retirement Calculator'!A101,'Lorri 401b'!N:N,0),0)</f>
        <v>4612530.9318384733</v>
      </c>
      <c r="S101" s="25">
        <f t="shared" ca="1" si="7"/>
        <v>6407982.0164080085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1793822.6025532135</v>
      </c>
      <c r="R102" s="25">
        <f t="array" aca="1" ref="R102" ca="1">INDEX('Lorri 401b'!L:L,MATCH('Retirement Calculator'!A102,'Lorri 401b'!N:N,0),0)</f>
        <v>4608253.1101235775</v>
      </c>
      <c r="S102" s="25">
        <f t="shared" ca="1" si="7"/>
        <v>6402075.7126767915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1792187.3351951574</v>
      </c>
      <c r="R103" s="25">
        <f t="array" aca="1" ref="R103" ca="1">INDEX('Lorri 401b'!L:L,MATCH('Retirement Calculator'!A103,'Lorri 401b'!N:N,0),0)</f>
        <v>4603957.4641515361</v>
      </c>
      <c r="S103" s="25">
        <f t="shared" ca="1" si="7"/>
        <v>6396144.7993466938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1790545.2542231095</v>
      </c>
      <c r="R104" s="25">
        <f t="array" aca="1" ref="R104" ca="1">INDEX('Lorri 401b'!L:L,MATCH('Retirement Calculator'!A104,'Lorri 401b'!N:N,0),0)</f>
        <v>4599643.9196546115</v>
      </c>
      <c r="S104" s="25">
        <f t="shared" ca="1" si="7"/>
        <v>6390189.1738777207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1788896.3312470112</v>
      </c>
      <c r="R105" s="25">
        <f t="array" aca="1" ref="R105" ca="1">INDEX('Lorri 401b'!L:L,MATCH('Retirement Calculator'!A105,'Lorri 401b'!N:N,0),0)</f>
        <v>4595312.4020556156</v>
      </c>
      <c r="S105" s="25">
        <f t="shared" ca="1" si="7"/>
        <v>6384208.7333026268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1787240.5377585127</v>
      </c>
      <c r="R106" s="25">
        <f t="array" aca="1" ref="R106" ca="1">INDEX('Lorri 401b'!L:L,MATCH('Retirement Calculator'!A106,'Lorri 401b'!N:N,0),0)</f>
        <v>4590962.8364666244</v>
      </c>
      <c r="S106" s="25">
        <f t="shared" ca="1" si="7"/>
        <v>6378203.3742251368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1785577.8451304787</v>
      </c>
      <c r="R107" s="25">
        <f t="array" aca="1" ref="R107" ca="1">INDEX('Lorri 401b'!L:L,MATCH('Retirement Calculator'!A107,'Lorri 401b'!N:N,0),0)</f>
        <v>4586595.1476876792</v>
      </c>
      <c r="S107" s="25">
        <f t="shared" ca="1" si="7"/>
        <v>6372172.9928181581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1784587.1412981614</v>
      </c>
      <c r="R108" s="25">
        <f t="array" aca="1" ref="R108" ca="1">INDEX('Lorri 401b'!L:L,MATCH('Retirement Calculator'!A108,'Lorri 401b'!N:N,0),0)</f>
        <v>4583960.4268571557</v>
      </c>
      <c r="S108" s="25">
        <f t="shared" ca="1" si="7"/>
        <v>6368547.5681553166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1783592.3095332093</v>
      </c>
      <c r="R109" s="25">
        <f t="array" aca="1" ref="R109" ca="1">INDEX('Lorri 401b'!L:L,MATCH('Retirement Calculator'!A109,'Lorri 401b'!N:N,0),0)</f>
        <v>4581314.7280231714</v>
      </c>
      <c r="S109" s="25">
        <f t="shared" ca="1" si="7"/>
        <v>6364907.037556381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1782593.3326359033</v>
      </c>
      <c r="R110" s="25">
        <f t="array" aca="1" ref="R110" ca="1">INDEX('Lorri 401b'!L:L,MATCH('Retirement Calculator'!A110,'Lorri 401b'!N:N,0),0)</f>
        <v>4578658.0054440452</v>
      </c>
      <c r="S110" s="25">
        <f t="shared" ca="1" si="7"/>
        <v>6361251.338079948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1781590.1933348584</v>
      </c>
      <c r="R111" s="25">
        <f t="array" aca="1" ref="R111" ca="1">INDEX('Lorri 401b'!L:L,MATCH('Retirement Calculator'!A111,'Lorri 401b'!N:N,0),0)</f>
        <v>4575990.2131875064</v>
      </c>
      <c r="S111" s="25">
        <f t="shared" ca="1" si="7"/>
        <v>6357580.4065223653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1780582.8742867259</v>
      </c>
      <c r="R112" s="25">
        <f t="array" aca="1" ref="R112" ca="1">INDEX('Lorri 401b'!L:L,MATCH('Retirement Calculator'!A112,'Lorri 401b'!N:N,0),0)</f>
        <v>4573311.3051298987</v>
      </c>
      <c r="S112" s="25">
        <f t="shared" ca="1" si="7"/>
        <v>6353894.1794166248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1779571.3580758928</v>
      </c>
      <c r="R113" s="25">
        <f t="array" aca="1" ref="R113" ca="1">INDEX('Lorri 401b'!L:L,MATCH('Retirement Calculator'!A113,'Lorri 401b'!N:N,0),0)</f>
        <v>4570621.2349553844</v>
      </c>
      <c r="S113" s="25">
        <f t="shared" ca="1" si="7"/>
        <v>6350192.5930312769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1778555.6272141812</v>
      </c>
      <c r="R114" s="25">
        <f t="array" aca="1" ref="R114" ca="1">INDEX('Lorri 401b'!L:L,MATCH('Retirement Calculator'!A114,'Lorri 401b'!N:N,0),0)</f>
        <v>4567919.9561551427</v>
      </c>
      <c r="S114" s="25">
        <f t="shared" ca="1" si="7"/>
        <v>6346475.583369324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1777535.664140546</v>
      </c>
      <c r="R115" s="25">
        <f t="array" aca="1" ref="R115" ca="1">INDEX('Lorri 401b'!L:L,MATCH('Retirement Calculator'!A115,'Lorri 401b'!N:N,0),0)</f>
        <v>4565207.4220265672</v>
      </c>
      <c r="S115" s="25">
        <f t="shared" ca="1" si="7"/>
        <v>6342743.0861671129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1776511.4512207706</v>
      </c>
      <c r="R116" s="25">
        <f t="array" aca="1" ref="R116" ca="1">INDEX('Lorri 401b'!L:L,MATCH('Retirement Calculator'!A116,'Lorri 401b'!N:N,0),0)</f>
        <v>4562483.5856724558</v>
      </c>
      <c r="S116" s="25">
        <f t="shared" ca="1" si="7"/>
        <v>6338995.0368932262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1775482.9707471628</v>
      </c>
      <c r="R117" s="25">
        <f t="array" aca="1" ref="R117" ca="1">INDEX('Lorri 401b'!L:L,MATCH('Retirement Calculator'!A117,'Lorri 401b'!N:N,0),0)</f>
        <v>4559748.4000002015</v>
      </c>
      <c r="S117" s="25">
        <f t="shared" ca="1" si="7"/>
        <v>6335231.3707473641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1774450.2049382483</v>
      </c>
      <c r="R118" s="25">
        <f t="array" aca="1" ref="R118" ca="1">INDEX('Lorri 401b'!L:L,MATCH('Retirement Calculator'!A118,'Lorri 401b'!N:N,0),0)</f>
        <v>4557001.8177209804</v>
      </c>
      <c r="S118" s="25">
        <f t="shared" ca="1" si="7"/>
        <v>6331452.0226592291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1773413.1359384633</v>
      </c>
      <c r="R119" s="25">
        <f t="array" aca="1" ref="R119" ca="1">INDEX('Lorri 401b'!L:L,MATCH('Retirement Calculator'!A119,'Lorri 401b'!N:N,0),0)</f>
        <v>4554243.7913489286</v>
      </c>
      <c r="S119" s="25">
        <f t="shared" ca="1" si="7"/>
        <v>6327656.9272873923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1772371.7458178457</v>
      </c>
      <c r="R120" s="25">
        <f t="array" aca="1" ref="R120" ca="1">INDEX('Lorri 401b'!L:L,MATCH('Retirement Calculator'!A120,'Lorri 401b'!N:N,0),0)</f>
        <v>4551474.2732003266</v>
      </c>
      <c r="S120" s="25">
        <f t="shared" ca="1" si="7"/>
        <v>6323846.0190181723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1771326.0165717257</v>
      </c>
      <c r="R121" s="25">
        <f t="array" aca="1" ref="R121" ca="1">INDEX('Lorri 401b'!L:L,MATCH('Retirement Calculator'!A121,'Lorri 401b'!N:N,0),0)</f>
        <v>4548693.2153927721</v>
      </c>
      <c r="S121" s="25">
        <f t="shared" ca="1" si="7"/>
        <v>6320019.2319644978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1770275.9301204134</v>
      </c>
      <c r="R122" s="25">
        <f t="array" aca="1" ref="R122" ca="1">INDEX('Lorri 401b'!L:L,MATCH('Retirement Calculator'!A122,'Lorri 401b'!N:N,0),0)</f>
        <v>4545900.569844353</v>
      </c>
      <c r="S122" s="25">
        <f t="shared" ca="1" si="7"/>
        <v>6316176.4999647662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1769221.4683088874</v>
      </c>
      <c r="R123" s="25">
        <f t="array" aca="1" ref="R123" ca="1">INDEX('Lorri 401b'!L:L,MATCH('Retirement Calculator'!A123,'Lorri 401b'!N:N,0),0)</f>
        <v>4543096.2882728158</v>
      </c>
      <c r="S123" s="25">
        <f t="shared" ca="1" si="7"/>
        <v>6312317.7565817032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1768162.61290648</v>
      </c>
      <c r="R124" s="25">
        <f t="array" aca="1" ref="R124" ca="1">INDEX('Lorri 401b'!L:L,MATCH('Retirement Calculator'!A124,'Lorri 401b'!N:N,0),0)</f>
        <v>4540280.3221947299</v>
      </c>
      <c r="S124" s="25">
        <f t="shared" ca="1" si="7"/>
        <v>6308442.9351012101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1767099.3456065624</v>
      </c>
      <c r="R125" s="25">
        <f t="array" aca="1" ref="R125" ca="1">INDEX('Lorri 401b'!L:L,MATCH('Retirement Calculator'!A125,'Lorri 401b'!N:N,0),0)</f>
        <v>4537452.622924652</v>
      </c>
      <c r="S125" s="25">
        <f t="shared" ca="1" si="7"/>
        <v>6304551.9685312146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1766031.6480262286</v>
      </c>
      <c r="R126" s="25">
        <f t="array" aca="1" ref="R126" ca="1">INDEX('Lorri 401b'!L:L,MATCH('Retirement Calculator'!A126,'Lorri 401b'!N:N,0),0)</f>
        <v>4534613.1415742822</v>
      </c>
      <c r="S126" s="25">
        <f t="shared" ca="1" si="7"/>
        <v>6300644.7896005111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1764959.5017059769</v>
      </c>
      <c r="R127" s="25">
        <f t="array" aca="1" ref="R127" ca="1">INDEX('Lorri 401b'!L:L,MATCH('Retirement Calculator'!A127,'Lorri 401b'!N:N,0),0)</f>
        <v>4531761.8290516194</v>
      </c>
      <c r="S127" s="25">
        <f t="shared" ca="1" si="7"/>
        <v>6296721.3307575965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1763882.8881093906</v>
      </c>
      <c r="R128" s="25">
        <f t="array" aca="1" ref="R128" ca="1">INDEX('Lorri 401b'!L:L,MATCH('Retirement Calculator'!A128,'Lorri 401b'!N:N,0),0)</f>
        <v>4528898.6360601122</v>
      </c>
      <c r="S128" s="25">
        <f t="shared" ca="1" si="7"/>
        <v>6292781.5241695028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1762801.7886228187</v>
      </c>
      <c r="R129" s="25">
        <f t="array" aca="1" ref="R129" ca="1">INDEX('Lorri 401b'!L:L,MATCH('Retirement Calculator'!A129,'Lorri 401b'!N:N,0),0)</f>
        <v>4526023.5130978068</v>
      </c>
      <c r="S129" s="25">
        <f t="shared" ca="1" si="7"/>
        <v>6288825.3017206257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1761716.1845550525</v>
      </c>
      <c r="R130" s="25">
        <f t="array" aca="1" ref="R130" ca="1">INDEX('Lorri 401b'!L:L,MATCH('Retirement Calculator'!A130,'Lorri 401b'!N:N,0),0)</f>
        <v>4523136.4104564916</v>
      </c>
      <c r="S130" s="25">
        <f t="shared" ca="1" si="7"/>
        <v>6284852.5950115444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1760626.0571370041</v>
      </c>
      <c r="R131" s="25">
        <f t="array" aca="1" ref="R131" ca="1">INDEX('Lorri 401b'!L:L,MATCH('Retirement Calculator'!A131,'Lorri 401b'!N:N,0),0)</f>
        <v>4520237.2782208379</v>
      </c>
      <c r="S131" s="25">
        <f t="shared" ca="1" si="7"/>
        <v>6280863.335357842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1759531.3875213806</v>
      </c>
      <c r="R132" s="25">
        <f t="array" aca="1" ref="R132" ca="1">INDEX('Lorri 401b'!L:L,MATCH('Retirement Calculator'!A132,'Lorri 401b'!N:N,0),0)</f>
        <v>4517326.066267536</v>
      </c>
      <c r="S132" s="25">
        <f t="shared" ca="1" si="7"/>
        <v>6276857.4537889166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1758432.1567823587</v>
      </c>
      <c r="R133" s="25">
        <f t="array" aca="1" ref="R133" ca="1">INDEX('Lorri 401b'!L:L,MATCH('Retirement Calculator'!A133,'Lorri 401b'!N:N,0),0)</f>
        <v>4514402.724264428</v>
      </c>
      <c r="S133" s="25">
        <f t="shared" ca="1" si="7"/>
        <v>6272834.8810467869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1757328.3459152575</v>
      </c>
      <c r="R134" s="25">
        <f t="array" aca="1" ref="R134" ca="1">INDEX('Lorri 401b'!L:L,MATCH('Retirement Calculator'!A134,'Lorri 401b'!N:N,0),0)</f>
        <v>4511467.2016696408</v>
      </c>
      <c r="S134" s="25">
        <f t="shared" ca="1" si="7"/>
        <v>6268795.5475848988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1756219.9358362099</v>
      </c>
      <c r="R135" s="25">
        <f t="array" aca="1" ref="R135" ca="1">INDEX('Lorri 401b'!L:L,MATCH('Retirement Calculator'!A135,'Lorri 401b'!N:N,0),0)</f>
        <v>4508519.4477307089</v>
      </c>
      <c r="S135" s="25">
        <f t="shared" ca="1" si="7"/>
        <v>6264739.3835669188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1755106.9073818331</v>
      </c>
      <c r="R136" s="25">
        <f t="array" aca="1" ref="R136" ca="1">INDEX('Lorri 401b'!L:L,MATCH('Retirement Calculator'!A136,'Lorri 401b'!N:N,0),0)</f>
        <v>4505559.4114836976</v>
      </c>
      <c r="S136" s="25">
        <f t="shared" ca="1" si="7"/>
        <v>6260666.3188655302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1753989.2413088963</v>
      </c>
      <c r="R137" s="25">
        <f t="array" aca="1" ref="R137" ca="1">INDEX('Lorri 401b'!L:L,MATCH('Retirement Calculator'!A137,'Lorri 401b'!N:N,0),0)</f>
        <v>4502587.0417523235</v>
      </c>
      <c r="S137" s="25">
        <f t="shared" ca="1" si="7"/>
        <v>6256576.2830612194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1752866.918293989</v>
      </c>
      <c r="R138" s="25">
        <f t="array" aca="1" ref="R138" ca="1">INDEX('Lorri 401b'!L:L,MATCH('Retirement Calculator'!A138,'Lorri 401b'!N:N,0),0)</f>
        <v>4499602.2871470693</v>
      </c>
      <c r="S138" s="25">
        <f t="shared" ca="1" si="7"/>
        <v>6252469.2054410586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1751739.9189331862</v>
      </c>
      <c r="R139" s="25">
        <f t="array" aca="1" ref="R139" ca="1">INDEX('Lorri 401b'!L:L,MATCH('Retirement Calculator'!A139,'Lorri 401b'!N:N,0),0)</f>
        <v>4496605.0960642928</v>
      </c>
      <c r="S139" s="25">
        <f t="shared" ca="1" si="7"/>
        <v>6248345.0149974786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1750608.2237417134</v>
      </c>
      <c r="R140" s="25">
        <f t="array" aca="1" ref="R140" ca="1">INDEX('Lorri 401b'!L:L,MATCH('Retirement Calculator'!A140,'Lorri 401b'!N:N,0),0)</f>
        <v>4493595.4166853381</v>
      </c>
      <c r="S140" s="25">
        <f t="shared" ca="1" si="7"/>
        <v>6244203.6404270511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1749471.8131536094</v>
      </c>
      <c r="R141" s="25">
        <f t="array" aca="1" ref="R141" ca="1">INDEX('Lorri 401b'!L:L,MATCH('Retirement Calculator'!A141,'Lorri 401b'!N:N,0),0)</f>
        <v>4490573.1969756382</v>
      </c>
      <c r="S141" s="25">
        <f t="shared" ca="1" si="7"/>
        <v>6240045.0101292478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1748330.6675213883</v>
      </c>
      <c r="R142" s="25">
        <f t="array" aca="1" ref="R142" ca="1">INDEX('Lorri 401b'!L:L,MATCH('Retirement Calculator'!A142,'Lorri 401b'!N:N,0),0)</f>
        <v>4487538.3846838139</v>
      </c>
      <c r="S142" s="25">
        <f t="shared" ca="1" si="7"/>
        <v>6235869.0522052022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1747184.7671156996</v>
      </c>
      <c r="R143" s="25">
        <f t="array" aca="1" ref="R143" ca="1">INDEX('Lorri 401b'!L:L,MATCH('Retirement Calculator'!A143,'Lorri 401b'!N:N,0),0)</f>
        <v>4484490.9273407739</v>
      </c>
      <c r="S143" s="25">
        <f t="shared" ca="1" si="7"/>
        <v>6231675.694456473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1746034.0921249872</v>
      </c>
      <c r="R144" s="25">
        <f t="array" aca="1" ref="R144" ca="1">INDEX('Lorri 401b'!L:L,MATCH('Retirement Calculator'!A144,'Lorri 401b'!N:N,0),0)</f>
        <v>4481430.7722588042</v>
      </c>
      <c r="S144" s="25">
        <f t="shared" ca="1" si="7"/>
        <v>6227464.8643837916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1744878.6226551468</v>
      </c>
      <c r="R145" s="25">
        <f t="array" aca="1" ref="R145" ca="1">INDEX('Lorri 401b'!L:L,MATCH('Retirement Calculator'!A145,'Lorri 401b'!N:N,0),0)</f>
        <v>4478357.8665306605</v>
      </c>
      <c r="S145" s="25">
        <f t="shared" ca="1" si="7"/>
        <v>6223236.4891858073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1743718.338729182</v>
      </c>
      <c r="R146" s="25">
        <f t="array" aca="1" ref="R146" ca="1">INDEX('Lorri 401b'!L:L,MATCH('Retirement Calculator'!A146,'Lorri 401b'!N:N,0),0)</f>
        <v>4475272.157028649</v>
      </c>
      <c r="S146" s="25">
        <f t="shared" ca="1" si="7"/>
        <v>6218990.4957578313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1742553.2202868592</v>
      </c>
      <c r="R147" s="25">
        <f t="array" aca="1" ref="R147" ca="1">INDEX('Lorri 401b'!L:L,MATCH('Retirement Calculator'!A147,'Lorri 401b'!N:N,0),0)</f>
        <v>4472173.5904037124</v>
      </c>
      <c r="S147" s="25">
        <f t="shared" ca="1" si="7"/>
        <v>6214726.8106905716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1741383.2471843599</v>
      </c>
      <c r="R148" s="25">
        <f t="array" aca="1" ref="R148" ca="1">INDEX('Lorri 401b'!L:L,MATCH('Retirement Calculator'!A148,'Lorri 401b'!N:N,0),0)</f>
        <v>4469062.1130845053</v>
      </c>
      <c r="S148" s="25">
        <f t="shared" ca="1" si="7"/>
        <v>6210445.3602688648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1740208.3991939337</v>
      </c>
      <c r="R149" s="25">
        <f t="array" aca="1" ref="R149" ca="1">INDEX('Lorri 401b'!L:L,MATCH('Retirement Calculator'!A149,'Lorri 401b'!N:N,0),0)</f>
        <v>4465937.6712764679</v>
      </c>
      <c r="S149" s="25">
        <f t="shared" ca="1" si="7"/>
        <v>6206146.070470402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1739028.6560035474</v>
      </c>
      <c r="R150" s="25">
        <f t="array" aca="1" ref="R150" ca="1">INDEX('Lorri 401b'!L:L,MATCH('Retirement Calculator'!A150,'Lorri 401b'!N:N,0),0)</f>
        <v>4462800.2109608976</v>
      </c>
      <c r="S150" s="25">
        <f t="shared" ca="1" si="7"/>
        <v>6201828.8669644445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1737843.9972165343</v>
      </c>
      <c r="R151" s="25">
        <f t="array" aca="1" ref="R151" ca="1">INDEX('Lorri 401b'!L:L,MATCH('Retirement Calculator'!A151,'Lorri 401b'!N:N,0),0)</f>
        <v>4459649.6778940121</v>
      </c>
      <c r="S151" s="25">
        <f t="shared" ca="1" si="7"/>
        <v>6197493.6751105469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1736654.402351242</v>
      </c>
      <c r="R152" s="25">
        <f t="array" aca="1" ref="R152" ca="1">INDEX('Lorri 401b'!L:L,MATCH('Retirement Calculator'!A152,'Lorri 401b'!N:N,0),0)</f>
        <v>4456486.0176060144</v>
      </c>
      <c r="S152" s="25">
        <f t="shared" ca="1" si="7"/>
        <v>6193140.4199572559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1735459.8508406777</v>
      </c>
      <c r="R153" s="25">
        <f t="array" aca="1" ref="R153" ca="1">INDEX('Lorri 401b'!L:L,MATCH('Retirement Calculator'!A153,'Lorri 401b'!N:N,0),0)</f>
        <v>4453309.17540015</v>
      </c>
      <c r="S153" s="25">
        <f t="shared" ca="1" si="7"/>
        <v>6188769.0262408275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1734260.3220321529</v>
      </c>
      <c r="R154" s="25">
        <f t="array" aca="1" ref="R154" ca="1">INDEX('Lorri 401b'!L:L,MATCH('Retirement Calculator'!A154,'Lorri 401b'!N:N,0),0)</f>
        <v>4450119.0963517614</v>
      </c>
      <c r="S154" s="25">
        <f t="shared" ca="1" si="7"/>
        <v>6184379.418383914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1733055.7951869257</v>
      </c>
      <c r="R155" s="25">
        <f t="array" aca="1" ref="R155" ca="1">INDEX('Lorri 401b'!L:L,MATCH('Retirement Calculator'!A155,'Lorri 401b'!N:N,0),0)</f>
        <v>4446915.7253073379</v>
      </c>
      <c r="S155" s="25">
        <f t="shared" ca="1" si="7"/>
        <v>6179971.5204942636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1731846.2494798435</v>
      </c>
      <c r="R156" s="25">
        <f t="array" aca="1" ref="R156" ca="1">INDEX('Lorri 401b'!L:L,MATCH('Retirement Calculator'!A156,'Lorri 401b'!N:N,0),0)</f>
        <v>4443699.0068835625</v>
      </c>
      <c r="S156" s="25">
        <f t="shared" ca="1" si="7"/>
        <v>6175545.2563634058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1730631.6639989817</v>
      </c>
      <c r="R157" s="25">
        <f t="array" aca="1" ref="R157" ca="1">INDEX('Lorri 401b'!L:L,MATCH('Retirement Calculator'!A157,'Lorri 401b'!N:N,0),0)</f>
        <v>4440468.8854663549</v>
      </c>
      <c r="S157" s="25">
        <f t="shared" ca="1" si="7"/>
        <v>6171100.5494653368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1729412.017745283</v>
      </c>
      <c r="R158" s="25">
        <f t="array" aca="1" ref="R158" ca="1">INDEX('Lorri 401b'!L:L,MATCH('Retirement Calculator'!A158,'Lorri 401b'!N:N,0),0)</f>
        <v>4437225.3052099086</v>
      </c>
      <c r="S158" s="25">
        <f t="shared" ca="1" si="7"/>
        <v>6166637.3229551911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1728187.289632194</v>
      </c>
      <c r="R159" s="25">
        <f t="array" aca="1" ref="R159" ca="1">INDEX('Lorri 401b'!L:L,MATCH('Retirement Calculator'!A159,'Lorri 401b'!N:N,0),0)</f>
        <v>4433968.2100357274</v>
      </c>
      <c r="S159" s="25">
        <f t="shared" ca="1" si="7"/>
        <v>6162155.4996679211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1726957.4584853004</v>
      </c>
      <c r="R160" s="25">
        <f t="array" aca="1" ref="R160" ca="1">INDEX('Lorri 401b'!L:L,MATCH('Retirement Calculator'!A160,'Lorri 401b'!N:N,0),0)</f>
        <v>4430697.5436316542</v>
      </c>
      <c r="S160" s="25">
        <f t="shared" ca="1" si="7"/>
        <v>6157655.0021169549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1725722.5030419615</v>
      </c>
      <c r="R161" s="25">
        <f t="array" aca="1" ref="R161" ca="1">INDEX('Lorri 401b'!L:L,MATCH('Retirement Calculator'!A161,'Lorri 401b'!N:N,0),0)</f>
        <v>4427413.2494508969</v>
      </c>
      <c r="S161" s="25">
        <f t="shared" ca="1" si="7"/>
        <v>6153135.7524928581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1724482.4019509419</v>
      </c>
      <c r="R162" s="25">
        <f t="array" aca="1" ref="R162" ca="1">INDEX('Lorri 401b'!L:L,MATCH('Retirement Calculator'!A162,'Lorri 401b'!N:N,0),0)</f>
        <v>4424115.2707110532</v>
      </c>
      <c r="S162" s="25">
        <f t="shared" ca="1" si="7"/>
        <v>6148597.6726619955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1723237.133772043</v>
      </c>
      <c r="R163" s="25">
        <f t="array" aca="1" ref="R163" ca="1">INDEX('Lorri 401b'!L:L,MATCH('Retirement Calculator'!A163,'Lorri 401b'!N:N,0),0)</f>
        <v>4420803.5503931269</v>
      </c>
      <c r="S163" s="25">
        <f t="shared" ca="1" si="7"/>
        <v>6144040.6841651704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1721986.6769757322</v>
      </c>
      <c r="R164" s="25">
        <f t="array" aca="1" ref="R164" ca="1">INDEX('Lorri 401b'!L:L,MATCH('Retirement Calculator'!A164,'Lorri 401b'!N:N,0),0)</f>
        <v>4417478.0312405424</v>
      </c>
      <c r="S164" s="25">
        <f t="shared" ca="1" si="7"/>
        <v>6139464.7082162742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1720731.00994277</v>
      </c>
      <c r="R165" s="25">
        <f t="array" aca="1" ref="R165" ca="1">INDEX('Lorri 401b'!L:L,MATCH('Retirement Calculator'!A165,'Lorri 401b'!N:N,0),0)</f>
        <v>4414138.6557581555</v>
      </c>
      <c r="S165" s="25">
        <f t="shared" ca="1" si="7"/>
        <v>6134869.6657009255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1719470.110963837</v>
      </c>
      <c r="R166" s="25">
        <f t="array" aca="1" ref="R166" ca="1">INDEX('Lorri 401b'!L:L,MATCH('Retirement Calculator'!A166,'Lorri 401b'!N:N,0),0)</f>
        <v>4410785.3662112588</v>
      </c>
      <c r="S166" s="25">
        <f t="shared" ca="1" si="7"/>
        <v>6130255.477175096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1718203.9582391586</v>
      </c>
      <c r="R167" s="25">
        <f t="array" aca="1" ref="R167" ca="1">INDEX('Lorri 401b'!L:L,MATCH('Retirement Calculator'!A167,'Lorri 401b'!N:N,0),0)</f>
        <v>4407418.1046245834</v>
      </c>
      <c r="S167" s="25">
        <f t="shared" ca="1" si="7"/>
        <v>6125622.062863742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1716932.5298781274</v>
      </c>
      <c r="R168" s="25">
        <f t="array" aca="1" ref="R168" ca="1">INDEX('Lorri 401b'!L:L,MATCH('Retirement Calculator'!A168,'Lorri 401b'!N:N,0),0)</f>
        <v>4404036.8127812967</v>
      </c>
      <c r="S168" s="25">
        <f t="shared" ca="1" si="7"/>
        <v>6120969.3426594241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1715655.8038989252</v>
      </c>
      <c r="R169" s="25">
        <f t="array" aca="1" ref="R169" ca="1">INDEX('Lorri 401b'!L:L,MATCH('Retirement Calculator'!A169,'Lorri 401b'!N:N,0),0)</f>
        <v>4400641.4322219966</v>
      </c>
      <c r="S169" s="25">
        <f t="shared" ca="1" si="7"/>
        <v>6116297.2361209216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1714373.758228143</v>
      </c>
      <c r="R170" s="25">
        <f t="array" aca="1" ref="R170" ca="1">INDEX('Lorri 401b'!L:L,MATCH('Retirement Calculator'!A170,'Lorri 401b'!N:N,0),0)</f>
        <v>4397231.9042436993</v>
      </c>
      <c r="S170" s="25">
        <f t="shared" ca="1" si="7"/>
        <v>6111605.662471842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1713086.3707003992</v>
      </c>
      <c r="R171" s="25">
        <f t="array" aca="1" ref="R171" ca="1">INDEX('Lorri 401b'!L:L,MATCH('Retirement Calculator'!A171,'Lorri 401b'!N:N,0),0)</f>
        <v>4393808.1698988257</v>
      </c>
      <c r="S171" s="25">
        <f t="shared" ca="1" si="7"/>
        <v>6106894.5405992251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1711793.6190579564</v>
      </c>
      <c r="R172" s="25">
        <f t="array" aca="1" ref="R172" ca="1">INDEX('Lorri 401b'!L:L,MATCH('Retirement Calculator'!A172,'Lorri 401b'!N:N,0),0)</f>
        <v>4390370.169994182</v>
      </c>
      <c r="S172" s="25">
        <f t="shared" ca="1" si="7"/>
        <v>6102163.7890521381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1710495.4809503367</v>
      </c>
      <c r="R173" s="25">
        <f t="array" aca="1" ref="R173" ca="1">INDEX('Lorri 401b'!L:L,MATCH('Retirement Calculator'!A173,'Lorri 401b'!N:N,0),0)</f>
        <v>4386917.8450899357</v>
      </c>
      <c r="S173" s="25">
        <f t="shared" ca="1" si="7"/>
        <v>6097413.3260402726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1709191.9339339354</v>
      </c>
      <c r="R174" s="25">
        <f t="array" aca="1" ref="R174" ca="1">INDEX('Lorri 401b'!L:L,MATCH('Retirement Calculator'!A174,'Lorri 401b'!N:N,0),0)</f>
        <v>4383451.135498588</v>
      </c>
      <c r="S174" s="25">
        <f t="shared" ca="1" si="7"/>
        <v>6092643.0694325231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1707882.9554716323</v>
      </c>
      <c r="R175" s="25">
        <f t="array" aca="1" ref="R175" ca="1">INDEX('Lorri 401b'!L:L,MATCH('Retirement Calculator'!A175,'Lorri 401b'!N:N,0),0)</f>
        <v>4379969.9812839432</v>
      </c>
      <c r="S175" s="25">
        <f t="shared" ca="1" si="7"/>
        <v>6087852.9367555752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1706568.522932403</v>
      </c>
      <c r="R176" s="25">
        <f t="array" aca="1" ref="R176" ca="1">INDEX('Lorri 401b'!L:L,MATCH('Retirement Calculator'!A176,'Lorri 401b'!N:N,0),0)</f>
        <v>4376474.3222600706</v>
      </c>
      <c r="S176" s="25">
        <f t="shared" ca="1" si="7"/>
        <v>6083042.8451924734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1705248.6135909269</v>
      </c>
      <c r="R177" s="25">
        <f t="array" aca="1" ref="R177" ca="1">INDEX('Lorri 401b'!L:L,MATCH('Retirement Calculator'!A177,'Lorri 401b'!N:N,0),0)</f>
        <v>4372964.0979902651</v>
      </c>
      <c r="S177" s="25">
        <f t="shared" ca="1" si="7"/>
        <v>6078212.711581192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1703923.2046271947</v>
      </c>
      <c r="R178" s="25">
        <f t="array" aca="1" ref="R178" ca="1">INDEX('Lorri 401b'!L:L,MATCH('Retirement Calculator'!A178,'Lorri 401b'!N:N,0),0)</f>
        <v>4369439.2477860022</v>
      </c>
      <c r="S178" s="25">
        <f t="shared" ca="1" si="7"/>
        <v>6073362.4524131967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1702592.2731261135</v>
      </c>
      <c r="R179" s="25">
        <f t="array" aca="1" ref="R179" ca="1">INDEX('Lorri 401b'!L:L,MATCH('Retirement Calculator'!A179,'Lorri 401b'!N:N,0),0)</f>
        <v>4365899.7107058885</v>
      </c>
      <c r="S179" s="25">
        <f t="shared" ca="1" si="7"/>
        <v>6068491.9838320017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1701255.7960771113</v>
      </c>
      <c r="R180" s="25">
        <f t="array" aca="1" ref="R180" ca="1">INDEX('Lorri 401b'!L:L,MATCH('Retirement Calculator'!A180,'Lorri 401b'!N:N,0),0)</f>
        <v>4362345.4255546071</v>
      </c>
      <c r="S180" s="25">
        <f t="shared" ca="1" si="7"/>
        <v>6063601.2216317188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1699913.7503737381</v>
      </c>
      <c r="R181" s="25">
        <f t="array" aca="1" ref="R181" ca="1">INDEX('Lorri 401b'!L:L,MATCH('Retirement Calculator'!A181,'Lorri 401b'!N:N,0),0)</f>
        <v>4358776.330881862</v>
      </c>
      <c r="S181" s="25">
        <f t="shared" ca="1" si="7"/>
        <v>6058690.0812555999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1698566.1128132676</v>
      </c>
      <c r="R182" s="25">
        <f t="array" aca="1" ref="R182" ca="1">INDEX('Lorri 401b'!L:L,MATCH('Retirement Calculator'!A182,'Lorri 401b'!N:N,0),0)</f>
        <v>4355192.3649813142</v>
      </c>
      <c r="S182" s="25">
        <f t="shared" ca="1" si="7"/>
        <v>6053758.477794582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1697212.8600962951</v>
      </c>
      <c r="R183" s="25">
        <f t="array" aca="1" ref="R183" ca="1">INDEX('Lorri 401b'!L:L,MATCH('Retirement Calculator'!A183,'Lorri 401b'!N:N,0),0)</f>
        <v>4351593.4658895135</v>
      </c>
      <c r="S183" s="25">
        <f t="shared" ca="1" si="7"/>
        <v>6048806.3259858089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1695853.9688263352</v>
      </c>
      <c r="R184" s="25">
        <f t="array" aca="1" ref="R184" ca="1">INDEX('Lorri 401b'!L:L,MATCH('Retirement Calculator'!A184,'Lorri 401b'!N:N,0),0)</f>
        <v>4347979.5713848304</v>
      </c>
      <c r="S184" s="25">
        <f t="shared" ca="1" si="7"/>
        <v>6043833.5402111653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1694489.4155094172</v>
      </c>
      <c r="R185" s="25">
        <f t="array" aca="1" ref="R185" ca="1">INDEX('Lorri 401b'!L:L,MATCH('Retirement Calculator'!A185,'Lorri 401b'!N:N,0),0)</f>
        <v>4344350.6189863784</v>
      </c>
      <c r="S185" s="25">
        <f t="shared" ca="1" si="7"/>
        <v>6038840.0344957951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1693119.1765536787</v>
      </c>
      <c r="R186" s="25">
        <f t="array" aca="1" ref="R186" ca="1">INDEX('Lorri 401b'!L:L,MATCH('Retirement Calculator'!A186,'Lorri 401b'!N:N,0),0)</f>
        <v>4340706.5459529329</v>
      </c>
      <c r="S186" s="25">
        <f t="shared" ca="1" si="7"/>
        <v>6033825.7225066116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1691743.2282689579</v>
      </c>
      <c r="R187" s="25">
        <f t="array" aca="1" ref="R187" ca="1">INDEX('Lorri 401b'!L:L,MATCH('Retirement Calculator'!A187,'Lorri 401b'!N:N,0),0)</f>
        <v>4337047.2892818479</v>
      </c>
      <c r="S187" s="25">
        <f t="shared" ca="1" si="7"/>
        <v>6028790.5175508056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1690361.5468663841</v>
      </c>
      <c r="R188" s="25">
        <f t="array" aca="1" ref="R188" ca="1">INDEX('Lorri 401b'!L:L,MATCH('Retirement Calculator'!A188,'Lorri 401b'!N:N,0),0)</f>
        <v>4333372.7857079664</v>
      </c>
      <c r="S188" s="25">
        <f t="shared" ca="1" si="7"/>
        <v>6023734.3325743508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1688974.1084579662</v>
      </c>
      <c r="R189" s="25">
        <f t="array" aca="1" ref="R189" ca="1">INDEX('Lorri 401b'!L:L,MATCH('Retirement Calculator'!A189,'Lorri 401b'!N:N,0),0)</f>
        <v>4329682.9717025273</v>
      </c>
      <c r="S189" s="25">
        <f t="shared" ca="1" si="7"/>
        <v>6018657.080160493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1687580.8890561799</v>
      </c>
      <c r="R190" s="25">
        <f t="array" aca="1" ref="R190" ca="1">INDEX('Lorri 401b'!L:L,MATCH('Retirement Calculator'!A190,'Lorri 401b'!N:N,0),0)</f>
        <v>4325977.7834720649</v>
      </c>
      <c r="S190" s="25">
        <f t="shared" ca="1" si="7"/>
        <v>6013558.6725282446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1686181.864573553</v>
      </c>
      <c r="R191" s="25">
        <f t="array" aca="1" ref="R191" ca="1">INDEX('Lorri 401b'!L:L,MATCH('Retirement Calculator'!A191,'Lorri 401b'!N:N,0),0)</f>
        <v>4322257.1569573097</v>
      </c>
      <c r="S191" s="25">
        <f t="shared" ca="1" si="7"/>
        <v>6008439.0215308629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1684777.0108222484</v>
      </c>
      <c r="R192" s="25">
        <f t="array" aca="1" ref="R192" ca="1">INDEX('Lorri 401b'!L:L,MATCH('Retirement Calculator'!A192,'Lorri 401b'!N:N,0),0)</f>
        <v>4318521.027832076</v>
      </c>
      <c r="S192" s="25">
        <f t="shared" ca="1" si="7"/>
        <v>6003298.0386543246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1683366.3035136466</v>
      </c>
      <c r="R193" s="25">
        <f t="array" aca="1" ref="R193" ca="1">INDEX('Lorri 401b'!L:L,MATCH('Retirement Calculator'!A193,'Lorri 401b'!N:N,0),0)</f>
        <v>4314769.3315021535</v>
      </c>
      <c r="S193" s="25">
        <f t="shared" ca="1" si="7"/>
        <v>5998135.6350158006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1681949.7182579257</v>
      </c>
      <c r="R194" s="25">
        <f t="array" aca="1" ref="R194" ca="1">INDEX('Lorri 401b'!L:L,MATCH('Retirement Calculator'!A194,'Lorri 401b'!N:N,0),0)</f>
        <v>4311002.0031041903</v>
      </c>
      <c r="S194" s="25">
        <f t="shared" ca="1" si="7"/>
        <v>5992951.7213621158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1680527.2305636392</v>
      </c>
      <c r="R195" s="25">
        <f t="array" aca="1" ref="R195" ca="1">INDEX('Lorri 401b'!L:L,MATCH('Retirement Calculator'!A195,'Lorri 401b'!N:N,0),0)</f>
        <v>4307218.9775045691</v>
      </c>
      <c r="S195" s="25">
        <f t="shared" ca="1" si="7"/>
        <v>5987746.2080682088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1679098.8158372932</v>
      </c>
      <c r="R196" s="25">
        <f t="array" aca="1" ref="R196" ca="1">INDEX('Lorri 401b'!L:L,MATCH('Retirement Calculator'!A196,'Lorri 401b'!N:N,0),0)</f>
        <v>4303420.1892982824</v>
      </c>
      <c r="S196" s="25">
        <f t="shared" ca="1" si="7"/>
        <v>5982519.0051355753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1677664.4493829207</v>
      </c>
      <c r="R197" s="25">
        <f t="array" aca="1" ref="R197" ca="1">INDEX('Lorri 401b'!L:L,MATCH('Retirement Calculator'!A197,'Lorri 401b'!N:N,0),0)</f>
        <v>4299605.5728078028</v>
      </c>
      <c r="S197" s="25">
        <f t="shared" ca="1" si="7"/>
        <v>5977270.0221907236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1676224.1064016551</v>
      </c>
      <c r="R198" s="25">
        <f t="array" aca="1" ref="R198" ca="1">INDEX('Lorri 401b'!L:L,MATCH('Retirement Calculator'!A198,'Lorri 401b'!N:N,0),0)</f>
        <v>4295775.0620819461</v>
      </c>
      <c r="S198" s="25">
        <f t="shared" ca="1" si="7"/>
        <v>5971999.168483601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1674777.7619913009</v>
      </c>
      <c r="R199" s="25">
        <f t="array" aca="1" ref="R199" ca="1">INDEX('Lorri 401b'!L:L,MATCH('Retirement Calculator'!A199,'Lorri 401b'!N:N,0),0)</f>
        <v>4291928.5908947317</v>
      </c>
      <c r="S199" s="25">
        <f t="shared" ca="1" si="7"/>
        <v>5966706.3528860323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1673325.3911459036</v>
      </c>
      <c r="R200" s="25">
        <f t="array" aca="1" ref="R200" ca="1">INDEX('Lorri 401b'!L:L,MATCH('Retirement Calculator'!A200,'Lorri 401b'!N:N,0),0)</f>
        <v>4288066.0927442377</v>
      </c>
      <c r="S200" s="25">
        <f t="shared" ca="1" si="7"/>
        <v>5961391.4838901414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1671866.9687553172</v>
      </c>
      <c r="R201" s="25">
        <f t="array" aca="1" ref="R201" ca="1">INDEX('Lorri 401b'!L:L,MATCH('Retirement Calculator'!A201,'Lorri 401b'!N:N,0),0)</f>
        <v>4284187.5008514496</v>
      </c>
      <c r="S201" s="25">
        <f t="shared" ca="1" si="7"/>
        <v>5956054.4696067665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1670402.46960477</v>
      </c>
      <c r="R202" s="25">
        <f t="array" aca="1" ref="R202" ca="1">INDEX('Lorri 401b'!L:L,MATCH('Retirement Calculator'!A202,'Lorri 401b'!N:N,0),0)</f>
        <v>4280292.7481591078</v>
      </c>
      <c r="S202" s="25">
        <f t="shared" ca="1" si="7"/>
        <v>5950695.2177638775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1668931.8683744287</v>
      </c>
      <c r="R203" s="25">
        <f t="array" aca="1" ref="R203" ca="1">INDEX('Lorri 401b'!L:L,MATCH('Retirement Calculator'!A203,'Lorri 401b'!N:N,0),0)</f>
        <v>4276381.7673305478</v>
      </c>
      <c r="S203" s="25">
        <f t="shared" ca="1" si="7"/>
        <v>5945313.6357049765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1667455.1396389611</v>
      </c>
      <c r="R204" s="25">
        <f t="array" aca="1" ref="R204" ca="1">INDEX('Lorri 401b'!L:L,MATCH('Retirement Calculator'!A204,'Lorri 401b'!N:N,0),0)</f>
        <v>4272454.4907485358</v>
      </c>
      <c r="S204" s="25">
        <f t="shared" ca="1" si="7"/>
        <v>5939909.6303874971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1665972.2578670955</v>
      </c>
      <c r="R205" s="25">
        <f t="array" aca="1" ref="R205" ca="1">INDEX('Lorri 401b'!L:L,MATCH('Retirement Calculator'!A205,'Lorri 401b'!N:N,0),0)</f>
        <v>4268510.850514099</v>
      </c>
      <c r="S205" s="25">
        <f t="shared" ca="1" si="7"/>
        <v>5934483.108381195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1664483.1974211806</v>
      </c>
      <c r="R206" s="25">
        <f t="array" aca="1" ref="R206" ca="1">INDEX('Lorri 401b'!L:L,MATCH('Retirement Calculator'!A206,'Lorri 401b'!N:N,0),0)</f>
        <v>4264550.7784453519</v>
      </c>
      <c r="S206" s="25">
        <f t="shared" ca="1" si="7"/>
        <v>5929033.975866532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1662987.9325567409</v>
      </c>
      <c r="R207" s="25">
        <f t="array" aca="1" ref="R207" ca="1">INDEX('Lorri 401b'!L:L,MATCH('Retirement Calculator'!A207,'Lorri 401b'!N:N,0),0)</f>
        <v>4260574.2060763184</v>
      </c>
      <c r="S207" s="25">
        <f t="shared" ca="1" si="7"/>
        <v>5923562.1386330593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1661486.4374220329</v>
      </c>
      <c r="R208" s="25">
        <f t="array" aca="1" ref="R208" ca="1">INDEX('Lorri 401b'!L:L,MATCH('Retirement Calculator'!A208,'Lorri 401b'!N:N,0),0)</f>
        <v>4256581.0646557473</v>
      </c>
      <c r="S208" s="25">
        <f t="shared" ca="1" si="7"/>
        <v>5918067.5020777807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1659978.6860575969</v>
      </c>
      <c r="R209" s="25">
        <f t="array" aca="1" ref="R209" ca="1">INDEX('Lorri 401b'!L:L,MATCH('Retirement Calculator'!A209,'Lorri 401b'!N:N,0),0)</f>
        <v>4252571.2851459235</v>
      </c>
      <c r="S209" s="25">
        <f t="shared" ca="1" si="7"/>
        <v>5912549.9712035209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1658464.6523958091</v>
      </c>
      <c r="R210" s="25">
        <f t="array" aca="1" ref="R210" ca="1">INDEX('Lorri 401b'!L:L,MATCH('Retirement Calculator'!A210,'Lorri 401b'!N:N,0),0)</f>
        <v>4248544.7982214754</v>
      </c>
      <c r="S210" s="25">
        <f t="shared" ca="1" si="7"/>
        <v>5907009.4506172845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1656944.3102604304</v>
      </c>
      <c r="R211" s="25">
        <f t="array" aca="1" ref="R211" ca="1">INDEX('Lorri 401b'!L:L,MATCH('Retirement Calculator'!A211,'Lorri 401b'!N:N,0),0)</f>
        <v>4244501.5342681762</v>
      </c>
      <c r="S211" s="25">
        <f t="shared" ca="1" si="7"/>
        <v>5901445.8445286062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1655417.6333661545</v>
      </c>
      <c r="R212" s="25">
        <f t="array" aca="1" ref="R212" ca="1">INDEX('Lorri 401b'!L:L,MATCH('Retirement Calculator'!A212,'Lorri 401b'!N:N,0),0)</f>
        <v>4240441.4233817374</v>
      </c>
      <c r="S212" s="25">
        <f t="shared" ca="1" si="7"/>
        <v>5895859.0567478919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1653884.5953181523</v>
      </c>
      <c r="R213" s="25">
        <f t="array" aca="1" ref="R213" ca="1">INDEX('Lorri 401b'!L:L,MATCH('Retirement Calculator'!A213,'Lorri 401b'!N:N,0),0)</f>
        <v>4236364.3953666054</v>
      </c>
      <c r="S213" s="25">
        <f t="shared" ca="1" si="7"/>
        <v>5890248.9906847579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1652345.1696116168</v>
      </c>
      <c r="R214" s="25">
        <f t="array" aca="1" ref="R214" ca="1">INDEX('Lorri 401b'!L:L,MATCH('Retirement Calculator'!A214,'Lorri 401b'!N:N,0),0)</f>
        <v>4232270.3797347434</v>
      </c>
      <c r="S214" s="25">
        <f t="shared" ca="1" si="7"/>
        <v>5884615.5493463604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1650799.3296313041</v>
      </c>
      <c r="R215" s="25">
        <f t="array" aca="1" ref="R215" ca="1">INDEX('Lorri 401b'!L:L,MATCH('Retirement Calculator'!A215,'Lorri 401b'!N:N,0),0)</f>
        <v>4228159.3057044158</v>
      </c>
      <c r="S215" s="25">
        <f t="shared" ca="1" si="7"/>
        <v>5878958.6353357201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1649247.0486510734</v>
      </c>
      <c r="R216" s="25">
        <f t="array" aca="1" ref="R216" ca="1">INDEX('Lorri 401b'!L:L,MATCH('Retirement Calculator'!A216,'Lorri 401b'!N:N,0),0)</f>
        <v>4224031.1021989621</v>
      </c>
      <c r="S216" s="25">
        <f t="shared" ca="1" si="7"/>
        <v>5873278.1508500353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1647688.2998334251</v>
      </c>
      <c r="R217" s="25">
        <f t="array" aca="1" ref="R217" ca="1">INDEX('Lorri 401b'!L:L,MATCH('Retirement Calculator'!A217,'Lorri 401b'!N:N,0),0)</f>
        <v>4219885.6978455689</v>
      </c>
      <c r="S217" s="25">
        <f t="shared" ca="1" si="7"/>
        <v>5867573.9976789942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1646123.0562290365</v>
      </c>
      <c r="R218" s="25">
        <f t="array" aca="1" ref="R218" ca="1">INDEX('Lorri 401b'!L:L,MATCH('Retirement Calculator'!A218,'Lorri 401b'!N:N,0),0)</f>
        <v>4215723.0209740363</v>
      </c>
      <c r="S218" s="25">
        <f t="shared" ca="1" si="7"/>
        <v>5861846.0772030726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1644551.2907762965</v>
      </c>
      <c r="R219" s="25">
        <f t="array" aca="1" ref="R219" ca="1">INDEX('Lorri 401b'!L:L,MATCH('Retirement Calculator'!A219,'Lorri 401b'!N:N,0),0)</f>
        <v>4211542.9996155389</v>
      </c>
      <c r="S219" s="25">
        <f t="shared" ca="1" si="7"/>
        <v>5856094.2903918354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1642972.9763008365</v>
      </c>
      <c r="R220" s="25">
        <f t="array" aca="1" ref="R220" ca="1">INDEX('Lorri 401b'!L:L,MATCH('Retirement Calculator'!A220,'Lorri 401b'!N:N,0),0)</f>
        <v>4207345.561501381</v>
      </c>
      <c r="S220" s="25">
        <f t="shared" ca="1" si="7"/>
        <v>5850318.5378022175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1641388.0855150623</v>
      </c>
      <c r="R221" s="25">
        <f t="array" aca="1" ref="R221" ca="1">INDEX('Lorri 401b'!L:L,MATCH('Retirement Calculator'!A221,'Lorri 401b'!N:N,0),0)</f>
        <v>4203130.6340617472</v>
      </c>
      <c r="S221" s="25">
        <f t="shared" ca="1" si="7"/>
        <v>5844518.7195768096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1639796.5910176807</v>
      </c>
      <c r="R222" s="25">
        <f t="array" aca="1" ref="R222" ca="1">INDEX('Lorri 401b'!L:L,MATCH('Retirement Calculator'!A222,'Lorri 401b'!N:N,0),0)</f>
        <v>4198898.1444244478</v>
      </c>
      <c r="S222" s="25">
        <f t="shared" ca="1" si="7"/>
        <v>5838694.735442128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1638198.4652932265</v>
      </c>
      <c r="R223" s="25">
        <f t="array" aca="1" ref="R223" ca="1">INDEX('Lorri 401b'!L:L,MATCH('Retirement Calculator'!A223,'Lorri 401b'!N:N,0),0)</f>
        <v>4194648.0194136603</v>
      </c>
      <c r="S223" s="25">
        <f t="shared" ca="1" si="7"/>
        <v>5832846.484706887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1636593.6807115872</v>
      </c>
      <c r="R224" s="25">
        <f t="array" aca="1" ref="R224" ca="1">INDEX('Lorri 401b'!L:L,MATCH('Retirement Calculator'!A224,'Lorri 401b'!N:N,0),0)</f>
        <v>4190380.1855486608</v>
      </c>
      <c r="S224" s="25">
        <f t="shared" ca="1" si="7"/>
        <v>5826973.8662602482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1634982.2095275244</v>
      </c>
      <c r="R225" s="25">
        <f t="array" aca="1" ref="R225" ca="1">INDEX('Lorri 401b'!L:L,MATCH('Retirement Calculator'!A225,'Lorri 401b'!N:N,0),0)</f>
        <v>4186094.5690425574</v>
      </c>
      <c r="S225" s="25">
        <f t="shared" ca="1" si="7"/>
        <v>5821076.778570082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1633364.0238801946</v>
      </c>
      <c r="R226" s="25">
        <f t="array" aca="1" ref="R226" ca="1">INDEX('Lorri 401b'!L:L,MATCH('Retirement Calculator'!A226,'Lorri 401b'!N:N,0),0)</f>
        <v>4181791.0958010117</v>
      </c>
      <c r="S226" s="25">
        <f t="shared" ca="1" si="7"/>
        <v>5815155.1196812065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1631739.0957926677</v>
      </c>
      <c r="R227" s="25">
        <f t="array" aca="1" ref="R227" ca="1">INDEX('Lorri 401b'!L:L,MATCH('Retirement Calculator'!A227,'Lorri 401b'!N:N,0),0)</f>
        <v>4177469.6914209598</v>
      </c>
      <c r="S227" s="25">
        <f t="shared" ca="1" si="7"/>
        <v>5809208.7872136272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1630107.3971714426</v>
      </c>
      <c r="R228" s="25">
        <f t="array" aca="1" ref="R228" ca="1">INDEX('Lorri 401b'!L:L,MATCH('Retirement Calculator'!A228,'Lorri 401b'!N:N,0),0)</f>
        <v>4173130.2811893243</v>
      </c>
      <c r="S228" s="25">
        <f t="shared" ca="1" si="7"/>
        <v>5803237.6783607667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1628468.8998059626</v>
      </c>
      <c r="R229" s="25">
        <f t="array" aca="1" ref="R229" ca="1">INDEX('Lorri 401b'!L:L,MATCH('Retirement Calculator'!A229,'Lorri 401b'!N:N,0),0)</f>
        <v>4168772.7900817236</v>
      </c>
      <c r="S229" s="25">
        <f t="shared" ca="1" si="7"/>
        <v>5797241.6898876857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1626823.5753681264</v>
      </c>
      <c r="R230" s="25">
        <f t="array" aca="1" ref="R230" ca="1">INDEX('Lorri 401b'!L:L,MATCH('Retirement Calculator'!A230,'Lorri 401b'!N:N,0),0)</f>
        <v>4164397.1427611746</v>
      </c>
      <c r="S230" s="25">
        <f t="shared" ca="1" si="7"/>
        <v>5791220.7181293014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1625171.3954117992</v>
      </c>
      <c r="R231" s="25">
        <f t="array" aca="1" ref="R231" ca="1">INDEX('Lorri 401b'!L:L,MATCH('Retirement Calculator'!A231,'Lorri 401b'!N:N,0),0)</f>
        <v>4160003.2635767898</v>
      </c>
      <c r="S231" s="25">
        <f t="shared" ca="1" si="7"/>
        <v>5785174.6589885894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1623512.3313723207</v>
      </c>
      <c r="R232" s="25">
        <f t="array" aca="1" ref="R232" ca="1">INDEX('Lorri 401b'!L:L,MATCH('Retirement Calculator'!A232,'Lorri 401b'!N:N,0),0)</f>
        <v>4155591.0765624703</v>
      </c>
      <c r="S232" s="25">
        <f t="shared" ca="1" si="7"/>
        <v>5779103.4079347905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1621846.3545660109</v>
      </c>
      <c r="R233" s="25">
        <f t="array" aca="1" ref="R233" ca="1">INDEX('Lorri 401b'!L:L,MATCH('Retirement Calculator'!A233,'Lorri 401b'!N:N,0),0)</f>
        <v>4151160.5054355911</v>
      </c>
      <c r="S233" s="25">
        <f t="shared" ca="1" si="7"/>
        <v>5773006.8600016022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1620173.4361896748</v>
      </c>
      <c r="R234" s="25">
        <f t="array" aca="1" ref="R234" ca="1">INDEX('Lorri 401b'!L:L,MATCH('Retirement Calculator'!A234,'Lorri 401b'!N:N,0),0)</f>
        <v>4146711.473595683</v>
      </c>
      <c r="S234" s="25">
        <f t="shared" ca="1" si="7"/>
        <v>5766884.9097853582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1618493.547320104</v>
      </c>
      <c r="R235" s="25">
        <f t="array" aca="1" ref="R235" ca="1">INDEX('Lorri 401b'!L:L,MATCH('Retirement Calculator'!A235,'Lorri 401b'!N:N,0),0)</f>
        <v>4142243.9041231088</v>
      </c>
      <c r="S235" s="25">
        <f t="shared" ca="1" si="7"/>
        <v>5760737.451443213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1616806.6589135767</v>
      </c>
      <c r="R236" s="25">
        <f t="array" aca="1" ref="R236" ca="1">INDEX('Lorri 401b'!L:L,MATCH('Retirement Calculator'!A236,'Lorri 401b'!N:N,0),0)</f>
        <v>4137757.7197777322</v>
      </c>
      <c r="S236" s="25">
        <f t="shared" ca="1" si="7"/>
        <v>5754564.3786913091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1615112.7418053555</v>
      </c>
      <c r="R237" s="25">
        <f t="array" aca="1" ref="R237" ca="1">INDEX('Lorri 401b'!L:L,MATCH('Retirement Calculator'!A237,'Lorri 401b'!N:N,0),0)</f>
        <v>4133252.8429975831</v>
      </c>
      <c r="S237" s="25">
        <f t="shared" ca="1" si="7"/>
        <v>5748365.5848029386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1613411.7667091833</v>
      </c>
      <c r="R238" s="25">
        <f t="array" aca="1" ref="R238" ca="1">INDEX('Lorri 401b'!L:L,MATCH('Retirement Calculator'!A238,'Lorri 401b'!N:N,0),0)</f>
        <v>4128729.1958975168</v>
      </c>
      <c r="S238" s="25">
        <f t="shared" ca="1" si="7"/>
        <v>5742140.9626067001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1611703.7042167771</v>
      </c>
      <c r="R239" s="25">
        <f t="array" aca="1" ref="R239" ca="1">INDEX('Lorri 401b'!L:L,MATCH('Retirement Calculator'!A239,'Lorri 401b'!N:N,0),0)</f>
        <v>4124186.7002678667</v>
      </c>
      <c r="S239" s="25">
        <f t="shared" ca="1" si="7"/>
        <v>5735890.4044846436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1609988.5247973192</v>
      </c>
      <c r="R240" s="25">
        <f t="array" aca="1" ref="R240" ca="1">INDEX('Lorri 401b'!L:L,MATCH('Retirement Calculator'!A240,'Lorri 401b'!N:N,0),0)</f>
        <v>4119625.2775730933</v>
      </c>
      <c r="S240" s="25">
        <f t="shared" ca="1" si="7"/>
        <v>5729613.8023704123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1608266.198796947</v>
      </c>
      <c r="R241" s="25">
        <f t="array" aca="1" ref="R241" ca="1">INDEX('Lorri 401b'!L:L,MATCH('Retirement Calculator'!A241,'Lorri 401b'!N:N,0),0)</f>
        <v>4115044.8489504252</v>
      </c>
      <c r="S241" s="25">
        <f t="shared" ca="1" si="7"/>
        <v>5723311.0477473717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1606536.6964382399</v>
      </c>
      <c r="R242" s="25">
        <f t="array" aca="1" ref="R242" ca="1">INDEX('Lorri 401b'!L:L,MATCH('Retirement Calculator'!A242,'Lorri 401b'!N:N,0),0)</f>
        <v>4110445.3352084956</v>
      </c>
      <c r="S242" s="25">
        <f t="shared" ca="1" si="7"/>
        <v>5716982.031646736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1604799.9878197047</v>
      </c>
      <c r="R243" s="25">
        <f t="array" aca="1" ref="R243" ca="1">INDEX('Lorri 401b'!L:L,MATCH('Retirement Calculator'!A243,'Lorri 401b'!N:N,0),0)</f>
        <v>4105826.6568259746</v>
      </c>
      <c r="S243" s="25">
        <f t="shared" ca="1" si="7"/>
        <v>5710626.6446456797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1603056.042915259</v>
      </c>
      <c r="R244" s="25">
        <f t="array" aca="1" ref="R244" ca="1">INDEX('Lorri 401b'!L:L,MATCH('Retirement Calculator'!A244,'Lorri 401b'!N:N,0),0)</f>
        <v>4101188.733950193</v>
      </c>
      <c r="S244" s="25">
        <f t="shared" ca="1" si="7"/>
        <v>5704244.7768654525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1601304.8315737115</v>
      </c>
      <c r="R245" s="25">
        <f t="array" aca="1" ref="R245" ca="1">INDEX('Lorri 401b'!L:L,MATCH('Retirement Calculator'!A245,'Lorri 401b'!N:N,0),0)</f>
        <v>4096531.4863957628</v>
      </c>
      <c r="S245" s="25">
        <f t="shared" ca="1" si="7"/>
        <v>5697836.317969474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1599546.3235182408</v>
      </c>
      <c r="R246" s="25">
        <f t="array" aca="1" ref="R246" ca="1">INDEX('Lorri 401b'!L:L,MATCH('Retirement Calculator'!A246,'Lorri 401b'!N:N,0),0)</f>
        <v>4091854.8336431887</v>
      </c>
      <c r="S246" s="25">
        <f t="shared" ca="1" si="7"/>
        <v>5691401.1571614295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1597780.4883458724</v>
      </c>
      <c r="R247" s="25">
        <f t="array" aca="1" ref="R247" ca="1">INDEX('Lorri 401b'!L:L,MATCH('Retirement Calculator'!A247,'Lorri 401b'!N:N,0),0)</f>
        <v>4087158.6948374789</v>
      </c>
      <c r="S247" s="25">
        <f t="shared" ca="1" si="7"/>
        <v>5684939.1831833515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1596007.2955269525</v>
      </c>
      <c r="R248" s="25">
        <f t="array" aca="1" ref="R248" ca="1">INDEX('Lorri 401b'!L:L,MATCH('Retirement Calculator'!A248,'Lorri 401b'!N:N,0),0)</f>
        <v>4082442.9887867454</v>
      </c>
      <c r="S248" s="25">
        <f t="shared" ca="1" si="7"/>
        <v>5678450.2843136974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1594226.7144046205</v>
      </c>
      <c r="R249" s="25">
        <f t="array" aca="1" ref="R249" ca="1">INDEX('Lorri 401b'!L:L,MATCH('Retirement Calculator'!A249,'Lorri 401b'!N:N,0),0)</f>
        <v>4077707.6339608007</v>
      </c>
      <c r="S249" s="25">
        <f t="shared" ca="1" si="7"/>
        <v>5671934.3483654214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1592438.7141942787</v>
      </c>
      <c r="R250" s="25">
        <f t="array" aca="1" ref="R250" ca="1">INDEX('Lorri 401b'!L:L,MATCH('Retirement Calculator'!A250,'Lorri 401b'!N:N,0),0)</f>
        <v>4072952.5484897476</v>
      </c>
      <c r="S250" s="25">
        <f t="shared" ca="1" si="7"/>
        <v>5665391.2626840267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1590643.2639830604</v>
      </c>
      <c r="R251" s="25">
        <f t="array" aca="1" ref="R251" ca="1">INDEX('Lorri 401b'!L:L,MATCH('Retirement Calculator'!A251,'Lorri 401b'!N:N,0),0)</f>
        <v>4068177.6501625651</v>
      </c>
      <c r="S251" s="25">
        <f t="shared" ca="1" si="7"/>
        <v>5658820.9141456252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1588840.3327292954</v>
      </c>
      <c r="R252" s="25">
        <f t="array" aca="1" ref="R252" ca="1">INDEX('Lorri 401b'!L:L,MATCH('Retirement Calculator'!A252,'Lorri 401b'!N:N,0),0)</f>
        <v>4063382.8564256863</v>
      </c>
      <c r="S252" s="25">
        <f t="shared" ca="1" si="7"/>
        <v>5652223.1891549816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1587029.8892619731</v>
      </c>
      <c r="R253" s="25">
        <f t="array" aca="1" ref="R253" ca="1">INDEX('Lorri 401b'!L:L,MATCH('Retirement Calculator'!A253,'Lorri 401b'!N:N,0),0)</f>
        <v>4058568.0843815706</v>
      </c>
      <c r="S253" s="25">
        <f t="shared" ca="1" si="7"/>
        <v>5645597.9736435432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1585211.9022802035</v>
      </c>
      <c r="R254" s="25">
        <f t="array" aca="1" ref="R254" ca="1">INDEX('Lorri 401b'!L:L,MATCH('Retirement Calculator'!A254,'Lorri 401b'!N:N,0),0)</f>
        <v>4053733.2507872707</v>
      </c>
      <c r="S254" s="25">
        <f t="shared" ca="1" si="7"/>
        <v>5638945.1530674743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1583386.3403526766</v>
      </c>
      <c r="R255" s="25">
        <f t="array" aca="1" ref="R255" ca="1">INDEX('Lorri 401b'!L:L,MATCH('Retirement Calculator'!A255,'Lorri 401b'!N:N,0),0)</f>
        <v>4048878.2720529949</v>
      </c>
      <c r="S255" s="25">
        <f t="shared" ca="1" si="7"/>
        <v>5632264.6124056717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1581553.1719171184</v>
      </c>
      <c r="R256" s="25">
        <f t="array" aca="1" ref="R256" ca="1">INDEX('Lorri 401b'!L:L,MATCH('Retirement Calculator'!A256,'Lorri 401b'!N:N,0),0)</f>
        <v>4044003.0642406596</v>
      </c>
      <c r="S256" s="25">
        <f t="shared" ca="1" si="7"/>
        <v>5625556.2361577777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1579712.3652797453</v>
      </c>
      <c r="R257" s="25">
        <f t="array" aca="1" ref="R257" ca="1">INDEX('Lorri 401b'!L:L,MATCH('Retirement Calculator'!A257,'Lorri 401b'!N:N,0),0)</f>
        <v>4039107.5430624392</v>
      </c>
      <c r="S257" s="25">
        <f t="shared" ca="1" si="7"/>
        <v>5618819.9083421845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1577863.8886147165</v>
      </c>
      <c r="R258" s="25">
        <f t="array" aca="1" ref="R258" ca="1">INDEX('Lorri 401b'!L:L,MATCH('Retirement Calculator'!A258,'Lorri 401b'!N:N,0),0)</f>
        <v>4034191.6238793097</v>
      </c>
      <c r="S258" s="25">
        <f t="shared" ca="1" si="7"/>
        <v>5612055.5124940258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1576007.7099635834</v>
      </c>
      <c r="R259" s="25">
        <f t="array" aca="1" ref="R259" ca="1">INDEX('Lorri 401b'!L:L,MATCH('Retirement Calculator'!A259,'Lorri 401b'!N:N,0),0)</f>
        <v>4029255.2216995838</v>
      </c>
      <c r="S259" s="25">
        <f t="shared" ca="1" si="7"/>
        <v>5605262.9316631667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1574143.7972347373</v>
      </c>
      <c r="R260" s="25">
        <f t="array" aca="1" ref="R260" ca="1">INDEX('Lorri 401b'!L:L,MATCH('Retirement Calculator'!A260,'Lorri 401b'!N:N,0),0)</f>
        <v>4024298.2511774423</v>
      </c>
      <c r="S260" s="25">
        <f t="shared" ca="1" si="7"/>
        <v>5598442.0484121796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1572272.1182028542</v>
      </c>
      <c r="R261" s="25">
        <f t="array" aca="1" ref="R261" ca="1">INDEX('Lorri 401b'!L:L,MATCH('Retirement Calculator'!A261,'Lorri 401b'!N:N,0),0)</f>
        <v>4019320.6266114586</v>
      </c>
      <c r="S261" s="25">
        <f t="shared" ca="1" si="7"/>
        <v>5591592.744814313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1570392.6405083383</v>
      </c>
      <c r="R262" s="25">
        <f t="array" aca="1" ref="R262" ca="1">INDEX('Lorri 401b'!L:L,MATCH('Retirement Calculator'!A262,'Lorri 401b'!N:N,0),0)</f>
        <v>4014322.2619431168</v>
      </c>
      <c r="S262" s="25">
        <f t="shared" ca="1" si="7"/>
        <v>5584714.9024514556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1568505.3316567619</v>
      </c>
      <c r="R263" s="25">
        <f t="array" aca="1" ref="R263" ca="1">INDEX('Lorri 401b'!L:L,MATCH('Retirement Calculator'!A263,'Lorri 401b'!N:N,0),0)</f>
        <v>4009303.0707553234</v>
      </c>
      <c r="S263" s="25">
        <f t="shared" ca="1" si="7"/>
        <v>5577808.4024120849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1566610.159018304</v>
      </c>
      <c r="R264" s="25">
        <f t="array" aca="1" ref="R264" ca="1">INDEX('Lorri 401b'!L:L,MATCH('Retirement Calculator'!A264,'Lorri 401b'!N:N,0),0)</f>
        <v>4004262.9662709143</v>
      </c>
      <c r="S264" s="25">
        <f t="shared" ca="1" si="7"/>
        <v>5570873.1252892185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1564707.0898271857</v>
      </c>
      <c r="R265" s="25">
        <f t="array" aca="1" ref="R265" ca="1">INDEX('Lorri 401b'!L:L,MATCH('Retirement Calculator'!A265,'Lorri 401b'!N:N,0),0)</f>
        <v>3999201.8613511533</v>
      </c>
      <c r="S265" s="25">
        <f t="shared" ca="1" si="7"/>
        <v>5563908.9511783393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1562796.0911811045</v>
      </c>
      <c r="R266" s="25">
        <f t="array" aca="1" ref="R266" ca="1">INDEX('Lorri 401b'!L:L,MATCH('Retirement Calculator'!A266,'Lorri 401b'!N:N,0),0)</f>
        <v>3994119.6684942269</v>
      </c>
      <c r="S266" s="25">
        <f t="shared" ref="S266:S520" ca="1" si="267">SUM(Q266:R266)</f>
        <v>5556915.7596753314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1560877.1300406647</v>
      </c>
      <c r="R267" s="25">
        <f t="array" aca="1" ref="R267" ca="1">INDEX('Lorri 401b'!L:L,MATCH('Retirement Calculator'!A267,'Lorri 401b'!N:N,0),0)</f>
        <v>3989016.2998337299</v>
      </c>
      <c r="S267" s="25">
        <f t="shared" ca="1" si="267"/>
        <v>5549893.4298743941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1558950.1732288064</v>
      </c>
      <c r="R268" s="25">
        <f t="array" aca="1" ref="R268" ca="1">INDEX('Lorri 401b'!L:L,MATCH('Retirement Calculator'!A268,'Lorri 401b'!N:N,0),0)</f>
        <v>3983891.6671371474</v>
      </c>
      <c r="S268" s="25">
        <f t="shared" ca="1" si="267"/>
        <v>5542841.8403659537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1557015.1874302318</v>
      </c>
      <c r="R269" s="25">
        <f t="array" aca="1" ref="R269" ca="1">INDEX('Lorri 401b'!L:L,MATCH('Retirement Calculator'!A269,'Lorri 401b'!N:N,0),0)</f>
        <v>3978745.6818043292</v>
      </c>
      <c r="S269" s="25">
        <f t="shared" ca="1" si="267"/>
        <v>5535760.869234561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1555072.1391908301</v>
      </c>
      <c r="R270" s="25">
        <f t="array" aca="1" ref="R270" ca="1">INDEX('Lorri 401b'!L:L,MATCH('Retirement Calculator'!A270,'Lorri 401b'!N:N,0),0)</f>
        <v>3973578.2548659574</v>
      </c>
      <c r="S270" s="25">
        <f t="shared" ca="1" si="267"/>
        <v>5528650.3940567877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1553120.9949170975</v>
      </c>
      <c r="R271" s="25">
        <f t="array" aca="1" ref="R271" ca="1">INDEX('Lorri 401b'!L:L,MATCH('Retirement Calculator'!A271,'Lorri 401b'!N:N,0),0)</f>
        <v>3968389.2969820094</v>
      </c>
      <c r="S271" s="25">
        <f t="shared" ca="1" si="267"/>
        <v>5521510.2918991074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1551161.7208755577</v>
      </c>
      <c r="R272" s="25">
        <f t="array" aca="1" ref="R272" ca="1">INDEX('Lorri 401b'!L:L,MATCH('Retirement Calculator'!A272,'Lorri 401b'!N:N,0),0)</f>
        <v>3963178.7184402114</v>
      </c>
      <c r="S272" s="25">
        <f t="shared" ca="1" si="267"/>
        <v>5514340.4393157689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1549194.2831921782</v>
      </c>
      <c r="R273" s="25">
        <f t="array" aca="1" ref="R273" ca="1">INDEX('Lorri 401b'!L:L,MATCH('Retirement Calculator'!A273,'Lorri 401b'!N:N,0),0)</f>
        <v>3957946.4291544892</v>
      </c>
      <c r="S273" s="25">
        <f t="shared" ca="1" si="267"/>
        <v>5507140.7123466674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1547218.6478517845</v>
      </c>
      <c r="R274" s="25">
        <f t="array" aca="1" ref="R274" ca="1">INDEX('Lorri 401b'!L:L,MATCH('Retirement Calculator'!A274,'Lorri 401b'!N:N,0),0)</f>
        <v>3952692.3386634099</v>
      </c>
      <c r="S274" s="25">
        <f t="shared" ca="1" si="267"/>
        <v>5499910.9865151942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1545234.7806974724</v>
      </c>
      <c r="R275" s="25">
        <f t="array" aca="1" ref="R275" ca="1">INDEX('Lorri 401b'!L:L,MATCH('Retirement Calculator'!A275,'Lorri 401b'!N:N,0),0)</f>
        <v>3947416.3561286177</v>
      </c>
      <c r="S275" s="25">
        <f t="shared" ca="1" si="267"/>
        <v>5492651.1368260905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1543242.6474300174</v>
      </c>
      <c r="R276" s="25">
        <f t="array" aca="1" ref="R276" ca="1">INDEX('Lorri 401b'!L:L,MATCH('Retirement Calculator'!A276,'Lorri 401b'!N:N,0),0)</f>
        <v>3942118.3903332641</v>
      </c>
      <c r="S276" s="25">
        <f t="shared" ca="1" si="267"/>
        <v>5485361.0377632817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1541242.2136072814</v>
      </c>
      <c r="R277" s="25">
        <f t="array" aca="1" ref="R277" ca="1">INDEX('Lorri 401b'!L:L,MATCH('Retirement Calculator'!A277,'Lorri 401b'!N:N,0),0)</f>
        <v>3936798.3496804298</v>
      </c>
      <c r="S277" s="25">
        <f t="shared" ca="1" si="267"/>
        <v>5478040.5632877108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1539233.4446436174</v>
      </c>
      <c r="R278" s="25">
        <f t="array" aca="1" ref="R278" ca="1">INDEX('Lorri 401b'!L:L,MATCH('Retirement Calculator'!A278,'Lorri 401b'!N:N,0),0)</f>
        <v>3931456.1421915418</v>
      </c>
      <c r="S278" s="25">
        <f t="shared" ca="1" si="267"/>
        <v>5470689.586835159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1537216.3058092713</v>
      </c>
      <c r="R279" s="25">
        <f t="array" aca="1" ref="R279" ca="1">INDEX('Lorri 401b'!L:L,MATCH('Retirement Calculator'!A279,'Lorri 401b'!N:N,0),0)</f>
        <v>3926091.6755047836</v>
      </c>
      <c r="S279" s="25">
        <f t="shared" ca="1" si="267"/>
        <v>5463307.9813140547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1535190.7622297821</v>
      </c>
      <c r="R280" s="25">
        <f t="array" aca="1" ref="R280" ca="1">INDEX('Lorri 401b'!L:L,MATCH('Retirement Calculator'!A280,'Lorri 401b'!N:N,0),0)</f>
        <v>3920704.8568734974</v>
      </c>
      <c r="S280" s="25">
        <f t="shared" ca="1" si="267"/>
        <v>5455895.619103279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1533156.7788853785</v>
      </c>
      <c r="R281" s="25">
        <f t="array" aca="1" ref="R281" ca="1">INDEX('Lorri 401b'!L:L,MATCH('Retirement Calculator'!A281,'Lorri 401b'!N:N,0),0)</f>
        <v>3915295.5931645809</v>
      </c>
      <c r="S281" s="25">
        <f t="shared" ca="1" si="267"/>
        <v>5448452.3720499594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1531114.320610373</v>
      </c>
      <c r="R282" s="25">
        <f t="array" aca="1" ref="R282" ca="1">INDEX('Lorri 401b'!L:L,MATCH('Retirement Calculator'!A282,'Lorri 401b'!N:N,0),0)</f>
        <v>3909863.7908568769</v>
      </c>
      <c r="S282" s="25">
        <f t="shared" ca="1" si="267"/>
        <v>5440978.1114672497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1529063.3520925553</v>
      </c>
      <c r="R283" s="25">
        <f t="array" aca="1" ref="R283" ca="1">INDEX('Lorri 401b'!L:L,MATCH('Retirement Calculator'!A283,'Lorri 401b'!N:N,0),0)</f>
        <v>3904409.3560395576</v>
      </c>
      <c r="S283" s="25">
        <f t="shared" ca="1" si="267"/>
        <v>5433472.7081321124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1527003.8378725797</v>
      </c>
      <c r="R284" s="25">
        <f t="array" aca="1" ref="R284" ca="1">INDEX('Lorri 401b'!L:L,MATCH('Retirement Calculator'!A284,'Lorri 401b'!N:N,0),0)</f>
        <v>3898932.1944104997</v>
      </c>
      <c r="S284" s="25">
        <f t="shared" ca="1" si="267"/>
        <v>5425936.0322830789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1524935.7423433543</v>
      </c>
      <c r="R285" s="25">
        <f t="array" aca="1" ref="R285" ca="1">INDEX('Lorri 401b'!L:L,MATCH('Retirement Calculator'!A285,'Lorri 401b'!N:N,0),0)</f>
        <v>3893432.2112746537</v>
      </c>
      <c r="S285" s="25">
        <f t="shared" ca="1" si="267"/>
        <v>5418367.9536180077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1522859.0297494237</v>
      </c>
      <c r="R286" s="25">
        <f t="array" aca="1" ref="R286" ca="1">INDEX('Lorri 401b'!L:L,MATCH('Retirement Calculator'!A286,'Lorri 401b'!N:N,0),0)</f>
        <v>3887909.3115424085</v>
      </c>
      <c r="S286" s="25">
        <f t="shared" ca="1" si="267"/>
        <v>5410768.3412918318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1520773.6641863519</v>
      </c>
      <c r="R287" s="25">
        <f t="array" aca="1" ref="R287" ca="1">INDEX('Lorri 401b'!L:L,MATCH('Retirement Calculator'!A287,'Lorri 401b'!N:N,0),0)</f>
        <v>3882363.3997279457</v>
      </c>
      <c r="S287" s="25">
        <f t="shared" ca="1" si="267"/>
        <v>5403137.0639142971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1518679.6096001007</v>
      </c>
      <c r="R288" s="25">
        <f t="array" aca="1" ref="R288" ca="1">INDEX('Lorri 401b'!L:L,MATCH('Retirement Calculator'!A288,'Lorri 401b'!N:N,0),0)</f>
        <v>3876794.3799475892</v>
      </c>
      <c r="S288" s="25">
        <f t="shared" ca="1" si="267"/>
        <v>5395473.9895476904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1516576.8297864066</v>
      </c>
      <c r="R289" s="25">
        <f t="array" aca="1" ref="R289" ca="1">INDEX('Lorri 401b'!L:L,MATCH('Retirement Calculator'!A289,'Lorri 401b'!N:N,0),0)</f>
        <v>3871202.1559181479</v>
      </c>
      <c r="S289" s="25">
        <f t="shared" ca="1" si="267"/>
        <v>5387778.9857045542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1514465.2883901554</v>
      </c>
      <c r="R290" s="25">
        <f t="array" aca="1" ref="R290" ca="1">INDEX('Lorri 401b'!L:L,MATCH('Retirement Calculator'!A290,'Lorri 401b'!N:N,0),0)</f>
        <v>3865586.6309552505</v>
      </c>
      <c r="S290" s="25">
        <f t="shared" ca="1" si="267"/>
        <v>5380051.9193454059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1512344.9489047532</v>
      </c>
      <c r="R291" s="25">
        <f t="array" aca="1" ref="R291" ca="1">INDEX('Lorri 401b'!L:L,MATCH('Retirement Calculator'!A291,'Lorri 401b'!N:N,0),0)</f>
        <v>3859947.7079716744</v>
      </c>
      <c r="S291" s="25">
        <f t="shared" ca="1" si="267"/>
        <v>5372292.6568764281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1510215.7746714952</v>
      </c>
      <c r="R292" s="25">
        <f t="array" aca="1" ref="R292" ca="1">INDEX('Lorri 401b'!L:L,MATCH('Retirement Calculator'!A292,'Lorri 401b'!N:N,0),0)</f>
        <v>3854285.2894756668</v>
      </c>
      <c r="S292" s="25">
        <f t="shared" ca="1" si="267"/>
        <v>5364501.0641471623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1508077.7288789321</v>
      </c>
      <c r="R293" s="25">
        <f t="array" aca="1" ref="R293" ca="1">INDEX('Lorri 401b'!L:L,MATCH('Retirement Calculator'!A293,'Lorri 401b'!N:N,0),0)</f>
        <v>3848599.2775692591</v>
      </c>
      <c r="S293" s="25">
        <f t="shared" ca="1" si="267"/>
        <v>5356677.0064481907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1505930.7745622331</v>
      </c>
      <c r="R294" s="25">
        <f t="array" aca="1" ref="R294" ca="1">INDEX('Lorri 401b'!L:L,MATCH('Retirement Calculator'!A294,'Lorri 401b'!N:N,0),0)</f>
        <v>3842889.5739465747</v>
      </c>
      <c r="S294" s="25">
        <f t="shared" ca="1" si="267"/>
        <v>5348820.3485088078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1503774.8746025481</v>
      </c>
      <c r="R295" s="25">
        <f t="array" aca="1" ref="R295" ca="1">INDEX('Lorri 401b'!L:L,MATCH('Retirement Calculator'!A295,'Lorri 401b'!N:N,0),0)</f>
        <v>3837156.0798921292</v>
      </c>
      <c r="S295" s="25">
        <f t="shared" ca="1" si="267"/>
        <v>5340930.9544946775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1501609.9917263642</v>
      </c>
      <c r="R296" s="25">
        <f t="array" aca="1" ref="R296" ca="1">INDEX('Lorri 401b'!L:L,MATCH('Retirement Calculator'!A296,'Lorri 401b'!N:N,0),0)</f>
        <v>3831398.6962791234</v>
      </c>
      <c r="S296" s="25">
        <f t="shared" ca="1" si="267"/>
        <v>5333008.6880054874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1499436.088504863</v>
      </c>
      <c r="R297" s="25">
        <f t="array" aca="1" ref="R297" ca="1">INDEX('Lorri 401b'!L:L,MATCH('Retirement Calculator'!A297,'Lorri 401b'!N:N,0),0)</f>
        <v>3825617.3235677304</v>
      </c>
      <c r="S297" s="25">
        <f t="shared" ca="1" si="267"/>
        <v>5325053.4120725933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1497253.1273532722</v>
      </c>
      <c r="R298" s="25">
        <f t="array" aca="1" ref="R298" ca="1">INDEX('Lorri 401b'!L:L,MATCH('Retirement Calculator'!A298,'Lorri 401b'!N:N,0),0)</f>
        <v>3819811.8618033729</v>
      </c>
      <c r="S298" s="25">
        <f t="shared" ca="1" si="267"/>
        <v>5317064.9891566448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1495061.0705302164</v>
      </c>
      <c r="R299" s="25">
        <f t="array" aca="1" ref="R299" ca="1">INDEX('Lorri 401b'!L:L,MATCH('Retirement Calculator'!A299,'Lorri 401b'!N:N,0),0)</f>
        <v>3813982.2106149974</v>
      </c>
      <c r="S299" s="25">
        <f t="shared" ca="1" si="267"/>
        <v>5309043.2811452141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1492859.8801370645</v>
      </c>
      <c r="R300" s="25">
        <f t="array" aca="1" ref="R300" ca="1">INDEX('Lorri 401b'!L:L,MATCH('Retirement Calculator'!A300,'Lorri 401b'!N:N,0),0)</f>
        <v>3808128.269213337</v>
      </c>
      <c r="S300" s="25">
        <f t="shared" ca="1" si="267"/>
        <v>5300988.149350401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1490649.5181172744</v>
      </c>
      <c r="R301" s="25">
        <f t="array" aca="1" ref="R301" ca="1">INDEX('Lorri 401b'!L:L,MATCH('Retirement Calculator'!A301,'Lorri 401b'!N:N,0),0)</f>
        <v>3802249.9363891697</v>
      </c>
      <c r="S301" s="25">
        <f t="shared" ca="1" si="267"/>
        <v>5292899.4545064438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1488429.9462557354</v>
      </c>
      <c r="R302" s="25">
        <f t="array" aca="1" ref="R302" ca="1">INDEX('Lorri 401b'!L:L,MATCH('Retirement Calculator'!A302,'Lorri 401b'!N:N,0),0)</f>
        <v>3796347.1105115684</v>
      </c>
      <c r="S302" s="25">
        <f t="shared" ca="1" si="267"/>
        <v>5284777.0567673035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1486201.1261781065</v>
      </c>
      <c r="R303" s="25">
        <f t="array" aca="1" ref="R303" ca="1">INDEX('Lorri 401b'!L:L,MATCH('Retirement Calculator'!A303,'Lorri 401b'!N:N,0),0)</f>
        <v>3790419.6895261435</v>
      </c>
      <c r="S303" s="25">
        <f t="shared" ca="1" si="267"/>
        <v>5276620.8157042498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1483963.0193501541</v>
      </c>
      <c r="R304" s="25">
        <f t="array" aca="1" ref="R304" ca="1">INDEX('Lorri 401b'!L:L,MATCH('Retirement Calculator'!A304,'Lorri 401b'!N:N,0),0)</f>
        <v>3784467.5709532793</v>
      </c>
      <c r="S304" s="25">
        <f t="shared" ca="1" si="267"/>
        <v>5268430.5903034331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1481715.5870770854</v>
      </c>
      <c r="R305" s="25">
        <f t="array" aca="1" ref="R305" ca="1">INDEX('Lorri 401b'!L:L,MATCH('Retirement Calculator'!A305,'Lorri 401b'!N:N,0),0)</f>
        <v>3778490.6518863617</v>
      </c>
      <c r="S305" s="25">
        <f t="shared" ca="1" si="267"/>
        <v>5260206.2389634475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1479458.7905028788</v>
      </c>
      <c r="R306" s="25">
        <f t="array" aca="1" ref="R306" ca="1">INDEX('Lorri 401b'!L:L,MATCH('Retirement Calculator'!A306,'Lorri 401b'!N:N,0),0)</f>
        <v>3772488.8289899984</v>
      </c>
      <c r="S306" s="25">
        <f t="shared" ca="1" si="267"/>
        <v>5251947.6194928773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1477192.5906096131</v>
      </c>
      <c r="R307" s="25">
        <f t="array" aca="1" ref="R307" ca="1">INDEX('Lorri 401b'!L:L,MATCH('Retirement Calculator'!A307,'Lorri 401b'!N:N,0),0)</f>
        <v>3766461.998498234</v>
      </c>
      <c r="S307" s="25">
        <f t="shared" ca="1" si="267"/>
        <v>5243654.5891078468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1474916.948216792</v>
      </c>
      <c r="R308" s="25">
        <f t="array" aca="1" ref="R308" ca="1">INDEX('Lorri 401b'!L:L,MATCH('Retirement Calculator'!A308,'Lorri 401b'!N:N,0),0)</f>
        <v>3760410.0562127535</v>
      </c>
      <c r="S308" s="25">
        <f t="shared" ca="1" si="267"/>
        <v>5235327.0044295453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1472631.8239806674</v>
      </c>
      <c r="R309" s="25">
        <f t="array" aca="1" ref="R309" ca="1">INDEX('Lorri 401b'!L:L,MATCH('Retirement Calculator'!A309,'Lorri 401b'!N:N,0),0)</f>
        <v>3754332.8975010836</v>
      </c>
      <c r="S309" s="25">
        <f t="shared" ca="1" si="267"/>
        <v>5226964.7214817507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1470337.1783935591</v>
      </c>
      <c r="R310" s="25">
        <f t="array" aca="1" ref="R310" ca="1">INDEX('Lorri 401b'!L:L,MATCH('Retirement Calculator'!A310,'Lorri 401b'!N:N,0),0)</f>
        <v>3748230.4172947817</v>
      </c>
      <c r="S310" s="25">
        <f t="shared" ca="1" si="267"/>
        <v>5218567.5956883412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1468032.9717831712</v>
      </c>
      <c r="R311" s="25">
        <f t="array" aca="1" ref="R311" ca="1">INDEX('Lorri 401b'!L:L,MATCH('Retirement Calculator'!A311,'Lorri 401b'!N:N,0),0)</f>
        <v>3742102.5100876205</v>
      </c>
      <c r="S311" s="25">
        <f t="shared" ca="1" si="267"/>
        <v>5210135.4818707919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1465719.1643119066</v>
      </c>
      <c r="R312" s="25">
        <f t="array" aca="1" ref="R312" ca="1">INDEX('Lorri 401b'!L:L,MATCH('Retirement Calculator'!A312,'Lorri 401b'!N:N,0),0)</f>
        <v>3735949.0699337628</v>
      </c>
      <c r="S312" s="25">
        <f t="shared" ca="1" si="267"/>
        <v>5201668.2342456691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1463395.7159761784</v>
      </c>
      <c r="R313" s="25">
        <f t="array" aca="1" ref="R313" ca="1">INDEX('Lorri 401b'!L:L,MATCH('Retirement Calculator'!A313,'Lorri 401b'!N:N,0),0)</f>
        <v>3729769.9904459305</v>
      </c>
      <c r="S313" s="25">
        <f t="shared" ca="1" si="267"/>
        <v>5193165.7064221092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1461062.5866057181</v>
      </c>
      <c r="R314" s="25">
        <f t="array" aca="1" ref="R314" ca="1">INDEX('Lorri 401b'!L:L,MATCH('Retirement Calculator'!A314,'Lorri 401b'!N:N,0),0)</f>
        <v>3723565.1647935654</v>
      </c>
      <c r="S314" s="25">
        <f t="shared" ca="1" si="267"/>
        <v>5184627.7513992833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1458719.7358628809</v>
      </c>
      <c r="R315" s="25">
        <f t="array" aca="1" ref="R315" ca="1">INDEX('Lorri 401b'!L:L,MATCH('Retirement Calculator'!A315,'Lorri 401b'!N:N,0),0)</f>
        <v>3717334.4857009822</v>
      </c>
      <c r="S315" s="25">
        <f t="shared" ca="1" si="267"/>
        <v>5176054.2215638626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1456367.1232419484</v>
      </c>
      <c r="R316" s="25">
        <f t="array" aca="1" ref="R316" ca="1">INDEX('Lorri 401b'!L:L,MATCH('Retirement Calculator'!A316,'Lorri 401b'!N:N,0),0)</f>
        <v>3711077.8454455133</v>
      </c>
      <c r="S316" s="25">
        <f t="shared" ca="1" si="267"/>
        <v>5167444.9686874617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1454004.7080684288</v>
      </c>
      <c r="R317" s="25">
        <f t="array" aca="1" ref="R317" ca="1">INDEX('Lorri 401b'!L:L,MATCH('Retirement Calculator'!A317,'Lorri 401b'!N:N,0),0)</f>
        <v>3704795.1358556468</v>
      </c>
      <c r="S317" s="25">
        <f t="shared" ca="1" si="267"/>
        <v>5158799.8439240754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1451632.4494983528</v>
      </c>
      <c r="R318" s="25">
        <f t="array" aca="1" ref="R318" ca="1">INDEX('Lorri 401b'!L:L,MATCH('Retirement Calculator'!A318,'Lorri 401b'!N:N,0),0)</f>
        <v>3698486.2483091559</v>
      </c>
      <c r="S318" s="25">
        <f t="shared" ca="1" si="267"/>
        <v>5150118.6978075085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1449250.3065175682</v>
      </c>
      <c r="R319" s="25">
        <f t="array" aca="1" ref="R319" ca="1">INDEX('Lorri 401b'!L:L,MATCH('Retirement Calculator'!A319,'Lorri 401b'!N:N,0),0)</f>
        <v>3692151.0737312213</v>
      </c>
      <c r="S319" s="25">
        <f t="shared" ca="1" si="267"/>
        <v>5141401.3802487897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1446858.2379410302</v>
      </c>
      <c r="R320" s="25">
        <f t="array" aca="1" ref="R320" ca="1">INDEX('Lorri 401b'!L:L,MATCH('Retirement Calculator'!A320,'Lorri 401b'!N:N,0),0)</f>
        <v>3685789.502592545</v>
      </c>
      <c r="S320" s="25">
        <f t="shared" ca="1" si="267"/>
        <v>5132647.7405335754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1444456.20241209</v>
      </c>
      <c r="R321" s="25">
        <f t="array" aca="1" ref="R321" ca="1">INDEX('Lorri 401b'!L:L,MATCH('Retirement Calculator'!A321,'Lorri 401b'!N:N,0),0)</f>
        <v>3679401.4249074575</v>
      </c>
      <c r="S321" s="25">
        <f t="shared" ca="1" si="267"/>
        <v>5123857.6273195473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1442044.1584017794</v>
      </c>
      <c r="R322" s="25">
        <f t="array" aca="1" ref="R322" ca="1">INDEX('Lorri 401b'!L:L,MATCH('Retirement Calculator'!A322,'Lorri 401b'!N:N,0),0)</f>
        <v>3672986.7302320157</v>
      </c>
      <c r="S322" s="25">
        <f t="shared" ca="1" si="267"/>
        <v>5115030.8886337951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1439622.0642080924</v>
      </c>
      <c r="R323" s="25">
        <f t="array" aca="1" ref="R323" ca="1">INDEX('Lorri 401b'!L:L,MATCH('Retirement Calculator'!A323,'Lorri 401b'!N:N,0),0)</f>
        <v>3666545.3076620931</v>
      </c>
      <c r="S323" s="25">
        <f t="shared" ca="1" si="267"/>
        <v>5106167.3718701852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1437189.8779552651</v>
      </c>
      <c r="R324" s="25">
        <f t="array" aca="1" ref="R324" ca="1">INDEX('Lorri 401b'!L:L,MATCH('Retirement Calculator'!A324,'Lorri 401b'!N:N,0),0)</f>
        <v>3660077.0458314624</v>
      </c>
      <c r="S324" s="25">
        <f t="shared" ca="1" si="267"/>
        <v>5097266.9237867277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1434747.5575930509</v>
      </c>
      <c r="R325" s="25">
        <f t="array" aca="1" ref="R325" ca="1">INDEX('Lorri 401b'!L:L,MATCH('Retirement Calculator'!A325,'Lorri 401b'!N:N,0),0)</f>
        <v>3653581.8329098704</v>
      </c>
      <c r="S325" s="25">
        <f t="shared" ca="1" si="267"/>
        <v>5088329.3905029213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1432295.0608959941</v>
      </c>
      <c r="R326" s="25">
        <f t="array" aca="1" ref="R326" ca="1">INDEX('Lorri 401b'!L:L,MATCH('Retirement Calculator'!A326,'Lorri 401b'!N:N,0),0)</f>
        <v>3647059.5566011053</v>
      </c>
      <c r="S326" s="25">
        <f t="shared" ca="1" si="267"/>
        <v>5079354.6174970996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1429832.3454626997</v>
      </c>
      <c r="R327" s="25">
        <f t="array" aca="1" ref="R327" ca="1">INDEX('Lorri 401b'!L:L,MATCH('Retirement Calculator'!A327,'Lorri 401b'!N:N,0),0)</f>
        <v>3640510.1041410537</v>
      </c>
      <c r="S327" s="25">
        <f t="shared" ca="1" si="267"/>
        <v>5070342.4496037532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1427359.3687150998</v>
      </c>
      <c r="R328" s="25">
        <f t="array" aca="1" ref="R328" ca="1">INDEX('Lorri 401b'!L:L,MATCH('Retirement Calculator'!A328,'Lorri 401b'!N:N,0),0)</f>
        <v>3633933.3622957519</v>
      </c>
      <c r="S328" s="25">
        <f t="shared" ca="1" si="267"/>
        <v>5061292.7310108515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1424876.0878977182</v>
      </c>
      <c r="R329" s="25">
        <f t="array" aca="1" ref="R329" ca="1">INDEX('Lorri 401b'!L:L,MATCH('Retirement Calculator'!A329,'Lorri 401b'!N:N,0),0)</f>
        <v>3627329.2173594278</v>
      </c>
      <c r="S329" s="25">
        <f t="shared" ca="1" si="267"/>
        <v>5052205.3052571462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1422382.4600769309</v>
      </c>
      <c r="R330" s="25">
        <f t="array" aca="1" ref="R330" ca="1">INDEX('Lorri 401b'!L:L,MATCH('Retirement Calculator'!A330,'Lorri 401b'!N:N,0),0)</f>
        <v>3620697.5551525359</v>
      </c>
      <c r="S330" s="25">
        <f t="shared" ca="1" si="267"/>
        <v>5043080.0152294673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1419878.4421402237</v>
      </c>
      <c r="R331" s="25">
        <f t="array" aca="1" ref="R331" ca="1">INDEX('Lorri 401b'!L:L,MATCH('Retirement Calculator'!A331,'Lorri 401b'!N:N,0),0)</f>
        <v>3614038.2610197817</v>
      </c>
      <c r="S331" s="25">
        <f t="shared" ca="1" si="267"/>
        <v>5033916.7031600056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1417363.9907954468</v>
      </c>
      <c r="R332" s="25">
        <f t="array" aca="1" ref="R332" ca="1">INDEX('Lorri 401b'!L:L,MATCH('Retirement Calculator'!A332,'Lorri 401b'!N:N,0),0)</f>
        <v>3607351.2198281414</v>
      </c>
      <c r="S332" s="25">
        <f t="shared" ca="1" si="267"/>
        <v>5024715.2106235884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1414839.0625700667</v>
      </c>
      <c r="R333" s="25">
        <f t="array" aca="1" ref="R333" ca="1">INDEX('Lorri 401b'!L:L,MATCH('Retirement Calculator'!A333,'Lorri 401b'!N:N,0),0)</f>
        <v>3600636.3159648692</v>
      </c>
      <c r="S333" s="25">
        <f t="shared" ca="1" si="267"/>
        <v>5015475.3785349354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1412303.6138104142</v>
      </c>
      <c r="R334" s="25">
        <f t="array" aca="1" ref="R334" ca="1">INDEX('Lorri 401b'!L:L,MATCH('Retirement Calculator'!A334,'Lorri 401b'!N:N,0),0)</f>
        <v>3593893.4333354998</v>
      </c>
      <c r="S334" s="25">
        <f t="shared" ca="1" si="267"/>
        <v>5006197.0471459143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1409757.6006809298</v>
      </c>
      <c r="R335" s="25">
        <f t="array" aca="1" ref="R335" ca="1">INDEX('Lorri 401b'!L:L,MATCH('Retirement Calculator'!A335,'Lorri 401b'!N:N,0),0)</f>
        <v>3587122.4553618417</v>
      </c>
      <c r="S335" s="25">
        <f t="shared" ca="1" si="267"/>
        <v>4996880.0560427718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1407200.979163406</v>
      </c>
      <c r="R336" s="25">
        <f t="array" aca="1" ref="R336" ca="1">INDEX('Lorri 401b'!L:L,MATCH('Retirement Calculator'!A336,'Lorri 401b'!N:N,0),0)</f>
        <v>3580323.2649799599</v>
      </c>
      <c r="S336" s="25">
        <f t="shared" ca="1" si="267"/>
        <v>4987524.2441433659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1404633.7050562256</v>
      </c>
      <c r="R337" s="25">
        <f t="array" aca="1" ref="R337" ca="1">INDEX('Lorri 401b'!L:L,MATCH('Retirement Calculator'!A337,'Lorri 401b'!N:N,0),0)</f>
        <v>3573495.7446381534</v>
      </c>
      <c r="S337" s="25">
        <f t="shared" ca="1" si="267"/>
        <v>4978129.4496943792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1402055.7339735988</v>
      </c>
      <c r="R338" s="25">
        <f t="array" aca="1" ref="R338" ca="1">INDEX('Lorri 401b'!L:L,MATCH('Retirement Calculator'!A338,'Lorri 401b'!N:N,0),0)</f>
        <v>3566639.7762949229</v>
      </c>
      <c r="S338" s="25">
        <f t="shared" ca="1" si="267"/>
        <v>4968695.5102685215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1399467.0213447944</v>
      </c>
      <c r="R339" s="25">
        <f t="array" aca="1" ref="R339" ca="1">INDEX('Lorri 401b'!L:L,MATCH('Retirement Calculator'!A339,'Lorri 401b'!N:N,0),0)</f>
        <v>3559755.2414169288</v>
      </c>
      <c r="S339" s="25">
        <f t="shared" ca="1" si="267"/>
        <v>4959222.2627617233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1396867.52241337</v>
      </c>
      <c r="R340" s="25">
        <f t="array" aca="1" ref="R340" ca="1">INDEX('Lorri 401b'!L:L,MATCH('Retirement Calculator'!A340,'Lorri 401b'!N:N,0),0)</f>
        <v>3552842.020976943</v>
      </c>
      <c r="S340" s="25">
        <f t="shared" ca="1" si="267"/>
        <v>4949709.5433903132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1394257.1922363979</v>
      </c>
      <c r="R341" s="25">
        <f t="array" aca="1" ref="R341" ca="1">INDEX('Lorri 401b'!L:L,MATCH('Retirement Calculator'!A341,'Lorri 401b'!N:N,0),0)</f>
        <v>3545899.9954517907</v>
      </c>
      <c r="S341" s="25">
        <f t="shared" ca="1" si="267"/>
        <v>4940157.1876881886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1391635.9856836884</v>
      </c>
      <c r="R342" s="25">
        <f t="array" aca="1" ref="R342" ca="1">INDEX('Lorri 401b'!L:L,MATCH('Retirement Calculator'!A342,'Lorri 401b'!N:N,0),0)</f>
        <v>3538929.0448202835</v>
      </c>
      <c r="S342" s="25">
        <f t="shared" ca="1" si="267"/>
        <v>4930565.0305039715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1389003.8574370095</v>
      </c>
      <c r="R343" s="25">
        <f t="array" aca="1" ref="R343" ca="1">INDEX('Lorri 401b'!L:L,MATCH('Retirement Calculator'!A343,'Lorri 401b'!N:N,0),0)</f>
        <v>3531929.0485611451</v>
      </c>
      <c r="S343" s="25">
        <f t="shared" ca="1" si="267"/>
        <v>4920932.9059981545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1386360.7619893025</v>
      </c>
      <c r="R344" s="25">
        <f t="array" aca="1" ref="R344" ca="1">INDEX('Lorri 401b'!L:L,MATCH('Retirement Calculator'!A344,'Lorri 401b'!N:N,0),0)</f>
        <v>3524899.8856509267</v>
      </c>
      <c r="S344" s="25">
        <f t="shared" ca="1" si="267"/>
        <v>4911260.6476402292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1383706.6536438968</v>
      </c>
      <c r="R345" s="25">
        <f t="array" aca="1" ref="R345" ca="1">INDEX('Lorri 401b'!L:L,MATCH('Retirement Calculator'!A345,'Lorri 401b'!N:N,0),0)</f>
        <v>3517841.4345619162</v>
      </c>
      <c r="S345" s="25">
        <f t="shared" ca="1" si="267"/>
        <v>4901548.0882058125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1381041.4865137185</v>
      </c>
      <c r="R346" s="25">
        <f t="array" aca="1" ref="R346" ca="1">INDEX('Lorri 401b'!L:L,MATCH('Retirement Calculator'!A346,'Lorri 401b'!N:N,0),0)</f>
        <v>3510753.5732600344</v>
      </c>
      <c r="S346" s="25">
        <f t="shared" ca="1" si="267"/>
        <v>4891795.0597737525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1378365.2145204979</v>
      </c>
      <c r="R347" s="25">
        <f t="array" aca="1" ref="R347" ca="1">INDEX('Lorri 401b'!L:L,MATCH('Retirement Calculator'!A347,'Lorri 401b'!N:N,0),0)</f>
        <v>3503636.1792027284</v>
      </c>
      <c r="S347" s="25">
        <f t="shared" ca="1" si="267"/>
        <v>4882001.3937232262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1375677.7913939722</v>
      </c>
      <c r="R348" s="25">
        <f t="array" aca="1" ref="R348" ca="1">INDEX('Lorri 401b'!L:L,MATCH('Retirement Calculator'!A348,'Lorri 401b'!N:N,0),0)</f>
        <v>3496489.1293368503</v>
      </c>
      <c r="S348" s="25">
        <f t="shared" ca="1" si="267"/>
        <v>4872166.9207308227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1372979.1706710861</v>
      </c>
      <c r="R349" s="25">
        <f t="array" aca="1" ref="R349" ca="1">INDEX('Lorri 401b'!L:L,MATCH('Retirement Calculator'!A349,'Lorri 401b'!N:N,0),0)</f>
        <v>3489312.3000965309</v>
      </c>
      <c r="S349" s="25">
        <f t="shared" ca="1" si="267"/>
        <v>4862291.4707676172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1370269.3056951878</v>
      </c>
      <c r="R350" s="25">
        <f t="array" aca="1" ref="R350" ca="1">INDEX('Lorri 401b'!L:L,MATCH('Retirement Calculator'!A350,'Lorri 401b'!N:N,0),0)</f>
        <v>3482105.5674010436</v>
      </c>
      <c r="S350" s="25">
        <f t="shared" ca="1" si="267"/>
        <v>4852374.8730962314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1367548.1496152233</v>
      </c>
      <c r="R351" s="25">
        <f t="array" aca="1" ref="R351" ca="1">INDEX('Lorri 401b'!L:L,MATCH('Retirement Calculator'!A351,'Lorri 401b'!N:N,0),0)</f>
        <v>3474868.8066526582</v>
      </c>
      <c r="S351" s="25">
        <f t="shared" ca="1" si="267"/>
        <v>4842416.9562678812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1364815.6553849257</v>
      </c>
      <c r="R352" s="25">
        <f t="array" aca="1" ref="R352" ca="1">INDEX('Lorri 401b'!L:L,MATCH('Retirement Calculator'!A352,'Lorri 401b'!N:N,0),0)</f>
        <v>3467601.892734488</v>
      </c>
      <c r="S352" s="25">
        <f t="shared" ca="1" si="267"/>
        <v>4832417.5481194137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1362071.7757620018</v>
      </c>
      <c r="R353" s="25">
        <f t="array" aca="1" ref="R353" ca="1">INDEX('Lorri 401b'!L:L,MATCH('Retirement Calculator'!A353,'Lorri 401b'!N:N,0),0)</f>
        <v>3460304.7000083253</v>
      </c>
      <c r="S353" s="25">
        <f t="shared" ca="1" si="267"/>
        <v>4822376.4757703273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1359316.4633073157</v>
      </c>
      <c r="R354" s="25">
        <f t="array" aca="1" ref="R354" ca="1">INDEX('Lorri 401b'!L:L,MATCH('Retirement Calculator'!A354,'Lorri 401b'!N:N,0),0)</f>
        <v>3452977.1023124703</v>
      </c>
      <c r="S354" s="25">
        <f t="shared" ca="1" si="267"/>
        <v>4812293.5656197863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1356549.6703840685</v>
      </c>
      <c r="R355" s="25">
        <f t="array" aca="1" ref="R355" ca="1">INDEX('Lorri 401b'!L:L,MATCH('Retirement Calculator'!A355,'Lorri 401b'!N:N,0),0)</f>
        <v>3445618.9729595492</v>
      </c>
      <c r="S355" s="25">
        <f t="shared" ca="1" si="267"/>
        <v>4802168.6433436181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1353771.3491569743</v>
      </c>
      <c r="R356" s="25">
        <f t="array" aca="1" ref="R356" ca="1">INDEX('Lorri 401b'!L:L,MATCH('Retirement Calculator'!A356,'Lorri 401b'!N:N,0),0)</f>
        <v>3438230.1847343245</v>
      </c>
      <c r="S356" s="25">
        <f t="shared" ca="1" si="267"/>
        <v>4792001.5338912988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1350981.451591434</v>
      </c>
      <c r="R357" s="25">
        <f t="array" aca="1" ref="R357" ca="1">INDEX('Lorri 401b'!L:L,MATCH('Retirement Calculator'!A357,'Lorri 401b'!N:N,0),0)</f>
        <v>3430810.6098914947</v>
      </c>
      <c r="S357" s="25">
        <f t="shared" ca="1" si="267"/>
        <v>4781792.0614829287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1348179.9294527038</v>
      </c>
      <c r="R358" s="25">
        <f t="array" aca="1" ref="R358" ca="1">INDEX('Lorri 401b'!L:L,MATCH('Retirement Calculator'!A358,'Lorri 401b'!N:N,0),0)</f>
        <v>3423360.1201534863</v>
      </c>
      <c r="S358" s="25">
        <f t="shared" ca="1" si="267"/>
        <v>4771540.0496061901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1345366.7343050623</v>
      </c>
      <c r="R359" s="25">
        <f t="array" aca="1" ref="R359" ca="1">INDEX('Lorri 401b'!L:L,MATCH('Retirement Calculator'!A359,'Lorri 401b'!N:N,0),0)</f>
        <v>3415878.586708236</v>
      </c>
      <c r="S359" s="25">
        <f t="shared" ca="1" si="267"/>
        <v>4761245.3210132979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1342541.8175109723</v>
      </c>
      <c r="R360" s="25">
        <f t="array" aca="1" ref="R360" ca="1">INDEX('Lorri 401b'!L:L,MATCH('Retirement Calculator'!A360,'Lorri 401b'!N:N,0),0)</f>
        <v>3408365.880206964</v>
      </c>
      <c r="S360" s="25">
        <f t="shared" ca="1" si="267"/>
        <v>4750907.6977179367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1339705.1302302403</v>
      </c>
      <c r="R361" s="25">
        <f t="array" aca="1" ref="R361" ca="1">INDEX('Lorri 401b'!L:L,MATCH('Retirement Calculator'!A361,'Lorri 401b'!N:N,0),0)</f>
        <v>3400821.8707619365</v>
      </c>
      <c r="S361" s="25">
        <f t="shared" ca="1" si="267"/>
        <v>4740527.0009921771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1336856.6234191719</v>
      </c>
      <c r="R362" s="25">
        <f t="array" aca="1" ref="R362" ca="1">INDEX('Lorri 401b'!L:L,MATCH('Retirement Calculator'!A362,'Lorri 401b'!N:N,0),0)</f>
        <v>3393246.4279442215</v>
      </c>
      <c r="S362" s="25">
        <f t="shared" ca="1" si="267"/>
        <v>4730103.0513633937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1333996.2478297241</v>
      </c>
      <c r="R363" s="25">
        <f t="array" aca="1" ref="R363" ca="1">INDEX('Lorri 401b'!L:L,MATCH('Retirement Calculator'!A363,'Lorri 401b'!N:N,0),0)</f>
        <v>3385639.4207814327</v>
      </c>
      <c r="S363" s="25">
        <f t="shared" ca="1" si="267"/>
        <v>4719635.6686111568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1331123.9540086535</v>
      </c>
      <c r="R364" s="25">
        <f t="array" aca="1" ref="R364" ca="1">INDEX('Lorri 401b'!L:L,MATCH('Retirement Calculator'!A364,'Lorri 401b'!N:N,0),0)</f>
        <v>3378000.7177554658</v>
      </c>
      <c r="S364" s="25">
        <f t="shared" ca="1" si="267"/>
        <v>4709124.6717641195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1328239.6922966619</v>
      </c>
      <c r="R365" s="25">
        <f t="array" aca="1" ref="R365" ca="1">INDEX('Lorri 401b'!L:L,MATCH('Retirement Calculator'!A365,'Lorri 401b'!N:N,0),0)</f>
        <v>3370330.1868002238</v>
      </c>
      <c r="S365" s="25">
        <f t="shared" ca="1" si="267"/>
        <v>4698569.8790968861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1325343.4128275369</v>
      </c>
      <c r="R366" s="25">
        <f t="array" aca="1" ref="R366" ca="1">INDEX('Lorri 401b'!L:L,MATCH('Retirement Calculator'!A366,'Lorri 401b'!N:N,0),0)</f>
        <v>3362627.6952993353</v>
      </c>
      <c r="S366" s="25">
        <f t="shared" ca="1" si="267"/>
        <v>4687971.1081268722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1322435.0655272906</v>
      </c>
      <c r="R367" s="25">
        <f t="array" aca="1" ref="R367" ca="1">INDEX('Lorri 401b'!L:L,MATCH('Retirement Calculator'!A367,'Lorri 401b'!N:N,0),0)</f>
        <v>3354893.1100838594</v>
      </c>
      <c r="S367" s="25">
        <f t="shared" ca="1" si="267"/>
        <v>4677328.1756111495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1319514.6001132932</v>
      </c>
      <c r="R368" s="25">
        <f t="array" aca="1" ref="R368" ca="1">INDEX('Lorri 401b'!L:L,MATCH('Retirement Calculator'!A368,'Lorri 401b'!N:N,0),0)</f>
        <v>3347126.2974299858</v>
      </c>
      <c r="S368" s="25">
        <f t="shared" ca="1" si="267"/>
        <v>4666640.8975432795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1316581.9660934042</v>
      </c>
      <c r="R369" s="25">
        <f t="array" aca="1" ref="R369" ca="1">INDEX('Lorri 401b'!L:L,MATCH('Retirement Calculator'!A369,'Lorri 401b'!N:N,0),0)</f>
        <v>3339327.1230567214</v>
      </c>
      <c r="S369" s="25">
        <f t="shared" ca="1" si="267"/>
        <v>4655909.0891501252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1313637.1127650989</v>
      </c>
      <c r="R370" s="25">
        <f t="array" aca="1" ref="R370" ca="1">INDEX('Lorri 401b'!L:L,MATCH('Retirement Calculator'!A370,'Lorri 401b'!N:N,0),0)</f>
        <v>3331495.4521235679</v>
      </c>
      <c r="S370" s="25">
        <f t="shared" ca="1" si="267"/>
        <v>4645132.5648886673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1310679.9892145924</v>
      </c>
      <c r="R371" s="25">
        <f t="array" aca="1" ref="R371" ca="1">INDEX('Lorri 401b'!L:L,MATCH('Retirement Calculator'!A371,'Lorri 401b'!N:N,0),0)</f>
        <v>3323631.1492281933</v>
      </c>
      <c r="S371" s="25">
        <f t="shared" ca="1" si="267"/>
        <v>4634311.1384427855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1307710.5443159589</v>
      </c>
      <c r="R372" s="25">
        <f t="array" aca="1" ref="R372" ca="1">INDEX('Lorri 401b'!L:L,MATCH('Retirement Calculator'!A372,'Lorri 401b'!N:N,0),0)</f>
        <v>3315734.078404088</v>
      </c>
      <c r="S372" s="25">
        <f t="shared" ca="1" si="267"/>
        <v>4623444.6227200469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1304728.7267302475</v>
      </c>
      <c r="R373" s="25">
        <f t="array" aca="1" ref="R373" ca="1">INDEX('Lorri 401b'!L:L,MATCH('Retirement Calculator'!A373,'Lorri 401b'!N:N,0),0)</f>
        <v>3307804.1031182157</v>
      </c>
      <c r="S373" s="25">
        <f t="shared" ca="1" si="267"/>
        <v>4612532.8298484627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1301734.4849045957</v>
      </c>
      <c r="R374" s="25">
        <f t="array" aca="1" ref="R374" ca="1">INDEX('Lorri 401b'!L:L,MATCH('Retirement Calculator'!A374,'Lorri 401b'!N:N,0),0)</f>
        <v>3299841.0862686518</v>
      </c>
      <c r="S374" s="25">
        <f t="shared" ca="1" si="267"/>
        <v>4601575.5711732469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1298727.767071337</v>
      </c>
      <c r="R375" s="25">
        <f t="array" aca="1" ref="R375" ca="1">INDEX('Lorri 401b'!L:L,MATCH('Retirement Calculator'!A375,'Lorri 401b'!N:N,0),0)</f>
        <v>3291844.8901822148</v>
      </c>
      <c r="S375" s="25">
        <f t="shared" ca="1" si="267"/>
        <v>4590572.6572535522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1295708.5212471064</v>
      </c>
      <c r="R376" s="25">
        <f t="array" aca="1" ref="R376" ca="1">INDEX('Lorri 401b'!L:L,MATCH('Retirement Calculator'!A376,'Lorri 401b'!N:N,0),0)</f>
        <v>3283815.3766120845</v>
      </c>
      <c r="S376" s="25">
        <f t="shared" ca="1" si="267"/>
        <v>4579523.8978591906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1292676.6952319415</v>
      </c>
      <c r="R377" s="25">
        <f t="array" aca="1" ref="R377" ca="1">INDEX('Lorri 401b'!L:L,MATCH('Retirement Calculator'!A377,'Lorri 401b'!N:N,0),0)</f>
        <v>3275752.4067354118</v>
      </c>
      <c r="S377" s="25">
        <f t="shared" ca="1" si="267"/>
        <v>4568429.1019673534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1289632.2366083802</v>
      </c>
      <c r="R378" s="25">
        <f t="array" aca="1" ref="R378" ca="1">INDEX('Lorri 401b'!L:L,MATCH('Retirement Calculator'!A378,'Lorri 401b'!N:N,0),0)</f>
        <v>3267655.8411509199</v>
      </c>
      <c r="S378" s="25">
        <f t="shared" ca="1" si="267"/>
        <v>4557288.0777593004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1286575.0927405541</v>
      </c>
      <c r="R379" s="25">
        <f t="array" aca="1" ref="R379" ca="1">INDEX('Lorri 401b'!L:L,MATCH('Retirement Calculator'!A379,'Lorri 401b'!N:N,0),0)</f>
        <v>3259525.5398764927</v>
      </c>
      <c r="S379" s="25">
        <f t="shared" ca="1" si="267"/>
        <v>4546100.6326170471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1283505.2107732787</v>
      </c>
      <c r="R380" s="25">
        <f t="array" aca="1" ref="R380" ca="1">INDEX('Lorri 401b'!L:L,MATCH('Retirement Calculator'!A380,'Lorri 401b'!N:N,0),0)</f>
        <v>3251361.3623467553</v>
      </c>
      <c r="S380" s="25">
        <f t="shared" ca="1" si="267"/>
        <v>4534866.5731200343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1280422.5376311396</v>
      </c>
      <c r="R381" s="25">
        <f t="array" aca="1" ref="R381" ca="1">INDEX('Lorri 401b'!L:L,MATCH('Retirement Calculator'!A381,'Lorri 401b'!N:N,0),0)</f>
        <v>3243163.1674106438</v>
      </c>
      <c r="S381" s="25">
        <f t="shared" ca="1" si="267"/>
        <v>4523585.7050417829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1277327.020017575</v>
      </c>
      <c r="R382" s="25">
        <f t="array" aca="1" ref="R382" ca="1">INDEX('Lorri 401b'!L:L,MATCH('Retirement Calculator'!A382,'Lorri 401b'!N:N,0),0)</f>
        <v>3234930.8133289651</v>
      </c>
      <c r="S382" s="25">
        <f t="shared" ca="1" si="267"/>
        <v>4512257.8333465401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1274218.6044139538</v>
      </c>
      <c r="R383" s="25">
        <f t="array" aca="1" ref="R383" ca="1">INDEX('Lorri 401b'!L:L,MATCH('Retirement Calculator'!A383,'Lorri 401b'!N:N,0),0)</f>
        <v>3226664.1577719464</v>
      </c>
      <c r="S383" s="25">
        <f t="shared" ca="1" si="267"/>
        <v>4500882.7621859005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1271097.2370786509</v>
      </c>
      <c r="R384" s="25">
        <f t="array" aca="1" ref="R384" ca="1">INDEX('Lorri 401b'!L:L,MATCH('Retirement Calculator'!A384,'Lorri 401b'!N:N,0),0)</f>
        <v>3218363.0578167732</v>
      </c>
      <c r="S384" s="25">
        <f t="shared" ca="1" si="267"/>
        <v>4489460.2948954236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1267962.8640461175</v>
      </c>
      <c r="R385" s="25">
        <f t="array" aca="1" ref="R385" ca="1">INDEX('Lorri 401b'!L:L,MATCH('Retirement Calculator'!A385,'Lorri 401b'!N:N,0),0)</f>
        <v>3210027.3699451201</v>
      </c>
      <c r="S385" s="25">
        <f t="shared" ca="1" si="267"/>
        <v>4477990.2339912374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1264815.4311259487</v>
      </c>
      <c r="R386" s="25">
        <f t="array" aca="1" ref="R386" ca="1">INDEX('Lorri 401b'!L:L,MATCH('Retirement Calculator'!A386,'Lorri 401b'!N:N,0),0)</f>
        <v>3201656.9500406682</v>
      </c>
      <c r="S386" s="25">
        <f t="shared" ca="1" si="267"/>
        <v>4466472.3811666165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1261654.8839019458</v>
      </c>
      <c r="R387" s="25">
        <f t="array" aca="1" ref="R387" ca="1">INDEX('Lorri 401b'!L:L,MATCH('Retirement Calculator'!A387,'Lorri 401b'!N:N,0),0)</f>
        <v>3193251.6533866148</v>
      </c>
      <c r="S387" s="25">
        <f t="shared" ca="1" si="267"/>
        <v>4454906.5372885605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1258481.1677311761</v>
      </c>
      <c r="R388" s="25">
        <f t="array" aca="1" ref="R388" ca="1">INDEX('Lorri 401b'!L:L,MATCH('Retirement Calculator'!A388,'Lorri 401b'!N:N,0),0)</f>
        <v>3184811.3346631695</v>
      </c>
      <c r="S388" s="25">
        <f t="shared" ca="1" si="267"/>
        <v>4443292.5023943456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1255294.2277430282</v>
      </c>
      <c r="R389" s="25">
        <f t="array" aca="1" ref="R389" ca="1">INDEX('Lorri 401b'!L:L,MATCH('Retirement Calculator'!A389,'Lorri 401b'!N:N,0),0)</f>
        <v>3176335.8479450429</v>
      </c>
      <c r="S389" s="25">
        <f t="shared" ca="1" si="267"/>
        <v>4431630.0756880715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1252094.0088382631</v>
      </c>
      <c r="R390" s="25">
        <f t="array" aca="1" ref="R390" ca="1">INDEX('Lorri 401b'!L:L,MATCH('Retirement Calculator'!A390,'Lorri 401b'!N:N,0),0)</f>
        <v>3167825.0466989242</v>
      </c>
      <c r="S390" s="25">
        <f t="shared" ca="1" si="267"/>
        <v>4419919.0555371875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1248880.4556880614</v>
      </c>
      <c r="R391" s="25">
        <f t="array" aca="1" ref="R391" ca="1">INDEX('Lorri 401b'!L:L,MATCH('Retirement Calculator'!A391,'Lorri 401b'!N:N,0),0)</f>
        <v>3159278.7837809469</v>
      </c>
      <c r="S391" s="25">
        <f t="shared" ca="1" si="267"/>
        <v>4408159.2394690085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1245653.5127330672</v>
      </c>
      <c r="R392" s="25">
        <f t="array" aca="1" ref="R392" ca="1">INDEX('Lorri 401b'!L:L,MATCH('Retirement Calculator'!A392,'Lorri 401b'!N:N,0),0)</f>
        <v>3150696.9114341447</v>
      </c>
      <c r="S392" s="25">
        <f t="shared" ca="1" si="267"/>
        <v>4396350.4241672121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1242413.1241824271</v>
      </c>
      <c r="R393" s="25">
        <f t="array" aca="1" ref="R393" ca="1">INDEX('Lorri 401b'!L:L,MATCH('Retirement Calculator'!A393,'Lorri 401b'!N:N,0),0)</f>
        <v>3142079.2812858974</v>
      </c>
      <c r="S393" s="25">
        <f t="shared" ca="1" si="267"/>
        <v>4384492.4054683242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1239159.2340128261</v>
      </c>
      <c r="R394" s="25">
        <f t="array" aca="1" ref="R394" ca="1">INDEX('Lorri 401b'!L:L,MATCH('Retirement Calculator'!A394,'Lorri 401b'!N:N,0),0)</f>
        <v>3133425.7443453656</v>
      </c>
      <c r="S394" s="25">
        <f t="shared" ca="1" si="267"/>
        <v>4372584.9783581914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1235891.7859675183</v>
      </c>
      <c r="R395" s="25">
        <f t="array" aca="1" ref="R395" ca="1">INDEX('Lorri 401b'!L:L,MATCH('Retirement Calculator'!A395,'Lorri 401b'!N:N,0),0)</f>
        <v>3124736.1510009151</v>
      </c>
      <c r="S395" s="25">
        <f t="shared" ca="1" si="267"/>
        <v>4360627.9369684337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1232610.7235553553</v>
      </c>
      <c r="R396" s="25">
        <f t="array" aca="1" ref="R396" ca="1">INDEX('Lorri 401b'!L:L,MATCH('Retirement Calculator'!A396,'Lorri 401b'!N:N,0),0)</f>
        <v>3116010.3510175291</v>
      </c>
      <c r="S396" s="25">
        <f t="shared" ca="1" si="267"/>
        <v>4348621.0745728845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1229315.9900498083</v>
      </c>
      <c r="R397" s="25">
        <f t="array" aca="1" ref="R397" ca="1">INDEX('Lorri 401b'!L:L,MATCH('Retirement Calculator'!A397,'Lorri 401b'!N:N,0),0)</f>
        <v>3107248.1935342127</v>
      </c>
      <c r="S397" s="25">
        <f t="shared" ca="1" si="267"/>
        <v>4336564.1835840214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1226007.528487988</v>
      </c>
      <c r="R398" s="25">
        <f t="array" aca="1" ref="R398" ca="1">INDEX('Lorri 401b'!L:L,MATCH('Retirement Calculator'!A398,'Lorri 401b'!N:N,0),0)</f>
        <v>3098449.5270613823</v>
      </c>
      <c r="S398" s="25">
        <f t="shared" ca="1" si="267"/>
        <v>4324457.0555493701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1222685.2816696602</v>
      </c>
      <c r="R399" s="25">
        <f t="array" aca="1" ref="R399" ca="1">INDEX('Lorri 401b'!L:L,MATCH('Retirement Calculator'!A399,'Lorri 401b'!N:N,0),0)</f>
        <v>3089614.1994782486</v>
      </c>
      <c r="S399" s="25">
        <f t="shared" ca="1" si="267"/>
        <v>4312299.4811479086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1219349.1921562559</v>
      </c>
      <c r="R400" s="25">
        <f t="array" aca="1" ref="R400" ca="1">INDEX('Lorri 401b'!L:L,MATCH('Retirement Calculator'!A400,'Lorri 401b'!N:N,0),0)</f>
        <v>3080742.0580301848</v>
      </c>
      <c r="S400" s="25">
        <f t="shared" ca="1" si="267"/>
        <v>4300091.2501864405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1215999.2022698792</v>
      </c>
      <c r="R401" s="25">
        <f t="array" aca="1" ref="R401" ca="1">INDEX('Lorri 401b'!L:L,MATCH('Retirement Calculator'!A401,'Lorri 401b'!N:N,0),0)</f>
        <v>3071832.9493260877</v>
      </c>
      <c r="S401" s="25">
        <f t="shared" ca="1" si="267"/>
        <v>4287832.1515959669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1212635.2540923092</v>
      </c>
      <c r="R402" s="25">
        <f t="array" aca="1" ref="R402" ca="1">INDEX('Lorri 401b'!L:L,MATCH('Retirement Calculator'!A402,'Lorri 401b'!N:N,0),0)</f>
        <v>3062886.7193357237</v>
      </c>
      <c r="S402" s="25">
        <f t="shared" ca="1" si="267"/>
        <v>4275521.9734280333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1209257.2894639994</v>
      </c>
      <c r="R403" s="25">
        <f t="array" aca="1" ref="R403" ca="1">INDEX('Lorri 401b'!L:L,MATCH('Retirement Calculator'!A403,'Lorri 401b'!N:N,0),0)</f>
        <v>3053903.213387066</v>
      </c>
      <c r="S403" s="25">
        <f t="shared" ca="1" si="267"/>
        <v>4263160.5028510652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1205865.2499830716</v>
      </c>
      <c r="R404" s="25">
        <f t="array" aca="1" ref="R404" ca="1">INDEX('Lorri 401b'!L:L,MATCH('Retirement Calculator'!A404,'Lorri 401b'!N:N,0),0)</f>
        <v>3044882.2761636227</v>
      </c>
      <c r="S404" s="25">
        <f t="shared" ca="1" si="267"/>
        <v>4250747.5261466941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1202459.0770043067</v>
      </c>
      <c r="R405" s="25">
        <f t="array" aca="1" ref="R405" ca="1">INDEX('Lorri 401b'!L:L,MATCH('Retirement Calculator'!A405,'Lorri 401b'!N:N,0),0)</f>
        <v>3035823.7517017485</v>
      </c>
      <c r="S405" s="25">
        <f t="shared" ca="1" si="267"/>
        <v>4238282.8287060549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1199038.7116381302</v>
      </c>
      <c r="R406" s="25">
        <f t="array" aca="1" ref="R406" ca="1">INDEX('Lorri 401b'!L:L,MATCH('Retirement Calculator'!A406,'Lorri 401b'!N:N,0),0)</f>
        <v>3026727.4833879494</v>
      </c>
      <c r="S406" s="25">
        <f t="shared" ca="1" si="267"/>
        <v>4225766.1950260792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1195604.0947495948</v>
      </c>
      <c r="R407" s="25">
        <f t="array" aca="1" ref="R407" ca="1">INDEX('Lorri 401b'!L:L,MATCH('Retirement Calculator'!A407,'Lorri 401b'!N:N,0),0)</f>
        <v>3017593.3139561764</v>
      </c>
      <c r="S407" s="25">
        <f t="shared" ca="1" si="267"/>
        <v>4213197.408705771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1192155.166957357</v>
      </c>
      <c r="R408" s="25">
        <f t="array" aca="1" ref="R408" ca="1">INDEX('Lorri 401b'!L:L,MATCH('Retirement Calculator'!A408,'Lorri 401b'!N:N,0),0)</f>
        <v>3008421.085485104</v>
      </c>
      <c r="S408" s="25">
        <f t="shared" ca="1" si="267"/>
        <v>4200576.2524424605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1188691.8686326516</v>
      </c>
      <c r="R409" s="25">
        <f t="array" aca="1" ref="R409" ca="1">INDEX('Lorri 401b'!L:L,MATCH('Retirement Calculator'!A409,'Lorri 401b'!N:N,0),0)</f>
        <v>2999210.6393954023</v>
      </c>
      <c r="S409" s="25">
        <f t="shared" ca="1" si="267"/>
        <v>4187902.5080280537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1185214.1398982599</v>
      </c>
      <c r="R410" s="25">
        <f t="array" aca="1" ref="R410" ca="1">INDEX('Lorri 401b'!L:L,MATCH('Retirement Calculator'!A410,'Lorri 401b'!N:N,0),0)</f>
        <v>2989961.8164469935</v>
      </c>
      <c r="S410" s="25">
        <f t="shared" ca="1" si="267"/>
        <v>4175175.9563452536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1181721.9206274748</v>
      </c>
      <c r="R411" s="25">
        <f t="array" aca="1" ref="R411" ca="1">INDEX('Lorri 401b'!L:L,MATCH('Retirement Calculator'!A411,'Lorri 401b'!N:N,0),0)</f>
        <v>2980674.4567362997</v>
      </c>
      <c r="S411" s="25">
        <f t="shared" ca="1" si="267"/>
        <v>4162396.3773637745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1178215.1504430615</v>
      </c>
      <c r="R412" s="25">
        <f t="array" aca="1" ref="R412" ca="1">INDEX('Lorri 401b'!L:L,MATCH('Retirement Calculator'!A412,'Lorri 401b'!N:N,0),0)</f>
        <v>2971348.3996934779</v>
      </c>
      <c r="S412" s="25">
        <f t="shared" ca="1" si="267"/>
        <v>4149563.5501365392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1174693.7687162131</v>
      </c>
      <c r="R413" s="25">
        <f t="array" aca="1" ref="R413" ca="1">INDEX('Lorri 401b'!L:L,MATCH('Retirement Calculator'!A413,'Lorri 401b'!N:N,0),0)</f>
        <v>2961983.4840796445</v>
      </c>
      <c r="S413" s="25">
        <f t="shared" ca="1" si="267"/>
        <v>4136677.2527958574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1171157.7145655029</v>
      </c>
      <c r="R414" s="25">
        <f t="array" aca="1" ref="R414" ca="1">INDEX('Lorri 401b'!L:L,MATCH('Retirement Calculator'!A414,'Lorri 401b'!N:N,0),0)</f>
        <v>2952579.5479840869</v>
      </c>
      <c r="S414" s="25">
        <f t="shared" ca="1" si="267"/>
        <v>4123737.2625495899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1167606.9268558314</v>
      </c>
      <c r="R415" s="25">
        <f t="array" aca="1" ref="R415" ca="1">INDEX('Lorri 401b'!L:L,MATCH('Retirement Calculator'!A415,'Lorri 401b'!N:N,0),0)</f>
        <v>2943136.4288214645</v>
      </c>
      <c r="S415" s="25">
        <f t="shared" ca="1" si="267"/>
        <v>4110743.3556772959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1164041.3441973696</v>
      </c>
      <c r="R416" s="25">
        <f t="array" aca="1" ref="R416" ca="1">INDEX('Lorri 401b'!L:L,MATCH('Retirement Calculator'!A416,'Lorri 401b'!N:N,0),0)</f>
        <v>2933653.9633289976</v>
      </c>
      <c r="S416" s="25">
        <f t="shared" ca="1" si="267"/>
        <v>4097695.3075263673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1160460.9049444976</v>
      </c>
      <c r="R417" s="25">
        <f t="array" aca="1" ref="R417" ca="1">INDEX('Lorri 401b'!L:L,MATCH('Retirement Calculator'!A417,'Lorri 401b'!N:N,0),0)</f>
        <v>2924131.9875636455</v>
      </c>
      <c r="S417" s="25">
        <f t="shared" ca="1" si="267"/>
        <v>4084592.8925081431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1156865.5471947386</v>
      </c>
      <c r="R418" s="25">
        <f t="array" aca="1" ref="R418" ca="1">INDEX('Lorri 401b'!L:L,MATCH('Retirement Calculator'!A418,'Lorri 401b'!N:N,0),0)</f>
        <v>2914570.3368992712</v>
      </c>
      <c r="S418" s="25">
        <f t="shared" ca="1" si="267"/>
        <v>4071435.8840940101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1153255.208787689</v>
      </c>
      <c r="R419" s="25">
        <f t="array" aca="1" ref="R419" ca="1">INDEX('Lorri 401b'!L:L,MATCH('Retirement Calculator'!A419,'Lorri 401b'!N:N,0),0)</f>
        <v>2904968.8460237952</v>
      </c>
      <c r="S419" s="25">
        <f t="shared" ca="1" si="267"/>
        <v>4058224.0548114842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1149629.8273039432</v>
      </c>
      <c r="R420" s="25">
        <f t="array" aca="1" ref="R420" ca="1">INDEX('Lorri 401b'!L:L,MATCH('Retirement Calculator'!A420,'Lorri 401b'!N:N,0),0)</f>
        <v>2895327.348936338</v>
      </c>
      <c r="S420" s="25">
        <f t="shared" ca="1" si="267"/>
        <v>4044957.1762402812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1145989.3400640152</v>
      </c>
      <c r="R421" s="25">
        <f t="array" aca="1" ref="R421" ca="1">INDEX('Lorri 401b'!L:L,MATCH('Retirement Calculator'!A421,'Lorri 401b'!N:N,0),0)</f>
        <v>2885645.6789443498</v>
      </c>
      <c r="S421" s="25">
        <f t="shared" ca="1" si="267"/>
        <v>4031635.019008365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1142333.6841272542</v>
      </c>
      <c r="R422" s="25">
        <f t="array" aca="1" ref="R422" ca="1">INDEX('Lorri 401b'!L:L,MATCH('Retirement Calculator'!A422,'Lorri 401b'!N:N,0),0)</f>
        <v>2875923.6686607283</v>
      </c>
      <c r="S422" s="25">
        <f t="shared" ca="1" si="267"/>
        <v>4018257.3527879827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1138662.7962907567</v>
      </c>
      <c r="R423" s="25">
        <f t="array" aca="1" ref="R423" ca="1">INDEX('Lorri 401b'!L:L,MATCH('Retirement Calculator'!A423,'Lorri 401b'!N:N,0),0)</f>
        <v>2866161.1500009252</v>
      </c>
      <c r="S423" s="25">
        <f t="shared" ca="1" si="267"/>
        <v>4004823.9462916818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1134976.6130882737</v>
      </c>
      <c r="R424" s="25">
        <f t="array" aca="1" ref="R424" ca="1">INDEX('Lorri 401b'!L:L,MATCH('Retirement Calculator'!A424,'Lorri 401b'!N:N,0),0)</f>
        <v>2856357.9541800395</v>
      </c>
      <c r="S424" s="25">
        <f t="shared" ca="1" si="267"/>
        <v>3991334.5672683129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1131275.0707891136</v>
      </c>
      <c r="R425" s="25">
        <f t="array" aca="1" ref="R425" ca="1">INDEX('Lorri 401b'!L:L,MATCH('Retirement Calculator'!A425,'Lorri 401b'!N:N,0),0)</f>
        <v>2846513.9117099</v>
      </c>
      <c r="S425" s="25">
        <f t="shared" ca="1" si="267"/>
        <v>3977788.9824990137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1127558.1053970405</v>
      </c>
      <c r="R426" s="25">
        <f t="array" aca="1" ref="R426" ca="1">INDEX('Lorri 401b'!L:L,MATCH('Retirement Calculator'!A426,'Lorri 401b'!N:N,0),0)</f>
        <v>2836628.8523961352</v>
      </c>
      <c r="S426" s="25">
        <f t="shared" ca="1" si="267"/>
        <v>3964186.9577931757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1123825.652649167</v>
      </c>
      <c r="R427" s="25">
        <f t="array" aca="1" ref="R427" ca="1">INDEX('Lorri 401b'!L:L,MATCH('Retirement Calculator'!A427,'Lorri 401b'!N:N,0),0)</f>
        <v>2826702.6053352295</v>
      </c>
      <c r="S427" s="25">
        <f t="shared" ca="1" si="267"/>
        <v>3950528.2579843965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1120077.6480148442</v>
      </c>
      <c r="R428" s="25">
        <f t="array" aca="1" ref="R428" ca="1">INDEX('Lorri 401b'!L:L,MATCH('Retirement Calculator'!A428,'Lorri 401b'!N:N,0),0)</f>
        <v>2816734.9989115703</v>
      </c>
      <c r="S428" s="25">
        <f t="shared" ca="1" si="267"/>
        <v>3936812.6469264142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1116314.0266945448</v>
      </c>
      <c r="R429" s="25">
        <f t="array" aca="1" ref="R429" ca="1">INDEX('Lorri 401b'!L:L,MATCH('Retirement Calculator'!A429,'Lorri 401b'!N:N,0),0)</f>
        <v>2806725.860794479</v>
      </c>
      <c r="S429" s="25">
        <f t="shared" ca="1" si="267"/>
        <v>3923039.8874890236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1112534.7236187444</v>
      </c>
      <c r="R430" s="25">
        <f t="array" aca="1" ref="R430" ca="1">INDEX('Lorri 401b'!L:L,MATCH('Retirement Calculator'!A430,'Lorri 401b'!N:N,0),0)</f>
        <v>2796675.0179352332</v>
      </c>
      <c r="S430" s="25">
        <f t="shared" ca="1" si="267"/>
        <v>3909209.7415539776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1108739.6734467947</v>
      </c>
      <c r="R431" s="25">
        <f t="array" aca="1" ref="R431" ca="1">INDEX('Lorri 401b'!L:L,MATCH('Retirement Calculator'!A431,'Lorri 401b'!N:N,0),0)</f>
        <v>2786582.2965640738</v>
      </c>
      <c r="S431" s="25">
        <f t="shared" ca="1" si="267"/>
        <v>3895321.9700108683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1104928.8105657953</v>
      </c>
      <c r="R432" s="25">
        <f t="array" aca="1" ref="R432" ca="1">INDEX('Lorri 401b'!L:L,MATCH('Retirement Calculator'!A432,'Lorri 401b'!N:N,0),0)</f>
        <v>2776447.5221872013</v>
      </c>
      <c r="S432" s="25">
        <f t="shared" ca="1" si="267"/>
        <v>3881376.3327529966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1101102.0690894583</v>
      </c>
      <c r="R433" s="25">
        <f t="array" aca="1" ref="R433" ca="1">INDEX('Lorri 401b'!L:L,MATCH('Retirement Calculator'!A433,'Lorri 401b'!N:N,0),0)</f>
        <v>2766270.5195837584</v>
      </c>
      <c r="S433" s="25">
        <f t="shared" ca="1" si="267"/>
        <v>3867372.5886732168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1097259.38285697</v>
      </c>
      <c r="R434" s="25">
        <f t="array" aca="1" ref="R434" ca="1">INDEX('Lorri 401b'!L:L,MATCH('Retirement Calculator'!A434,'Lorri 401b'!N:N,0),0)</f>
        <v>2756051.1128028012</v>
      </c>
      <c r="S434" s="25">
        <f t="shared" ca="1" si="267"/>
        <v>3853310.4956597714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1093400.6854318462</v>
      </c>
      <c r="R435" s="25">
        <f t="array" aca="1" ref="R435" ca="1">INDEX('Lorri 401b'!L:L,MATCH('Retirement Calculator'!A435,'Lorri 401b'!N:N,0),0)</f>
        <v>2745789.1251602564</v>
      </c>
      <c r="S435" s="25">
        <f t="shared" ca="1" si="267"/>
        <v>3839189.8105921028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1089525.9101007844</v>
      </c>
      <c r="R436" s="25">
        <f t="array" aca="1" ref="R436" ca="1">INDEX('Lorri 401b'!L:L,MATCH('Retirement Calculator'!A436,'Lorri 401b'!N:N,0),0)</f>
        <v>2735484.3792358679</v>
      </c>
      <c r="S436" s="25">
        <f t="shared" ca="1" si="267"/>
        <v>3825010.2893366525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1085634.9898725098</v>
      </c>
      <c r="R437" s="25">
        <f t="array" aca="1" ref="R437" ca="1">INDEX('Lorri 401b'!L:L,MATCH('Retirement Calculator'!A437,'Lorri 401b'!N:N,0),0)</f>
        <v>2725136.6968701277</v>
      </c>
      <c r="S437" s="25">
        <f t="shared" ca="1" si="267"/>
        <v>3810771.6867426373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1081727.8574766174</v>
      </c>
      <c r="R438" s="25">
        <f t="array" aca="1" ref="R438" ca="1">INDEX('Lorri 401b'!L:L,MATCH('Retirement Calculator'!A438,'Lorri 401b'!N:N,0),0)</f>
        <v>2714745.8991611968</v>
      </c>
      <c r="S438" s="25">
        <f t="shared" ca="1" si="267"/>
        <v>3796473.7566378145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1077804.4453624089</v>
      </c>
      <c r="R439" s="25">
        <f t="array" aca="1" ref="R439" ca="1">INDEX('Lorri 401b'!L:L,MATCH('Retirement Calculator'!A439,'Lorri 401b'!N:N,0),0)</f>
        <v>2704311.806461812</v>
      </c>
      <c r="S439" s="25">
        <f t="shared" ca="1" si="267"/>
        <v>3782116.2518242206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1073864.6856977246</v>
      </c>
      <c r="R440" s="25">
        <f t="array" aca="1" ref="R440" ca="1">INDEX('Lorri 401b'!L:L,MATCH('Retirement Calculator'!A440,'Lorri 401b'!N:N,0),0)</f>
        <v>2693834.2383761802</v>
      </c>
      <c r="S440" s="25">
        <f t="shared" ca="1" si="267"/>
        <v>3767698.9240739048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1069908.5103677707</v>
      </c>
      <c r="R441" s="25">
        <f t="array" aca="1" ref="R441" ca="1">INDEX('Lorri 401b'!L:L,MATCH('Retirement Calculator'!A441,'Lorri 401b'!N:N,0),0)</f>
        <v>2683313.0137568582</v>
      </c>
      <c r="S441" s="25">
        <f t="shared" ca="1" si="267"/>
        <v>3753221.5241246289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1065935.8509739419</v>
      </c>
      <c r="R442" s="25">
        <f t="array" aca="1" ref="R442" ca="1">INDEX('Lorri 401b'!L:L,MATCH('Retirement Calculator'!A442,'Lorri 401b'!N:N,0),0)</f>
        <v>2672747.9507016223</v>
      </c>
      <c r="S442" s="25">
        <f t="shared" ca="1" si="267"/>
        <v>3738683.8016755641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1061946.6388326387</v>
      </c>
      <c r="R443" s="25">
        <f t="array" aca="1" ref="R443" ca="1">INDEX('Lorri 401b'!L:L,MATCH('Retirement Calculator'!A443,'Lorri 401b'!N:N,0),0)</f>
        <v>2662138.8665503226</v>
      </c>
      <c r="S443" s="25">
        <f t="shared" ca="1" si="267"/>
        <v>3724085.5053829616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1057940.8049740803</v>
      </c>
      <c r="R444" s="25">
        <f t="array" aca="1" ref="R444" ca="1">INDEX('Lorri 401b'!L:L,MATCH('Retirement Calculator'!A444,'Lorri 401b'!N:N,0),0)</f>
        <v>2651485.577881726</v>
      </c>
      <c r="S444" s="25">
        <f t="shared" ca="1" si="267"/>
        <v>3709426.3828558065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1053918.2801411112</v>
      </c>
      <c r="R445" s="25">
        <f t="array" aca="1" ref="R445" ca="1">INDEX('Lorri 401b'!L:L,MATCH('Retirement Calculator'!A445,'Lorri 401b'!N:N,0),0)</f>
        <v>2640787.9005103437</v>
      </c>
      <c r="S445" s="25">
        <f t="shared" ca="1" si="267"/>
        <v>3694706.1806514552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1049878.9947880048</v>
      </c>
      <c r="R446" s="25">
        <f t="array" aca="1" ref="R446" ca="1">INDEX('Lorri 401b'!L:L,MATCH('Retirement Calculator'!A446,'Lorri 401b'!N:N,0),0)</f>
        <v>2630045.6494832472</v>
      </c>
      <c r="S446" s="25">
        <f t="shared" ca="1" si="267"/>
        <v>3679924.6442712517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1045822.8790792604</v>
      </c>
      <c r="R447" s="25">
        <f t="array" aca="1" ref="R447" ca="1">INDEX('Lorri 401b'!L:L,MATCH('Retirement Calculator'!A447,'Lorri 401b'!N:N,0),0)</f>
        <v>2619258.6390768713</v>
      </c>
      <c r="S447" s="25">
        <f t="shared" ca="1" si="267"/>
        <v>3665081.5181561317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1041749.8628883963</v>
      </c>
      <c r="R448" s="25">
        <f t="array" aca="1" ref="R448" ca="1">INDEX('Lorri 401b'!L:L,MATCH('Retirement Calculator'!A448,'Lorri 401b'!N:N,0),0)</f>
        <v>2608426.6827938021</v>
      </c>
      <c r="S448" s="25">
        <f t="shared" ca="1" si="267"/>
        <v>3650176.5456821984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1037659.8757967368</v>
      </c>
      <c r="R449" s="25">
        <f t="array" aca="1" ref="R449" ca="1">INDEX('Lorri 401b'!L:L,MATCH('Retirement Calculator'!A449,'Lorri 401b'!N:N,0),0)</f>
        <v>2597549.5933595533</v>
      </c>
      <c r="S449" s="25">
        <f t="shared" ca="1" si="267"/>
        <v>3635209.4691562899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1033552.8470921954</v>
      </c>
      <c r="R450" s="25">
        <f t="array" aca="1" ref="R450" ca="1">INDEX('Lorri 401b'!L:L,MATCH('Retirement Calculator'!A450,'Lorri 401b'!N:N,0),0)</f>
        <v>2586627.1827193284</v>
      </c>
      <c r="S450" s="25">
        <f t="shared" ca="1" si="267"/>
        <v>3620180.0298115239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1029428.7057680518</v>
      </c>
      <c r="R451" s="25">
        <f t="array" aca="1" ref="R451" ca="1">INDEX('Lorri 401b'!L:L,MATCH('Retirement Calculator'!A451,'Lorri 401b'!N:N,0),0)</f>
        <v>2575659.2620347692</v>
      </c>
      <c r="S451" s="25">
        <f t="shared" ca="1" si="267"/>
        <v>3605087.9678028207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1025287.3805217242</v>
      </c>
      <c r="R452" s="25">
        <f t="array" aca="1" ref="R452" ca="1">INDEX('Lorri 401b'!L:L,MATCH('Retirement Calculator'!A452,'Lorri 401b'!N:N,0),0)</f>
        <v>2564645.6416806909</v>
      </c>
      <c r="S452" s="25">
        <f t="shared" ca="1" si="267"/>
        <v>3589933.0222024154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1021128.7997535369</v>
      </c>
      <c r="R453" s="25">
        <f t="array" aca="1" ref="R453" ca="1">INDEX('Lorri 401b'!L:L,MATCH('Retirement Calculator'!A453,'Lorri 401b'!N:N,0),0)</f>
        <v>2553586.131241804</v>
      </c>
      <c r="S453" s="25">
        <f t="shared" ca="1" si="267"/>
        <v>3574714.9309953409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1016952.8915654822</v>
      </c>
      <c r="R454" s="25">
        <f t="array" aca="1" ref="R454" ca="1">INDEX('Lorri 401b'!L:L,MATCH('Retirement Calculator'!A454,'Lorri 401b'!N:N,0),0)</f>
        <v>2542480.5395094221</v>
      </c>
      <c r="S454" s="25">
        <f t="shared" ca="1" si="267"/>
        <v>3559433.4310749043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1012759.5837599774</v>
      </c>
      <c r="R455" s="25">
        <f t="array" aca="1" ref="R455" ca="1">INDEX('Lorri 401b'!L:L,MATCH('Retirement Calculator'!A455,'Lorri 401b'!N:N,0),0)</f>
        <v>2531328.6744781551</v>
      </c>
      <c r="S455" s="25">
        <f t="shared" ca="1" si="267"/>
        <v>3544088.2582381326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1008548.8038386161</v>
      </c>
      <c r="R456" s="25">
        <f t="array" aca="1" ref="R456" ca="1">INDEX('Lorri 401b'!L:L,MATCH('Retirement Calculator'!A456,'Lorri 401b'!N:N,0),0)</f>
        <v>2520130.3433425911</v>
      </c>
      <c r="S456" s="25">
        <f t="shared" ca="1" si="267"/>
        <v>3528679.1471812073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1004320.4790009159</v>
      </c>
      <c r="R457" s="25">
        <f t="array" aca="1" ref="R457" ca="1">INDEX('Lorri 401b'!L:L,MATCH('Retirement Calculator'!A457,'Lorri 401b'!N:N,0),0)</f>
        <v>2508885.3524939623</v>
      </c>
      <c r="S457" s="25">
        <f t="shared" ca="1" si="267"/>
        <v>3513205.831494878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1000074.5361430586</v>
      </c>
      <c r="R458" s="25">
        <f t="array" aca="1" ref="R458" ca="1">INDEX('Lorri 401b'!L:L,MATCH('Retirement Calculator'!A458,'Lorri 401b'!N:N,0),0)</f>
        <v>2497593.5075167976</v>
      </c>
      <c r="S458" s="25">
        <f t="shared" ca="1" si="267"/>
        <v>3497668.0436598561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995810.90185662685</v>
      </c>
      <c r="R459" s="25">
        <f t="array" aca="1" ref="R459" ca="1">INDEX('Lorri 401b'!L:L,MATCH('Retirement Calculator'!A459,'Lorri 401b'!N:N,0),0)</f>
        <v>2486254.6131855613</v>
      </c>
      <c r="S459" s="25">
        <f t="shared" ca="1" si="267"/>
        <v>3482065.5150421881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991529.50242733501</v>
      </c>
      <c r="R460" s="25">
        <f t="array" aca="1" ref="R460" ca="1">INDEX('Lorri 401b'!L:L,MATCH('Retirement Calculator'!A460,'Lorri 401b'!N:N,0),0)</f>
        <v>2474868.4734612782</v>
      </c>
      <c r="S460" s="25">
        <f t="shared" ca="1" si="267"/>
        <v>3466397.9758886131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987230.26383375446</v>
      </c>
      <c r="R461" s="25">
        <f t="array" aca="1" ref="R461" ca="1">INDEX('Lorri 401b'!L:L,MATCH('Retirement Calculator'!A461,'Lorri 401b'!N:N,0),0)</f>
        <v>2463434.8914881442</v>
      </c>
      <c r="S461" s="25">
        <f t="shared" ca="1" si="267"/>
        <v>3450665.1553218989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982913.111746034</v>
      </c>
      <c r="R462" s="25">
        <f t="array" aca="1" ref="R462" ca="1">INDEX('Lorri 401b'!L:L,MATCH('Retirement Calculator'!A462,'Lorri 401b'!N:N,0),0)</f>
        <v>2451953.6695901221</v>
      </c>
      <c r="S462" s="25">
        <f t="shared" ca="1" si="267"/>
        <v>3434866.7813361562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978577.97152461472</v>
      </c>
      <c r="R463" s="25">
        <f t="array" aca="1" ref="R463" ca="1">INDEX('Lorri 401b'!L:L,MATCH('Retirement Calculator'!A463,'Lorri 401b'!N:N,0),0)</f>
        <v>2440424.6092675244</v>
      </c>
      <c r="S463" s="25">
        <f t="shared" ca="1" si="267"/>
        <v>3419002.5807921393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974224.76821893954</v>
      </c>
      <c r="R464" s="25">
        <f t="array" aca="1" ref="R464" ca="1">INDEX('Lorri 401b'!L:L,MATCH('Retirement Calculator'!A464,'Lorri 401b'!N:N,0),0)</f>
        <v>2428847.5111935828</v>
      </c>
      <c r="S464" s="25">
        <f t="shared" ca="1" si="267"/>
        <v>3403072.2794125224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969853.42656615737</v>
      </c>
      <c r="R465" s="25">
        <f t="array" aca="1" ref="R465" ca="1">INDEX('Lorri 401b'!L:L,MATCH('Retirement Calculator'!A465,'Lorri 401b'!N:N,0),0)</f>
        <v>2417222.1752109998</v>
      </c>
      <c r="S465" s="25">
        <f t="shared" ca="1" si="267"/>
        <v>3387075.6017771573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965463.87098982197</v>
      </c>
      <c r="R466" s="25">
        <f t="array" aca="1" ref="R466" ca="1">INDEX('Lorri 401b'!L:L,MATCH('Retirement Calculator'!A466,'Lorri 401b'!N:N,0),0)</f>
        <v>2405548.4003284895</v>
      </c>
      <c r="S466" s="25">
        <f t="shared" ca="1" si="267"/>
        <v>3371012.2713183113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961056.02559858514</v>
      </c>
      <c r="R467" s="25">
        <f t="array" aca="1" ref="R467" ca="1">INDEX('Lorri 401b'!L:L,MATCH('Retirement Calculator'!A467,'Lorri 401b'!N:N,0),0)</f>
        <v>2393825.984717302</v>
      </c>
      <c r="S467" s="25">
        <f t="shared" ca="1" si="267"/>
        <v>3354882.0103158872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956629.81418488477</v>
      </c>
      <c r="R468" s="25">
        <f t="array" aca="1" ref="R468" ca="1">INDEX('Lorri 401b'!L:L,MATCH('Retirement Calculator'!A468,'Lorri 401b'!N:N,0),0)</f>
        <v>2382054.7257077345</v>
      </c>
      <c r="S468" s="25">
        <f t="shared" ca="1" si="267"/>
        <v>3338684.5398926195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952185.16022362735</v>
      </c>
      <c r="R469" s="25">
        <f t="array" aca="1" ref="R469" ca="1">INDEX('Lorri 401b'!L:L,MATCH('Retirement Calculator'!A469,'Lorri 401b'!N:N,0),0)</f>
        <v>2370234.4197856272</v>
      </c>
      <c r="S469" s="25">
        <f t="shared" ca="1" si="267"/>
        <v>3322419.5800092546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947721.98687086464</v>
      </c>
      <c r="R470" s="25">
        <f t="array" aca="1" ref="R470" ca="1">INDEX('Lorri 401b'!L:L,MATCH('Retirement Calculator'!A470,'Lorri 401b'!N:N,0),0)</f>
        <v>2358364.8625888443</v>
      </c>
      <c r="S470" s="25">
        <f t="shared" ca="1" si="267"/>
        <v>3306086.8494597087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943240.21696246543</v>
      </c>
      <c r="R471" s="25">
        <f t="array" aca="1" ref="R471" ca="1">INDEX('Lorri 401b'!L:L,MATCH('Retirement Calculator'!A471,'Lorri 401b'!N:N,0),0)</f>
        <v>2346445.8489037417</v>
      </c>
      <c r="S471" s="25">
        <f t="shared" ca="1" si="267"/>
        <v>3289686.0658662072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938739.77301278128</v>
      </c>
      <c r="R472" s="25">
        <f t="array" aca="1" ref="R472" ca="1">INDEX('Lorri 401b'!L:L,MATCH('Retirement Calculator'!A472,'Lorri 401b'!N:N,0),0)</f>
        <v>2334477.1726616179</v>
      </c>
      <c r="S472" s="25">
        <f t="shared" ca="1" si="267"/>
        <v>3273216.9456743989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934220.57721330679</v>
      </c>
      <c r="R473" s="25">
        <f t="array" aca="1" ref="R473" ca="1">INDEX('Lorri 401b'!L:L,MATCH('Retirement Calculator'!A473,'Lorri 401b'!N:N,0),0)</f>
        <v>2322458.6269351519</v>
      </c>
      <c r="S473" s="25">
        <f t="shared" ca="1" si="267"/>
        <v>3256679.2041484588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929682.55143133446</v>
      </c>
      <c r="R474" s="25">
        <f t="array" aca="1" ref="R474" ca="1">INDEX('Lorri 401b'!L:L,MATCH('Retirement Calculator'!A474,'Lorri 401b'!N:N,0),0)</f>
        <v>2310390.0039348253</v>
      </c>
      <c r="S474" s="25">
        <f t="shared" ca="1" si="267"/>
        <v>3240072.5553661599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925125.61720860389</v>
      </c>
      <c r="R475" s="25">
        <f t="array" aca="1" ref="R475" ca="1">INDEX('Lorri 401b'!L:L,MATCH('Retirement Calculator'!A475,'Lorri 401b'!N:N,0),0)</f>
        <v>2298271.0950053306</v>
      </c>
      <c r="S475" s="25">
        <f t="shared" ca="1" si="267"/>
        <v>3223396.7122139344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920549.69575994532</v>
      </c>
      <c r="R476" s="25">
        <f t="array" aca="1" ref="R476" ca="1">INDEX('Lorri 401b'!L:L,MATCH('Retirement Calculator'!A476,'Lorri 401b'!N:N,0),0)</f>
        <v>2286101.6906219632</v>
      </c>
      <c r="S476" s="25">
        <f t="shared" ca="1" si="267"/>
        <v>3206651.3863819083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915954.70797191735</v>
      </c>
      <c r="R477" s="25">
        <f t="array" aca="1" ref="R477" ca="1">INDEX('Lorri 401b'!L:L,MATCH('Retirement Calculator'!A477,'Lorri 401b'!N:N,0),0)</f>
        <v>2273881.5803869986</v>
      </c>
      <c r="S477" s="25">
        <f t="shared" ca="1" si="267"/>
        <v>3189836.2883589161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911340.57440143928</v>
      </c>
      <c r="R478" s="25">
        <f t="array" aca="1" ref="R478" ca="1">INDEX('Lorri 401b'!L:L,MATCH('Retirement Calculator'!A478,'Lorri 401b'!N:N,0),0)</f>
        <v>2261610.553026055</v>
      </c>
      <c r="S478" s="25">
        <f t="shared" ca="1" si="267"/>
        <v>3172951.1274274942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906707.21527441754</v>
      </c>
      <c r="R479" s="25">
        <f t="array" aca="1" ref="R479" ca="1">INDEX('Lorri 401b'!L:L,MATCH('Retirement Calculator'!A479,'Lorri 401b'!N:N,0),0)</f>
        <v>2249288.3963844408</v>
      </c>
      <c r="S479" s="25">
        <f t="shared" ca="1" si="267"/>
        <v>3155995.6116588581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902054.55048436648</v>
      </c>
      <c r="R480" s="25">
        <f t="array" aca="1" ref="R480" ca="1">INDEX('Lorri 401b'!L:L,MATCH('Retirement Calculator'!A480,'Lorri 401b'!N:N,0),0)</f>
        <v>2236914.8974234862</v>
      </c>
      <c r="S480" s="25">
        <f t="shared" ca="1" si="267"/>
        <v>3138969.4479078529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897382.49959102354</v>
      </c>
      <c r="R481" s="25">
        <f t="array" aca="1" ref="R481" ca="1">INDEX('Lorri 401b'!L:L,MATCH('Retirement Calculator'!A481,'Lorri 401b'!N:N,0),0)</f>
        <v>2224489.842216861</v>
      </c>
      <c r="S481" s="25">
        <f t="shared" ca="1" si="267"/>
        <v>3121872.3418078846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892690.98181895842</v>
      </c>
      <c r="R482" s="25">
        <f t="array" aca="1" ref="R482" ca="1">INDEX('Lorri 401b'!L:L,MATCH('Retirement Calculator'!A482,'Lorri 401b'!N:N,0),0)</f>
        <v>2212013.0159468749</v>
      </c>
      <c r="S482" s="25">
        <f t="shared" ca="1" si="267"/>
        <v>3104703.9977658335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887979.9160561763</v>
      </c>
      <c r="R483" s="25">
        <f t="array" aca="1" ref="R483" ca="1">INDEX('Lorri 401b'!L:L,MATCH('Retirement Calculator'!A483,'Lorri 401b'!N:N,0),0)</f>
        <v>2199484.2029007641</v>
      </c>
      <c r="S483" s="25">
        <f t="shared" ca="1" si="267"/>
        <v>3087464.1189569402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883249.22085271589</v>
      </c>
      <c r="R484" s="25">
        <f t="array" aca="1" ref="R484" ca="1">INDEX('Lorri 401b'!L:L,MATCH('Retirement Calculator'!A484,'Lorri 401b'!N:N,0),0)</f>
        <v>2186903.1864669612</v>
      </c>
      <c r="S484" s="25">
        <f t="shared" ca="1" si="267"/>
        <v>3070152.4073196771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878498.81441924116</v>
      </c>
      <c r="R485" s="25">
        <f t="array" aca="1" ref="R485" ca="1">INDEX('Lorri 401b'!L:L,MATCH('Retirement Calculator'!A485,'Lorri 401b'!N:N,0),0)</f>
        <v>2174269.7491313508</v>
      </c>
      <c r="S485" s="25">
        <f t="shared" ca="1" si="267"/>
        <v>3052768.5635505919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873728.61462562694</v>
      </c>
      <c r="R486" s="25">
        <f t="array" aca="1" ref="R486" ca="1">INDEX('Lorri 401b'!L:L,MATCH('Retirement Calculator'!A486,'Lorri 401b'!N:N,0),0)</f>
        <v>2161583.6724735084</v>
      </c>
      <c r="S486" s="25">
        <f t="shared" ca="1" si="267"/>
        <v>3035312.2870991351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868938.53899953933</v>
      </c>
      <c r="R487" s="25">
        <f t="array" aca="1" ref="R487" ca="1">INDEX('Lorri 401b'!L:L,MATCH('Retirement Calculator'!A487,'Lorri 401b'!N:N,0),0)</f>
        <v>2148844.7371629253</v>
      </c>
      <c r="S487" s="25">
        <f t="shared" ca="1" si="267"/>
        <v>3017783.2761624646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864128.50472500967</v>
      </c>
      <c r="R488" s="25">
        <f t="array" aca="1" ref="R488" ca="1">INDEX('Lorri 401b'!L:L,MATCH('Retirement Calculator'!A488,'Lorri 401b'!N:N,0),0)</f>
        <v>2136052.7229552148</v>
      </c>
      <c r="S488" s="25">
        <f t="shared" ca="1" si="267"/>
        <v>3000181.2276802245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859298.42864100274</v>
      </c>
      <c r="R489" s="25">
        <f t="array" aca="1" ref="R489" ca="1">INDEX('Lorri 401b'!L:L,MATCH('Retirement Calculator'!A489,'Lorri 401b'!N:N,0),0)</f>
        <v>2123207.4086883054</v>
      </c>
      <c r="S489" s="25">
        <f t="shared" ca="1" si="267"/>
        <v>2982505.837329308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854448.2272399792</v>
      </c>
      <c r="R490" s="25">
        <f t="array" aca="1" ref="R490" ca="1">INDEX('Lorri 401b'!L:L,MATCH('Retirement Calculator'!A490,'Lorri 401b'!N:N,0),0)</f>
        <v>2110308.5722786169</v>
      </c>
      <c r="S490" s="25">
        <f t="shared" ca="1" si="267"/>
        <v>2964756.7995185964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849577.8166664514</v>
      </c>
      <c r="R491" s="25">
        <f t="array" aca="1" ref="R491" ca="1">INDEX('Lorri 401b'!L:L,MATCH('Retirement Calculator'!A491,'Lorri 401b'!N:N,0),0)</f>
        <v>2097355.9907172215</v>
      </c>
      <c r="S491" s="25">
        <f t="shared" ca="1" si="267"/>
        <v>2946933.8073836728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844687.11271553382</v>
      </c>
      <c r="R492" s="25">
        <f t="array" aca="1" ref="R492" ca="1">INDEX('Lorri 401b'!L:L,MATCH('Retirement Calculator'!A492,'Lorri 401b'!N:N,0),0)</f>
        <v>2084349.4400659869</v>
      </c>
      <c r="S492" s="25">
        <f t="shared" ca="1" si="267"/>
        <v>2929036.5527815209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839776.0308314875</v>
      </c>
      <c r="R493" s="25">
        <f t="array" aca="1" ref="R493" ca="1">INDEX('Lorri 401b'!L:L,MATCH('Retirement Calculator'!A493,'Lorri 401b'!N:N,0),0)</f>
        <v>2071288.6954537057</v>
      </c>
      <c r="S493" s="25">
        <f t="shared" ca="1" si="267"/>
        <v>2911064.7262851931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834844.48610625765</v>
      </c>
      <c r="R494" s="25">
        <f t="array" aca="1" ref="R494" ca="1">INDEX('Lorri 401b'!L:L,MATCH('Retirement Calculator'!A494,'Lorri 401b'!N:N,0),0)</f>
        <v>2058173.5310722066</v>
      </c>
      <c r="S494" s="25">
        <f t="shared" ca="1" si="267"/>
        <v>2893018.0171784642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829892.393278006</v>
      </c>
      <c r="R495" s="25">
        <f t="array" aca="1" ref="R495" ca="1">INDEX('Lorri 401b'!L:L,MATCH('Retirement Calculator'!A495,'Lorri 401b'!N:N,0),0)</f>
        <v>2045003.7201724511</v>
      </c>
      <c r="S495" s="25">
        <f t="shared" ca="1" si="267"/>
        <v>2874896.1134504573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824919.66672963661</v>
      </c>
      <c r="R496" s="25">
        <f t="array" aca="1" ref="R496" ca="1">INDEX('Lorri 401b'!L:L,MATCH('Retirement Calculator'!A496,'Lorri 401b'!N:N,0),0)</f>
        <v>2031779.0350606134</v>
      </c>
      <c r="S496" s="25">
        <f t="shared" ca="1" si="267"/>
        <v>2856698.7017902499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819926.22048731567</v>
      </c>
      <c r="R497" s="25">
        <f t="array" aca="1" ref="R497" ca="1">INDEX('Lorri 401b'!L:L,MATCH('Retirement Calculator'!A497,'Lorri 401b'!N:N,0),0)</f>
        <v>2018499.2470941429</v>
      </c>
      <c r="S497" s="25">
        <f t="shared" ca="1" si="267"/>
        <v>2838425.4675814584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814911.96821898501</v>
      </c>
      <c r="R498" s="25">
        <f t="array" aca="1" ref="R498" ca="1">INDEX('Lorri 401b'!L:L,MATCH('Retirement Calculator'!A498,'Lorri 401b'!N:N,0),0)</f>
        <v>2005164.1266778123</v>
      </c>
      <c r="S498" s="25">
        <f t="shared" ca="1" si="267"/>
        <v>2820076.0948967971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809876.82323286973</v>
      </c>
      <c r="R499" s="25">
        <f t="array" aca="1" ref="R499" ca="1">INDEX('Lorri 401b'!L:L,MATCH('Retirement Calculator'!A499,'Lorri 401b'!N:N,0),0)</f>
        <v>1991773.443259747</v>
      </c>
      <c r="S499" s="25">
        <f t="shared" ca="1" si="267"/>
        <v>2801650.2664926169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804820.69847597892</v>
      </c>
      <c r="R500" s="25">
        <f t="array" aca="1" ref="R500" ca="1">INDEX('Lorri 401b'!L:L,MATCH('Retirement Calculator'!A500,'Lorri 401b'!N:N,0),0)</f>
        <v>1978326.9653274396</v>
      </c>
      <c r="S500" s="25">
        <f t="shared" ca="1" si="267"/>
        <v>2783147.6638034186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799743.50653260108</v>
      </c>
      <c r="R501" s="25">
        <f t="array" aca="1" ref="R501" ca="1">INDEX('Lorri 401b'!L:L,MATCH('Retirement Calculator'!A501,'Lorri 401b'!N:N,0),0)</f>
        <v>1964824.4604037476</v>
      </c>
      <c r="S501" s="25">
        <f t="shared" ca="1" si="267"/>
        <v>2764567.9669363489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794645.1596227925</v>
      </c>
      <c r="R502" s="25">
        <f t="array" aca="1" ref="R502" ca="1">INDEX('Lorri 401b'!L:L,MATCH('Retirement Calculator'!A502,'Lorri 401b'!N:N,0),0)</f>
        <v>1951265.6950428737</v>
      </c>
      <c r="S502" s="25">
        <f t="shared" ca="1" si="267"/>
        <v>2745910.8546656664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789525.56960085966</v>
      </c>
      <c r="R503" s="25">
        <f t="array" aca="1" ref="R503" ca="1">INDEX('Lorri 401b'!L:L,MATCH('Retirement Calculator'!A503,'Lorri 401b'!N:N,0),0)</f>
        <v>1937650.4348263294</v>
      </c>
      <c r="S503" s="25">
        <f t="shared" ca="1" si="267"/>
        <v>2727176.004427189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784384.64795383543</v>
      </c>
      <c r="R504" s="25">
        <f t="array" aca="1" ref="R504" ca="1">INDEX('Lorri 401b'!L:L,MATCH('Retirement Calculator'!A504,'Lorri 401b'!N:N,0),0)</f>
        <v>1923978.4443588827</v>
      </c>
      <c r="S504" s="25">
        <f t="shared" ca="1" si="267"/>
        <v>2708363.0923127183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779222.30579994863</v>
      </c>
      <c r="R505" s="25">
        <f t="array" aca="1" ref="R505" ca="1">INDEX('Lorri 401b'!L:L,MATCH('Retirement Calculator'!A505,'Lorri 401b'!N:N,0),0)</f>
        <v>1910249.4872644886</v>
      </c>
      <c r="S505" s="25">
        <f t="shared" ca="1" si="267"/>
        <v>2689471.7930644373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774038.45388708729</v>
      </c>
      <c r="R506" s="25">
        <f t="array" aca="1" ref="R506" ca="1">INDEX('Lorri 401b'!L:L,MATCH('Retirement Calculator'!A506,'Lorri 401b'!N:N,0),0)</f>
        <v>1896463.326182201</v>
      </c>
      <c r="S506" s="25">
        <f t="shared" ca="1" si="267"/>
        <v>2670501.7800692883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768833.0025912557</v>
      </c>
      <c r="R507" s="25">
        <f t="array" aca="1" ref="R507" ca="1">INDEX('Lorri 401b'!L:L,MATCH('Retirement Calculator'!A507,'Lorri 401b'!N:N,0),0)</f>
        <v>1882619.7227620706</v>
      </c>
      <c r="S507" s="25">
        <f t="shared" ca="1" si="267"/>
        <v>2651452.7253533262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763605.86191502481</v>
      </c>
      <c r="R508" s="25">
        <f t="array" aca="1" ref="R508" ca="1">INDEX('Lorri 401b'!L:L,MATCH('Retirement Calculator'!A508,'Lorri 401b'!N:N,0),0)</f>
        <v>1868718.4376610229</v>
      </c>
      <c r="S508" s="25">
        <f t="shared" ca="1" si="267"/>
        <v>2632324.2995760478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758356.94148597633</v>
      </c>
      <c r="R509" s="25">
        <f t="array" aca="1" ref="R509" ca="1">INDEX('Lorri 401b'!L:L,MATCH('Retirement Calculator'!A509,'Lorri 401b'!N:N,0),0)</f>
        <v>1854759.230538721</v>
      </c>
      <c r="S509" s="25">
        <f t="shared" ca="1" si="267"/>
        <v>2613116.1720246971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753086.15055514011</v>
      </c>
      <c r="R510" s="25">
        <f t="array" aca="1" ref="R510" ca="1">INDEX('Lorri 401b'!L:L,MATCH('Retirement Calculator'!A510,'Lorri 401b'!N:N,0),0)</f>
        <v>1840741.8600534094</v>
      </c>
      <c r="S510" s="25">
        <f t="shared" ca="1" si="267"/>
        <v>2593828.0106085492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747793.39799542539</v>
      </c>
      <c r="R511" s="25">
        <f t="array" aca="1" ref="R511" ca="1">INDEX('Lorri 401b'!L:L,MATCH('Retirement Calculator'!A511,'Lorri 401b'!N:N,0),0)</f>
        <v>1826666.0838577424</v>
      </c>
      <c r="S511" s="25">
        <f t="shared" ca="1" si="267"/>
        <v>2574459.4818531675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742478.59230004519</v>
      </c>
      <c r="R512" s="25">
        <f t="array" aca="1" ref="R512" ca="1">INDEX('Lorri 401b'!L:L,MATCH('Retirement Calculator'!A512,'Lorri 401b'!N:N,0),0)</f>
        <v>1812531.6585945934</v>
      </c>
      <c r="S512" s="25">
        <f t="shared" ca="1" si="267"/>
        <v>2555010.2508946387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737141.64158093429</v>
      </c>
      <c r="R513" s="25">
        <f t="array" aca="1" ref="R513" ca="1">INDEX('Lorri 401b'!L:L,MATCH('Retirement Calculator'!A513,'Lorri 401b'!N:N,0),0)</f>
        <v>1798338.3398928479</v>
      </c>
      <c r="S513" s="25">
        <f t="shared" ca="1" si="267"/>
        <v>2535479.9814737821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731782.45356716041</v>
      </c>
      <c r="R514" s="25">
        <f t="array" aca="1" ref="R514" ca="1">INDEX('Lorri 401b'!L:L,MATCH('Retirement Calculator'!A514,'Lorri 401b'!N:N,0),0)</f>
        <v>1784085.8823631785</v>
      </c>
      <c r="S514" s="25">
        <f t="shared" ca="1" si="267"/>
        <v>2515868.3359303391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726400.9356033291</v>
      </c>
      <c r="R515" s="25">
        <f t="array" aca="1" ref="R515" ca="1">INDEX('Lorri 401b'!L:L,MATCH('Retirement Calculator'!A515,'Lorri 401b'!N:N,0),0)</f>
        <v>1769774.0395938023</v>
      </c>
      <c r="S515" s="25">
        <f t="shared" ca="1" si="267"/>
        <v>2496174.9751971313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720996.99464798183</v>
      </c>
      <c r="R516" s="25">
        <f t="array" aca="1" ref="R516" ca="1">INDEX('Lorri 401b'!L:L,MATCH('Retirement Calculator'!A516,'Lorri 401b'!N:N,0),0)</f>
        <v>1755402.5641462202</v>
      </c>
      <c r="S516" s="25">
        <f t="shared" ca="1" si="267"/>
        <v>2476399.5587942023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715570.5372719873</v>
      </c>
      <c r="R517" s="25">
        <f t="array" aca="1" ref="R517" ca="1">INDEX('Lorri 401b'!L:L,MATCH('Retirement Calculator'!A517,'Lorri 401b'!N:N,0),0)</f>
        <v>1740971.2075509399</v>
      </c>
      <c r="S517" s="25">
        <f t="shared" ca="1" si="267"/>
        <v>2456541.7448229273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710121.46965692611</v>
      </c>
      <c r="R518" s="25">
        <f t="array" aca="1" ref="R518" ca="1">INDEX('Lorri 401b'!L:L,MATCH('Retirement Calculator'!A518,'Lorri 401b'!N:N,0),0)</f>
        <v>1726479.7203031792</v>
      </c>
      <c r="S518" s="25">
        <f t="shared" ca="1" si="267"/>
        <v>2436601.1899601053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704649.69759346882</v>
      </c>
      <c r="R519" s="25">
        <f t="array" aca="1" ref="R519" ca="1">INDEX('Lorri 401b'!L:L,MATCH('Retirement Calculator'!A519,'Lorri 401b'!N:N,0),0)</f>
        <v>1711927.8518585528</v>
      </c>
      <c r="S519" s="25">
        <f t="shared" ca="1" si="267"/>
        <v>2416577.5494520217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699155.12647974712</v>
      </c>
      <c r="R520" s="25">
        <f t="array" aca="1" ref="R520" ca="1">INDEX('Lorri 401b'!L:L,MATCH('Retirement Calculator'!A520,'Lorri 401b'!N:N,0),0)</f>
        <v>1697315.3506287404</v>
      </c>
      <c r="S520" s="25">
        <f t="shared" ca="1" si="267"/>
        <v>2396470.4771084874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693637.66131971835</v>
      </c>
      <c r="R521" s="25">
        <f t="array" aca="1" ref="R521" ca="1">INDEX('Lorri 401b'!L:L,MATCH('Retirement Calculator'!A521,'Lorri 401b'!N:N,0),0)</f>
        <v>1682641.9639771371</v>
      </c>
      <c r="S521" s="25">
        <f t="shared" ref="S521:S775" ca="1" si="527">SUM(Q521:R521)</f>
        <v>2376279.6252968553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688097.20672152273</v>
      </c>
      <c r="R522" s="25">
        <f t="array" aca="1" ref="R522" ca="1">INDEX('Lorri 401b'!L:L,MATCH('Retirement Calculator'!A522,'Lorri 401b'!N:N,0),0)</f>
        <v>1667907.4382144855</v>
      </c>
      <c r="S522" s="25">
        <f t="shared" ca="1" si="527"/>
        <v>2356004.6449360084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682533.66689583461</v>
      </c>
      <c r="R523" s="25">
        <f t="array" aca="1" ref="R523" ca="1">INDEX('Lorri 401b'!L:L,MATCH('Retirement Calculator'!A523,'Lorri 401b'!N:N,0),0)</f>
        <v>1653111.5185944897</v>
      </c>
      <c r="S523" s="25">
        <f t="shared" ca="1" si="527"/>
        <v>2335645.1854903242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676946.94565420621</v>
      </c>
      <c r="R524" s="25">
        <f t="array" aca="1" ref="R524" ca="1">INDEX('Lorri 401b'!L:L,MATCH('Retirement Calculator'!A524,'Lorri 401b'!N:N,0),0)</f>
        <v>1638253.9493094105</v>
      </c>
      <c r="S524" s="25">
        <f t="shared" ca="1" si="527"/>
        <v>2315200.8949636165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671336.94640740426</v>
      </c>
      <c r="R525" s="25">
        <f t="array" aca="1" ref="R525" ca="1">INDEX('Lorri 401b'!L:L,MATCH('Retirement Calculator'!A525,'Lorri 401b'!N:N,0),0)</f>
        <v>1623334.4734856435</v>
      </c>
      <c r="S525" s="25">
        <f t="shared" ca="1" si="527"/>
        <v>2294671.4198930478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665703.57216374064</v>
      </c>
      <c r="R526" s="25">
        <f t="array" aca="1" ref="R526" ca="1">INDEX('Lorri 401b'!L:L,MATCH('Retirement Calculator'!A526,'Lorri 401b'!N:N,0),0)</f>
        <v>1608352.8331792774</v>
      </c>
      <c r="S526" s="25">
        <f t="shared" ca="1" si="527"/>
        <v>2274056.405343018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660046.72552739515</v>
      </c>
      <c r="R527" s="25">
        <f t="array" aca="1" ref="R527" ca="1">INDEX('Lorri 401b'!L:L,MATCH('Retirement Calculator'!A527,'Lorri 401b'!N:N,0),0)</f>
        <v>1593308.7693716348</v>
      </c>
      <c r="S527" s="25">
        <f t="shared" ca="1" si="527"/>
        <v>2253355.4948990298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654366.30869673158</v>
      </c>
      <c r="R528" s="25">
        <f t="array" aca="1" ref="R528" ca="1">INDEX('Lorri 401b'!L:L,MATCH('Retirement Calculator'!A528,'Lorri 401b'!N:N,0),0)</f>
        <v>1578202.0219647938</v>
      </c>
      <c r="S528" s="25">
        <f t="shared" ca="1" si="527"/>
        <v>2232568.3306615255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648662.2234626069</v>
      </c>
      <c r="R529" s="25">
        <f t="array" aca="1" ref="R529" ca="1">INDEX('Lorri 401b'!L:L,MATCH('Retirement Calculator'!A529,'Lorri 401b'!N:N,0),0)</f>
        <v>1563032.3297770908</v>
      </c>
      <c r="S529" s="25">
        <f t="shared" ca="1" si="527"/>
        <v>2211694.5532396976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642934.37120667333</v>
      </c>
      <c r="R530" s="25">
        <f t="array" aca="1" ref="R530" ca="1">INDEX('Lorri 401b'!L:L,MATCH('Retirement Calculator'!A530,'Lorri 401b'!N:N,0),0)</f>
        <v>1547799.4305386057</v>
      </c>
      <c r="S530" s="25">
        <f t="shared" ca="1" si="527"/>
        <v>2190733.8017452788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637182.65289967333</v>
      </c>
      <c r="R531" s="25">
        <f t="array" aca="1" ref="R531" ca="1">INDEX('Lorri 401b'!L:L,MATCH('Retirement Calculator'!A531,'Lorri 401b'!N:N,0),0)</f>
        <v>1532503.0608866268</v>
      </c>
      <c r="S531" s="25">
        <f t="shared" ca="1" si="527"/>
        <v>2169685.7137863003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631406.96909972758</v>
      </c>
      <c r="R532" s="25">
        <f t="array" aca="1" ref="R532" ca="1">INDEX('Lorri 401b'!L:L,MATCH('Retirement Calculator'!A532,'Lorri 401b'!N:N,0),0)</f>
        <v>1517142.9563610982</v>
      </c>
      <c r="S532" s="25">
        <f t="shared" ca="1" si="527"/>
        <v>2148549.9254608257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625607.21995061531</v>
      </c>
      <c r="R533" s="25">
        <f t="array" aca="1" ref="R533" ca="1">INDEX('Lorri 401b'!L:L,MATCH('Retirement Calculator'!A533,'Lorri 401b'!N:N,0),0)</f>
        <v>1501718.8514000466</v>
      </c>
      <c r="S533" s="25">
        <f t="shared" ca="1" si="527"/>
        <v>2127326.071350662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619783.30518004845</v>
      </c>
      <c r="R534" s="25">
        <f t="array" aca="1" ref="R534" ca="1">INDEX('Lorri 401b'!L:L,MATCH('Retirement Calculator'!A534,'Lorri 401b'!N:N,0),0)</f>
        <v>1486230.4793349905</v>
      </c>
      <c r="S534" s="25">
        <f t="shared" ca="1" si="527"/>
        <v>2106013.7845150391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613935.1240979376</v>
      </c>
      <c r="R535" s="25">
        <f t="array" aca="1" ref="R535" ca="1">INDEX('Lorri 401b'!L:L,MATCH('Retirement Calculator'!A535,'Lorri 401b'!N:N,0),0)</f>
        <v>1470677.57238633</v>
      </c>
      <c r="S535" s="25">
        <f t="shared" ca="1" si="527"/>
        <v>2084612.6964842677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608062.57559465128</v>
      </c>
      <c r="R536" s="25">
        <f t="array" aca="1" ref="R536" ca="1">INDEX('Lorri 401b'!L:L,MATCH('Retirement Calculator'!A536,'Lorri 401b'!N:N,0),0)</f>
        <v>1455059.8616587168</v>
      </c>
      <c r="S536" s="25">
        <f t="shared" ca="1" si="527"/>
        <v>2063122.4372533681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602165.55813926784</v>
      </c>
      <c r="R537" s="25">
        <f t="array" aca="1" ref="R537" ca="1">INDEX('Lorri 401b'!L:L,MATCH('Retirement Calculator'!A537,'Lorri 401b'!N:N,0),0)</f>
        <v>1439377.0771364053</v>
      </c>
      <c r="S537" s="25">
        <f t="shared" ca="1" si="527"/>
        <v>2041542.6352756731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596243.9697778204</v>
      </c>
      <c r="R538" s="25">
        <f t="array" aca="1" ref="R538" ca="1">INDEX('Lorri 401b'!L:L,MATCH('Retirement Calculator'!A538,'Lorri 401b'!N:N,0),0)</f>
        <v>1423628.9476785841</v>
      </c>
      <c r="S538" s="25">
        <f t="shared" ca="1" si="527"/>
        <v>2019872.9174564045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590297.70813153358</v>
      </c>
      <c r="R539" s="25">
        <f t="array" aca="1" ref="R539" ca="1">INDEX('Lorri 401b'!L:L,MATCH('Retirement Calculator'!A539,'Lorri 401b'!N:N,0),0)</f>
        <v>1407815.2010146887</v>
      </c>
      <c r="S539" s="25">
        <f t="shared" ca="1" si="527"/>
        <v>1998112.9091462223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584326.67039505392</v>
      </c>
      <c r="R540" s="25">
        <f t="array" aca="1" ref="R540" ca="1">INDEX('Lorri 401b'!L:L,MATCH('Retirement Calculator'!A540,'Lorri 401b'!N:N,0),0)</f>
        <v>1391935.5637396937</v>
      </c>
      <c r="S540" s="25">
        <f t="shared" ca="1" si="527"/>
        <v>1976262.2341347476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578330.75333467219</v>
      </c>
      <c r="R541" s="25">
        <f t="array" aca="1" ref="R541" ca="1">INDEX('Lorri 401b'!L:L,MATCH('Retirement Calculator'!A541,'Lorri 401b'!N:N,0),0)</f>
        <v>1375989.7613093862</v>
      </c>
      <c r="S541" s="25">
        <f t="shared" ca="1" si="527"/>
        <v>1954320.5146440584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572309.85328653886</v>
      </c>
      <c r="R542" s="25">
        <f t="array" aca="1" ref="R542" ca="1">INDEX('Lorri 401b'!L:L,MATCH('Retirement Calculator'!A542,'Lorri 401b'!N:N,0),0)</f>
        <v>1359977.5180356191</v>
      </c>
      <c r="S542" s="25">
        <f t="shared" ca="1" si="527"/>
        <v>1932287.3713221578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566263.86615487165</v>
      </c>
      <c r="R543" s="25">
        <f t="array" aca="1" ref="R543" ca="1">INDEX('Lorri 401b'!L:L,MATCH('Retirement Calculator'!A543,'Lorri 401b'!N:N,0),0)</f>
        <v>1343898.5570815445</v>
      </c>
      <c r="S543" s="25">
        <f t="shared" ca="1" si="527"/>
        <v>1910162.4232364162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560192.68741015589</v>
      </c>
      <c r="R544" s="25">
        <f t="array" aca="1" ref="R544" ca="1">INDEX('Lorri 401b'!L:L,MATCH('Retirement Calculator'!A544,'Lorri 401b'!N:N,0),0)</f>
        <v>1327752.600456828</v>
      </c>
      <c r="S544" s="25">
        <f t="shared" ca="1" si="527"/>
        <v>1887945.287866984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554096.21208733716</v>
      </c>
      <c r="R545" s="25">
        <f t="array" aca="1" ref="R545" ca="1">INDEX('Lorri 401b'!L:L,MATCH('Retirement Calculator'!A545,'Lorri 401b'!N:N,0),0)</f>
        <v>1311539.369012842</v>
      </c>
      <c r="S545" s="25">
        <f t="shared" ca="1" si="527"/>
        <v>1865635.5811001791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547974.33478400658</v>
      </c>
      <c r="R546" s="25">
        <f t="array" aca="1" ref="R546" ca="1">INDEX('Lorri 401b'!L:L,MATCH('Retirement Calculator'!A546,'Lorri 401b'!N:N,0),0)</f>
        <v>1295258.5824378391</v>
      </c>
      <c r="S546" s="25">
        <f t="shared" ca="1" si="527"/>
        <v>1843232.9172218456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541826.94965857884</v>
      </c>
      <c r="R547" s="25">
        <f t="array" aca="1" ref="R547" ca="1">INDEX('Lorri 401b'!L:L,MATCH('Retirement Calculator'!A547,'Lorri 401b'!N:N,0),0)</f>
        <v>1278909.9592521072</v>
      </c>
      <c r="S547" s="25">
        <f t="shared" ca="1" si="527"/>
        <v>1820736.9089106862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535653.95042846177</v>
      </c>
      <c r="R548" s="25">
        <f t="array" aca="1" ref="R548" ca="1">INDEX('Lorri 401b'!L:L,MATCH('Retirement Calculator'!A548,'Lorri 401b'!N:N,0),0)</f>
        <v>1262493.2168031014</v>
      </c>
      <c r="S548" s="25">
        <f t="shared" ca="1" si="527"/>
        <v>1798147.167231563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529455.23036821932</v>
      </c>
      <c r="R549" s="25">
        <f t="array" aca="1" ref="R549" ca="1">INDEX('Lorri 401b'!L:L,MATCH('Retirement Calculator'!A549,'Lorri 401b'!N:N,0),0)</f>
        <v>1246008.071260558</v>
      </c>
      <c r="S549" s="25">
        <f t="shared" ca="1" si="527"/>
        <v>1775463.3016287773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523230.68230772577</v>
      </c>
      <c r="R550" s="25">
        <f t="array" aca="1" ref="R550" ca="1">INDEX('Lorri 401b'!L:L,MATCH('Retirement Calculator'!A550,'Lorri 401b'!N:N,0),0)</f>
        <v>1229454.2376115874</v>
      </c>
      <c r="S550" s="25">
        <f t="shared" ca="1" si="527"/>
        <v>1752684.9199193132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516980.19863031351</v>
      </c>
      <c r="R551" s="25">
        <f t="array" aca="1" ref="R551" ca="1">INDEX('Lorri 401b'!L:L,MATCH('Retirement Calculator'!A551,'Lorri 401b'!N:N,0),0)</f>
        <v>1212831.4296557461</v>
      </c>
      <c r="S551" s="25">
        <f t="shared" ca="1" si="527"/>
        <v>1729811.6282860595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510703.67127091205</v>
      </c>
      <c r="R552" s="25">
        <f t="array" aca="1" ref="R552" ca="1">INDEX('Lorri 401b'!L:L,MATCH('Retirement Calculator'!A552,'Lorri 401b'!N:N,0),0)</f>
        <v>1196139.3600000888</v>
      </c>
      <c r="S552" s="25">
        <f t="shared" ca="1" si="527"/>
        <v>1706843.0312710009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504400.99171417975</v>
      </c>
      <c r="R553" s="25">
        <f t="array" aca="1" ref="R553" ca="1">INDEX('Lorri 401b'!L:L,MATCH('Retirement Calculator'!A553,'Lorri 401b'!N:N,0),0)</f>
        <v>1179377.7400541997</v>
      </c>
      <c r="S553" s="25">
        <f t="shared" ca="1" si="527"/>
        <v>1683778.7317683795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498072.05099262774</v>
      </c>
      <c r="R554" s="25">
        <f t="array" aca="1" ref="R554" ca="1">INDEX('Lorri 401b'!L:L,MATCH('Retirement Calculator'!A554,'Lorri 401b'!N:N,0),0)</f>
        <v>1162546.2800252025</v>
      </c>
      <c r="S554" s="25">
        <f t="shared" ca="1" si="527"/>
        <v>1660618.3310178304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491716.73968473595</v>
      </c>
      <c r="R555" s="25">
        <f t="array" aca="1" ref="R555" ca="1">INDEX('Lorri 401b'!L:L,MATCH('Retirement Calculator'!A555,'Lorri 401b'!N:N,0),0)</f>
        <v>1145644.6889127514</v>
      </c>
      <c r="S555" s="25">
        <f t="shared" ca="1" si="527"/>
        <v>1637361.4285974873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485334.94791306125</v>
      </c>
      <c r="R556" s="25">
        <f t="array" aca="1" ref="R556" ca="1">INDEX('Lorri 401b'!L:L,MATCH('Retirement Calculator'!A556,'Lorri 401b'!N:N,0),0)</f>
        <v>1128672.6745039984</v>
      </c>
      <c r="S556" s="25">
        <f t="shared" ca="1" si="527"/>
        <v>1614007.6224170597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478926.56534233788</v>
      </c>
      <c r="R557" s="25">
        <f t="array" aca="1" ref="R557" ca="1">INDEX('Lorri 401b'!L:L,MATCH('Retirement Calculator'!A557,'Lorri 401b'!N:N,0),0)</f>
        <v>1111629.943368542</v>
      </c>
      <c r="S557" s="25">
        <f t="shared" ca="1" si="527"/>
        <v>1590556.5087108798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472491.48117756983</v>
      </c>
      <c r="R558" s="25">
        <f t="array" aca="1" ref="R558" ca="1">INDEX('Lorri 401b'!L:L,MATCH('Retirement Calculator'!A558,'Lorri 401b'!N:N,0),0)</f>
        <v>1094516.2008533548</v>
      </c>
      <c r="S558" s="25">
        <f t="shared" ca="1" si="527"/>
        <v>1567007.6820309246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466029.58416211529</v>
      </c>
      <c r="R559" s="25">
        <f t="array" aca="1" ref="R559" ca="1">INDEX('Lorri 401b'!L:L,MATCH('Retirement Calculator'!A559,'Lorri 401b'!N:N,0),0)</f>
        <v>1077331.1510776875</v>
      </c>
      <c r="S559" s="25">
        <f t="shared" ca="1" si="527"/>
        <v>1543360.7352398029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459540.76257576299</v>
      </c>
      <c r="R560" s="25">
        <f t="array" aca="1" ref="R560" ca="1">INDEX('Lorri 401b'!L:L,MATCH('Retirement Calculator'!A560,'Lorri 401b'!N:N,0),0)</f>
        <v>1060074.496927955</v>
      </c>
      <c r="S560" s="25">
        <f t="shared" ca="1" si="527"/>
        <v>1519615.259503718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453024.90423280088</v>
      </c>
      <c r="R561" s="25">
        <f t="array" aca="1" ref="R561" ca="1">INDEX('Lorri 401b'!L:L,MATCH('Retirement Calculator'!A561,'Lorri 401b'!N:N,0),0)</f>
        <v>1042745.9400525985</v>
      </c>
      <c r="S561" s="25">
        <f t="shared" ca="1" si="527"/>
        <v>1495770.8442853994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446481.89648007642</v>
      </c>
      <c r="R562" s="25">
        <f t="array" aca="1" ref="R562" ca="1">INDEX('Lorri 401b'!L:L,MATCH('Retirement Calculator'!A562,'Lorri 401b'!N:N,0),0)</f>
        <v>1025345.180856928</v>
      </c>
      <c r="S562" s="25">
        <f t="shared" ca="1" si="527"/>
        <v>1471827.0773370045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439911.62619504897</v>
      </c>
      <c r="R563" s="25">
        <f t="array" aca="1" ref="R563" ca="1">INDEX('Lorri 401b'!L:L,MATCH('Retirement Calculator'!A563,'Lorri 401b'!N:N,0),0)</f>
        <v>1007871.9184979423</v>
      </c>
      <c r="S563" s="25">
        <f t="shared" ca="1" si="527"/>
        <v>1447783.5446929913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433313.9797838339</v>
      </c>
      <c r="R564" s="25">
        <f t="array" aca="1" ref="R564" ca="1">INDEX('Lorri 401b'!L:L,MATCH('Retirement Calculator'!A564,'Lorri 401b'!N:N,0),0)</f>
        <v>990325.85087912751</v>
      </c>
      <c r="S564" s="25">
        <f t="shared" ca="1" si="527"/>
        <v>1423639.8306629614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426688.84317923879</v>
      </c>
      <c r="R565" s="25">
        <f t="array" aca="1" ref="R565" ca="1">INDEX('Lorri 401b'!L:L,MATCH('Retirement Calculator'!A565,'Lorri 401b'!N:N,0),0)</f>
        <v>972706.67464523437</v>
      </c>
      <c r="S565" s="25">
        <f t="shared" ca="1" si="527"/>
        <v>1399395.5178244731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420036.10183879116</v>
      </c>
      <c r="R566" s="25">
        <f t="array" aca="1" ref="R566" ca="1">INDEX('Lorri 401b'!L:L,MATCH('Retirement Calculator'!A566,'Lorri 401b'!N:N,0),0)</f>
        <v>955014.08517703321</v>
      </c>
      <c r="S566" s="25">
        <f t="shared" ca="1" si="527"/>
        <v>1375050.1870158245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413355.64074275835</v>
      </c>
      <c r="R567" s="25">
        <f t="array" aca="1" ref="R567" ca="1">INDEX('Lorri 401b'!L:L,MATCH('Retirement Calculator'!A567,'Lorri 401b'!N:N,0),0)</f>
        <v>937247.77658604796</v>
      </c>
      <c r="S567" s="25">
        <f t="shared" ca="1" si="527"/>
        <v>1350603.4173288064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406647.34439215873</v>
      </c>
      <c r="R568" s="25">
        <f t="array" aca="1" ref="R568" ca="1">INDEX('Lorri 401b'!L:L,MATCH('Retirement Calculator'!A568,'Lorri 401b'!N:N,0),0)</f>
        <v>919407.44170926698</v>
      </c>
      <c r="S568" s="25">
        <f t="shared" ca="1" si="527"/>
        <v>1326054.7861014258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399911.09680676495</v>
      </c>
      <c r="R569" s="25">
        <f t="array" aca="1" ref="R569" ca="1">INDEX('Lorri 401b'!L:L,MATCH('Retirement Calculator'!A569,'Lorri 401b'!N:N,0),0)</f>
        <v>901492.77210383269</v>
      </c>
      <c r="S569" s="25">
        <f t="shared" ca="1" si="527"/>
        <v>1301403.8689105976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393146.7815230987</v>
      </c>
      <c r="R570" s="25">
        <f t="array" aca="1" ref="R570" ca="1">INDEX('Lorri 401b'!L:L,MATCH('Retirement Calculator'!A570,'Lorri 401b'!N:N,0),0)</f>
        <v>883503.45804170915</v>
      </c>
      <c r="S570" s="25">
        <f t="shared" ca="1" si="527"/>
        <v>1276650.2395648079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386354.28159241716</v>
      </c>
      <c r="R571" s="25">
        <f t="array" aca="1" ref="R571" ca="1">INDEX('Lorri 401b'!L:L,MATCH('Retirement Calculator'!A571,'Lorri 401b'!N:N,0),0)</f>
        <v>865439.18850432662</v>
      </c>
      <c r="S571" s="25">
        <f t="shared" ca="1" si="527"/>
        <v>1251793.4700967437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379533.47957869113</v>
      </c>
      <c r="R572" s="25">
        <f t="array" aca="1" ref="R572" ca="1">INDEX('Lorri 401b'!L:L,MATCH('Retirement Calculator'!A572,'Lorri 401b'!N:N,0),0)</f>
        <v>847299.65117720503</v>
      </c>
      <c r="S572" s="25">
        <f t="shared" ca="1" si="527"/>
        <v>1226833.1307558962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372684.25755657459</v>
      </c>
      <c r="R573" s="25">
        <f t="array" aca="1" ref="R573" ca="1">INDEX('Lorri 401b'!L:L,MATCH('Retirement Calculator'!A573,'Lorri 401b'!N:N,0),0)</f>
        <v>829084.53244455392</v>
      </c>
      <c r="S573" s="25">
        <f t="shared" ca="1" si="527"/>
        <v>1201768.7900011286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365806.49710936588</v>
      </c>
      <c r="R574" s="25">
        <f t="array" aca="1" ref="R574" ca="1">INDEX('Lorri 401b'!L:L,MATCH('Retirement Calculator'!A574,'Lorri 401b'!N:N,0),0)</f>
        <v>810793.51738384995</v>
      </c>
      <c r="S574" s="25">
        <f t="shared" ca="1" si="527"/>
        <v>1176600.0144932158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358900.07932696049</v>
      </c>
      <c r="R575" s="25">
        <f t="array" aca="1" ref="R575" ca="1">INDEX('Lorri 401b'!L:L,MATCH('Retirement Calculator'!A575,'Lorri 401b'!N:N,0),0)</f>
        <v>792426.28976039309</v>
      </c>
      <c r="S575" s="25">
        <f t="shared" ca="1" si="527"/>
        <v>1151326.3690873536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351964.88480379508</v>
      </c>
      <c r="R576" s="25">
        <f t="array" aca="1" ref="R576" ca="1">INDEX('Lorri 401b'!L:L,MATCH('Retirement Calculator'!A576,'Lorri 401b'!N:N,0),0)</f>
        <v>773982.53202183847</v>
      </c>
      <c r="S576" s="25">
        <f t="shared" ca="1" si="527"/>
        <v>1125947.4168256335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345000.79363678314</v>
      </c>
      <c r="R577" s="25">
        <f t="array" aca="1" ref="R577" ca="1">INDEX('Lorri 401b'!L:L,MATCH('Retirement Calculator'!A577,'Lorri 401b'!N:N,0),0)</f>
        <v>755461.92529270658</v>
      </c>
      <c r="S577" s="25">
        <f t="shared" ca="1" si="527"/>
        <v>1100462.7189294896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338007.68542324199</v>
      </c>
      <c r="R578" s="25">
        <f t="array" aca="1" ref="R578" ca="1">INDEX('Lorri 401b'!L:L,MATCH('Retirement Calculator'!A578,'Lorri 401b'!N:N,0),0)</f>
        <v>736864.14936886996</v>
      </c>
      <c r="S578" s="25">
        <f t="shared" ca="1" si="527"/>
        <v>1074871.834792112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330985.43925881106</v>
      </c>
      <c r="R579" s="25">
        <f t="array" aca="1" ref="R579" ca="1">INDEX('Lorri 401b'!L:L,MATCH('Retirement Calculator'!A579,'Lorri 401b'!N:N,0),0)</f>
        <v>718188.8827120174</v>
      </c>
      <c r="S579" s="25">
        <f t="shared" ca="1" si="527"/>
        <v>1049174.3219708283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323933.93373536167</v>
      </c>
      <c r="R580" s="25">
        <f t="array" aca="1" ref="R580" ca="1">INDEX('Lorri 401b'!L:L,MATCH('Retirement Calculator'!A580,'Lorri 401b'!N:N,0),0)</f>
        <v>699435.80244409468</v>
      </c>
      <c r="S580" s="25">
        <f t="shared" ca="1" si="527"/>
        <v>1023369.7361794563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316853.04693889793</v>
      </c>
      <c r="R581" s="25">
        <f t="array" aca="1" ref="R581" ca="1">INDEX('Lorri 401b'!L:L,MATCH('Retirement Calculator'!A581,'Lorri 401b'!N:N,0),0)</f>
        <v>680604.58434172231</v>
      </c>
      <c r="S581" s="25">
        <f t="shared" ca="1" si="527"/>
        <v>997457.63128062023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309742.65644744888</v>
      </c>
      <c r="R582" s="25">
        <f t="array" aca="1" ref="R582" ca="1">INDEX('Lorri 401b'!L:L,MATCH('Retirement Calculator'!A582,'Lorri 401b'!N:N,0),0)</f>
        <v>661694.90283058991</v>
      </c>
      <c r="S582" s="25">
        <f t="shared" ca="1" si="527"/>
        <v>971437.5592780388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302602.63932895218</v>
      </c>
      <c r="R583" s="25">
        <f t="array" aca="1" ref="R583" ca="1">INDEX('Lorri 401b'!L:L,MATCH('Retirement Calculator'!A583,'Lorri 401b'!N:N,0),0)</f>
        <v>642706.43097982788</v>
      </c>
      <c r="S583" s="25">
        <f t="shared" ca="1" si="527"/>
        <v>945309.07030878006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295432.87213912839</v>
      </c>
      <c r="R584" s="25">
        <f t="array" aca="1" ref="R584" ca="1">INDEX('Lorri 401b'!L:L,MATCH('Retirement Calculator'!A584,'Lorri 401b'!N:N,0),0)</f>
        <v>623638.84049635427</v>
      </c>
      <c r="S584" s="25">
        <f t="shared" ca="1" si="527"/>
        <v>919071.71263548266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288233.23091934697</v>
      </c>
      <c r="R585" s="25">
        <f t="array" aca="1" ref="R585" ca="1">INDEX('Lorri 401b'!L:L,MATCH('Retirement Calculator'!A585,'Lorri 401b'!N:N,0),0)</f>
        <v>604491.80171919952</v>
      </c>
      <c r="S585" s="25">
        <f t="shared" ca="1" si="527"/>
        <v>892725.03263854655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281003.59119448316</v>
      </c>
      <c r="R586" s="25">
        <f t="array" aca="1" ref="R586" ca="1">INDEX('Lorri 401b'!L:L,MATCH('Retirement Calculator'!A586,'Lorri 401b'!N:N,0),0)</f>
        <v>585264.98361380666</v>
      </c>
      <c r="S586" s="25">
        <f t="shared" ca="1" si="527"/>
        <v>866268.57480828976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273743.82797076576</v>
      </c>
      <c r="R587" s="25">
        <f t="array" aca="1" ref="R587" ca="1">INDEX('Lorri 401b'!L:L,MATCH('Retirement Calculator'!A587,'Lorri 401b'!N:N,0),0)</f>
        <v>565958.053766308</v>
      </c>
      <c r="S587" s="25">
        <f t="shared" ca="1" si="527"/>
        <v>839701.88173707377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266453.81573361618</v>
      </c>
      <c r="R588" s="25">
        <f t="array" aca="1" ref="R588" ca="1">INDEX('Lorri 401b'!L:L,MATCH('Retirement Calculator'!A588,'Lorri 401b'!N:N,0),0)</f>
        <v>546570.67837777815</v>
      </c>
      <c r="S588" s="25">
        <f t="shared" ca="1" si="527"/>
        <v>813024.49411139428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259133.42844547849</v>
      </c>
      <c r="R589" s="25">
        <f t="array" aca="1" ref="R589" ca="1">INDEX('Lorri 401b'!L:L,MATCH('Retirement Calculator'!A589,'Lorri 401b'!N:N,0),0)</f>
        <v>527102.52225846273</v>
      </c>
      <c r="S589" s="25">
        <f t="shared" ca="1" si="527"/>
        <v>786235.95070394129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251782.53954364022</v>
      </c>
      <c r="R590" s="25">
        <f t="array" aca="1" ref="R590" ca="1">INDEX('Lorri 401b'!L:L,MATCH('Retirement Calculator'!A590,'Lorri 401b'!N:N,0),0)</f>
        <v>507553.24882198346</v>
      </c>
      <c r="S590" s="25">
        <f t="shared" ca="1" si="527"/>
        <v>759335.78836562368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244401.02193804429</v>
      </c>
      <c r="R591" s="25">
        <f t="array" aca="1" ref="R591" ca="1">INDEX('Lorri 401b'!L:L,MATCH('Retirement Calculator'!A591,'Lorri 401b'!N:N,0),0)</f>
        <v>487922.52007951884</v>
      </c>
      <c r="S591" s="25">
        <f t="shared" ca="1" si="527"/>
        <v>732323.54201756313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236988.74800909171</v>
      </c>
      <c r="R592" s="25">
        <f t="array" aca="1" ref="R592" ca="1">INDEX('Lorri 401b'!L:L,MATCH('Retirement Calculator'!A592,'Lorri 401b'!N:N,0),0)</f>
        <v>468209.99663396063</v>
      </c>
      <c r="S592" s="25">
        <f t="shared" ca="1" si="527"/>
        <v>705198.74464305234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229545.58960543515</v>
      </c>
      <c r="R593" s="25">
        <f t="array" aca="1" ref="R593" ca="1">INDEX('Lorri 401b'!L:L,MATCH('Retirement Calculator'!A593,'Lorri 401b'!N:N,0),0)</f>
        <v>448415.33767404594</v>
      </c>
      <c r="S593" s="25">
        <f t="shared" ca="1" si="527"/>
        <v>677960.92727948108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222071.41804176336</v>
      </c>
      <c r="R594" s="25">
        <f t="array" aca="1" ref="R594" ca="1">INDEX('Lorri 401b'!L:L,MATCH('Retirement Calculator'!A594,'Lorri 401b'!N:N,0),0)</f>
        <v>428538.20096846495</v>
      </c>
      <c r="S594" s="25">
        <f t="shared" ca="1" si="527"/>
        <v>650609.61901022831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214566.10409657628</v>
      </c>
      <c r="R595" s="25">
        <f t="array" aca="1" ref="R595" ca="1">INDEX('Lorri 401b'!L:L,MATCH('Retirement Calculator'!A595,'Lorri 401b'!N:N,0),0)</f>
        <v>408578.242859944</v>
      </c>
      <c r="S595" s="25">
        <f t="shared" ca="1" si="527"/>
        <v>623144.34695652034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207029.5180099509</v>
      </c>
      <c r="R596" s="25">
        <f t="array" aca="1" ref="R596" ca="1">INDEX('Lorri 401b'!L:L,MATCH('Retirement Calculator'!A596,'Lorri 401b'!N:N,0),0)</f>
        <v>388535.11825930426</v>
      </c>
      <c r="S596" s="25">
        <f t="shared" ca="1" si="527"/>
        <v>595564.63626925519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199461.52948129794</v>
      </c>
      <c r="R597" s="25">
        <f t="array" aca="1" ref="R597" ca="1">INDEX('Lorri 401b'!L:L,MATCH('Retirement Calculator'!A597,'Lorri 401b'!N:N,0),0)</f>
        <v>368408.48063949519</v>
      </c>
      <c r="S597" s="25">
        <f t="shared" ca="1" si="527"/>
        <v>567870.01012079313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191862.0076671089</v>
      </c>
      <c r="R598" s="25">
        <f t="array" aca="1" ref="R598" ca="1">INDEX('Lorri 401b'!L:L,MATCH('Retirement Calculator'!A598,'Lorri 401b'!N:N,0),0)</f>
        <v>348197.98202960356</v>
      </c>
      <c r="S598" s="25">
        <f t="shared" ca="1" si="527"/>
        <v>540059.98969671247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184230.82117869408</v>
      </c>
      <c r="R599" s="25">
        <f t="array" aca="1" ref="R599" ca="1">INDEX('Lorri 401b'!L:L,MATCH('Retirement Calculator'!A599,'Lorri 401b'!N:N,0),0)</f>
        <v>327903.27300883736</v>
      </c>
      <c r="S599" s="25">
        <f t="shared" ca="1" si="527"/>
        <v>512134.09418753145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176567.83807991087</v>
      </c>
      <c r="R600" s="25">
        <f t="array" aca="1" ref="R600" ca="1">INDEX('Lorri 401b'!L:L,MATCH('Retirement Calculator'!A600,'Lorri 401b'!N:N,0),0)</f>
        <v>307524.00270048465</v>
      </c>
      <c r="S600" s="25">
        <f t="shared" ca="1" si="527"/>
        <v>484091.84078039555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168872.92588488274</v>
      </c>
      <c r="R601" s="25">
        <f t="array" aca="1" ref="R601" ca="1">INDEX('Lorri 401b'!L:L,MATCH('Retirement Calculator'!A601,'Lorri 401b'!N:N,0),0)</f>
        <v>287059.81876584713</v>
      </c>
      <c r="S601" s="25">
        <f t="shared" ca="1" si="527"/>
        <v>455932.74465072987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161145.95155570866</v>
      </c>
      <c r="R602" s="25">
        <f t="array" aca="1" ref="R602" ca="1">INDEX('Lorri 401b'!L:L,MATCH('Retirement Calculator'!A602,'Lorri 401b'!N:N,0),0)</f>
        <v>266510.36739814864</v>
      </c>
      <c r="S602" s="25">
        <f t="shared" ca="1" si="527"/>
        <v>427656.31895385729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153386.78150016302</v>
      </c>
      <c r="R603" s="25">
        <f t="array" aca="1" ref="R603" ca="1">INDEX('Lorri 401b'!L:L,MATCH('Retirement Calculator'!A603,'Lorri 401b'!N:N,0),0)</f>
        <v>245875.29331641804</v>
      </c>
      <c r="S603" s="25">
        <f t="shared" ca="1" si="527"/>
        <v>399262.07481658109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145595.28156938593</v>
      </c>
      <c r="R604" s="25">
        <f t="array" aca="1" ref="R604" ca="1">INDEX('Lorri 401b'!L:L,MATCH('Retirement Calculator'!A604,'Lorri 401b'!N:N,0),0)</f>
        <v>225154.23975934691</v>
      </c>
      <c r="S604" s="25">
        <f t="shared" ca="1" si="527"/>
        <v>370749.52132873284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137771.31705556394</v>
      </c>
      <c r="R605" s="25">
        <f t="array" aca="1" ref="R605" ca="1">INDEX('Lorri 401b'!L:L,MATCH('Retirement Calculator'!A605,'Lorri 401b'!N:N,0),0)</f>
        <v>204346.84847912131</v>
      </c>
      <c r="S605" s="25">
        <f t="shared" ca="1" si="527"/>
        <v>342118.16553468525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129914.75268960102</v>
      </c>
      <c r="R606" s="25">
        <f t="array" aca="1" ref="R606" ca="1">INDEX('Lorri 401b'!L:L,MATCH('Retirement Calculator'!A606,'Lorri 401b'!N:N,0),0)</f>
        <v>183452.75973522812</v>
      </c>
      <c r="S606" s="25">
        <f t="shared" ca="1" si="527"/>
        <v>313367.51242482912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122025.45263877993</v>
      </c>
      <c r="R607" s="25">
        <f t="array" aca="1" ref="R607" ca="1">INDEX('Lorri 401b'!L:L,MATCH('Retirement Calculator'!A607,'Lorri 401b'!N:N,0),0)</f>
        <v>162471.61228823537</v>
      </c>
      <c r="S607" s="25">
        <f t="shared" ca="1" si="527"/>
        <v>284497.06492701528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114103.28050441375</v>
      </c>
      <c r="R608" s="25">
        <f t="array" aca="1" ref="R608" ca="1">INDEX('Lorri 401b'!L:L,MATCH('Retirement Calculator'!A608,'Lorri 401b'!N:N,0),0)</f>
        <v>141403.0433935468</v>
      </c>
      <c r="S608" s="25">
        <f t="shared" ca="1" si="527"/>
        <v>255506.32389796054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106148.09931948771</v>
      </c>
      <c r="R609" s="25">
        <f t="array" aca="1" ref="R609" ca="1">INDEX('Lorri 401b'!L:L,MATCH('Retirement Calculator'!A609,'Lorri 401b'!N:N,0),0)</f>
        <v>120246.68879513038</v>
      </c>
      <c r="S609" s="25">
        <f t="shared" ca="1" si="527"/>
        <v>226394.7881146181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98159.771546291144</v>
      </c>
      <c r="R610" s="25">
        <f t="array" aca="1" ref="R610" ca="1">INDEX('Lorri 401b'!L:L,MATCH('Retirement Calculator'!A610,'Lorri 401b'!N:N,0),0)</f>
        <v>99002.182719220553</v>
      </c>
      <c r="S610" s="25">
        <f t="shared" ca="1" si="527"/>
        <v>197161.95426551171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90138.159074039591</v>
      </c>
      <c r="R611" s="25">
        <f t="array" aca="1" ref="R611" ca="1">INDEX('Lorri 401b'!L:L,MATCH('Retirement Calculator'!A611,'Lorri 401b'!N:N,0),0)</f>
        <v>77669.157867994436</v>
      </c>
      <c r="S611" s="25">
        <f t="shared" ca="1" si="527"/>
        <v>167807.31694203403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82083.123216486987</v>
      </c>
      <c r="R612" s="25">
        <f t="array" aca="1" ref="R612" ca="1">INDEX('Lorri 401b'!L:L,MATCH('Retirement Calculator'!A612,'Lorri 401b'!N:N,0),0)</f>
        <v>56247.24541322155</v>
      </c>
      <c r="S612" s="25">
        <f t="shared" ca="1" si="527"/>
        <v>138330.36862970854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73994.524709527919</v>
      </c>
      <c r="R613" s="25">
        <f t="array" aca="1" ref="R613" ca="1">INDEX('Lorri 401b'!L:L,MATCH('Retirement Calculator'!A613,'Lorri 401b'!N:N,0),0)</f>
        <v>34736.074989887107</v>
      </c>
      <c r="S613" s="25">
        <f t="shared" ca="1" si="527"/>
        <v>108730.59969941503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65872.223708789854</v>
      </c>
      <c r="R614" s="25">
        <f t="array" aca="1" ref="R614" ca="1">INDEX('Lorri 401b'!L:L,MATCH('Retirement Calculator'!A614,'Lorri 401b'!N:N,0),0)</f>
        <v>13135.274689788772</v>
      </c>
      <c r="S614" s="25">
        <f t="shared" ca="1" si="527"/>
        <v>79007.498398578624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57716.079787215378</v>
      </c>
      <c r="R615" s="25">
        <f t="array" aca="1" ref="R615" ca="1">INDEX('Lorri 401b'!L:L,MATCH('Retirement Calculator'!A615,'Lorri 401b'!N:N,0),0)</f>
        <v>-8555.5289448933072</v>
      </c>
      <c r="S615" s="25">
        <f t="shared" ca="1" si="527"/>
        <v>49160.550842322074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49525.951932634343</v>
      </c>
      <c r="R616" s="25">
        <f t="array" aca="1" ref="R616" ca="1">INDEX('Lorri 401b'!L:L,MATCH('Retirement Calculator'!A616,'Lorri 401b'!N:N,0),0)</f>
        <v>-30336.710928053228</v>
      </c>
      <c r="S616" s="25">
        <f t="shared" ca="1" si="527"/>
        <v>19189.241004581116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41301.698545325889</v>
      </c>
      <c r="R617" s="25">
        <f t="array" aca="1" ref="R617" ca="1">INDEX('Lorri 401b'!L:L,MATCH('Retirement Calculator'!A617,'Lorri 401b'!N:N,0),0)</f>
        <v>-52208.647836142984</v>
      </c>
      <c r="S617" s="25">
        <f t="shared" ca="1" si="527"/>
        <v>-10906.949290817094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33043.177435570316</v>
      </c>
      <c r="R618" s="25">
        <f t="array" aca="1" ref="R618" ca="1">INDEX('Lorri 401b'!L:L,MATCH('Retirement Calculator'!A618,'Lorri 401b'!N:N,0),0)</f>
        <v>-74171.717814683099</v>
      </c>
      <c r="S618" s="25">
        <f t="shared" ca="1" si="527"/>
        <v>-41128.540379112783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24750.245821190758</v>
      </c>
      <c r="R619" s="25">
        <f t="array" aca="1" ref="R619" ca="1">INDEX('Lorri 401b'!L:L,MATCH('Retirement Calculator'!A619,'Lorri 401b'!N:N,0),0)</f>
        <v>-96226.300584800483</v>
      </c>
      <c r="S619" s="25">
        <f t="shared" ca="1" si="527"/>
        <v>-71476.054763609718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16422.760325084619</v>
      </c>
      <c r="R620" s="25">
        <f t="array" aca="1" ref="R620" ca="1">INDEX('Lorri 401b'!L:L,MATCH('Retirement Calculator'!A620,'Lorri 401b'!N:N,0),0)</f>
        <v>-118372.77744979336</v>
      </c>
      <c r="S620" s="25">
        <f t="shared" ca="1" si="527"/>
        <v>-101950.01712470874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8060.5769727447032</v>
      </c>
      <c r="R621" s="25">
        <f t="array" aca="1" ref="R621" ca="1">INDEX('Lorri 401b'!L:L,MATCH('Retirement Calculator'!A621,'Lorri 401b'!N:N,0),0)</f>
        <v>-140611.53130172371</v>
      </c>
      <c r="S621" s="25">
        <f t="shared" ca="1" si="527"/>
        <v>-132550.95432897902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-336.44881022996236</v>
      </c>
      <c r="R622" s="25">
        <f t="array" aca="1" ref="R622" ca="1">INDEX('Lorri 401b'!L:L,MATCH('Retirement Calculator'!A622,'Lorri 401b'!N:N,0),0)</f>
        <v>-162942.94662803708</v>
      </c>
      <c r="S622" s="25">
        <f t="shared" ca="1" si="527"/>
        <v>-163279.39543826703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-8768.4622006336886</v>
      </c>
      <c r="R623" s="25">
        <f t="array" aca="1" ref="R623" ca="1">INDEX('Lorri 401b'!L:L,MATCH('Retirement Calculator'!A623,'Lorri 401b'!N:N,0),0)</f>
        <v>-185367.4095182101</v>
      </c>
      <c r="S623" s="25">
        <f t="shared" ca="1" si="527"/>
        <v>-194135.87171884379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-17235.608980164099</v>
      </c>
      <c r="R624" s="25">
        <f t="array" aca="1" ref="R624" ca="1">INDEX('Lorri 401b'!L:L,MATCH('Retirement Calculator'!A624,'Lorri 401b'!N:N,0),0)</f>
        <v>-207885.30767042551</v>
      </c>
      <c r="S624" s="25">
        <f t="shared" ca="1" si="527"/>
        <v>-225120.91665058961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-25738.035537942549</v>
      </c>
      <c r="R625" s="25">
        <f t="array" aca="1" ref="R625" ca="1">INDEX('Lorri 401b'!L:L,MATCH('Retirement Calculator'!A625,'Lorri 401b'!N:N,0),0)</f>
        <v>-230497.03039827515</v>
      </c>
      <c r="S625" s="25">
        <f t="shared" ca="1" si="527"/>
        <v>-256235.0659362177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-34275.888873045078</v>
      </c>
      <c r="R626" s="25">
        <f t="array" aca="1" ref="R626" ca="1">INDEX('Lorri 401b'!L:L,MATCH('Retirement Calculator'!A626,'Lorri 401b'!N:N,0),0)</f>
        <v>-253202.96863749082</v>
      </c>
      <c r="S626" s="25">
        <f t="shared" ca="1" si="527"/>
        <v>-287478.85751053592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-42849.316597043864</v>
      </c>
      <c r="R627" s="25">
        <f t="array" aca="1" ref="R627" ca="1">INDEX('Lorri 401b'!L:L,MATCH('Retirement Calculator'!A627,'Lorri 401b'!N:N,0),0)</f>
        <v>-276003.5149527032</v>
      </c>
      <c r="S627" s="25">
        <f t="shared" ca="1" si="527"/>
        <v>-318852.83154974709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-51458.466936559314</v>
      </c>
      <c r="R628" s="25">
        <f t="array" aca="1" ref="R628" ca="1">INDEX('Lorri 401b'!L:L,MATCH('Retirement Calculator'!A628,'Lorri 401b'!N:N,0),0)</f>
        <v>-298899.06354422902</v>
      </c>
      <c r="S628" s="25">
        <f t="shared" ca="1" si="527"/>
        <v>-350357.53048078832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-60103.488735822742</v>
      </c>
      <c r="R629" s="25">
        <f t="array" aca="1" ref="R629" ca="1">INDEX('Lorri 401b'!L:L,MATCH('Retirement Calculator'!A629,'Lorri 401b'!N:N,0),0)</f>
        <v>-321890.01025488618</v>
      </c>
      <c r="S629" s="25">
        <f t="shared" ca="1" si="527"/>
        <v>-381993.4989907089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-68784.531459249774</v>
      </c>
      <c r="R630" s="25">
        <f t="array" aca="1" ref="R630" ca="1">INDEX('Lorri 401b'!L:L,MATCH('Retirement Calculator'!A630,'Lorri 401b'!N:N,0),0)</f>
        <v>-344976.75257683772</v>
      </c>
      <c r="S630" s="25">
        <f t="shared" ca="1" si="527"/>
        <v>-413761.28403608751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-77501.745194024421</v>
      </c>
      <c r="R631" s="25">
        <f t="array" aca="1" ref="R631" ca="1">INDEX('Lorri 401b'!L:L,MATCH('Retirement Calculator'!A631,'Lorri 401b'!N:N,0),0)</f>
        <v>-368159.68965846411</v>
      </c>
      <c r="S631" s="25">
        <f t="shared" ca="1" si="527"/>
        <v>-445661.43485248851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-86255.280652693953</v>
      </c>
      <c r="R632" s="25">
        <f t="array" aca="1" ref="R632" ca="1">INDEX('Lorri 401b'!L:L,MATCH('Retirement Calculator'!A632,'Lorri 401b'!N:N,0),0)</f>
        <v>-391439.2223112639</v>
      </c>
      <c r="S632" s="25">
        <f t="shared" ca="1" si="527"/>
        <v>-477694.50296395784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-95045.289175774611</v>
      </c>
      <c r="R633" s="25">
        <f t="array" aca="1" ref="R633" ca="1">INDEX('Lorri 401b'!L:L,MATCH('Retirement Calculator'!A633,'Lorri 401b'!N:N,0),0)</f>
        <v>-414815.75301678368</v>
      </c>
      <c r="S633" s="25">
        <f t="shared" ca="1" si="527"/>
        <v>-509861.04219255829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-103871.92273436811</v>
      </c>
      <c r="R634" s="25">
        <f t="array" aca="1" ref="R634" ca="1">INDEX('Lorri 401b'!L:L,MATCH('Retirement Calculator'!A634,'Lorri 401b'!N:N,0),0)</f>
        <v>-438289.68593357649</v>
      </c>
      <c r="S634" s="25">
        <f t="shared" ca="1" si="527"/>
        <v>-542161.60866794456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-112735.33393278909</v>
      </c>
      <c r="R635" s="25">
        <f t="array" aca="1" ref="R635" ca="1">INDEX('Lorri 401b'!L:L,MATCH('Retirement Calculator'!A635,'Lorri 401b'!N:N,0),0)</f>
        <v>-461861.42690418928</v>
      </c>
      <c r="S635" s="25">
        <f t="shared" ca="1" si="527"/>
        <v>-574596.76083697833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-121635.67601120347</v>
      </c>
      <c r="R636" s="25">
        <f t="array" aca="1" ref="R636" ca="1">INDEX('Lorri 401b'!L:L,MATCH('Retirement Calculator'!A636,'Lorri 401b'!N:N,0),0)</f>
        <v>-485531.38346217963</v>
      </c>
      <c r="S636" s="25">
        <f t="shared" ca="1" si="527"/>
        <v>-607167.05947338312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-130573.10284827792</v>
      </c>
      <c r="R637" s="25">
        <f t="array" aca="1" ref="R637" ca="1">INDEX('Lorri 401b'!L:L,MATCH('Retirement Calculator'!A637,'Lorri 401b'!N:N,0),0)</f>
        <v>-509299.96483916155</v>
      </c>
      <c r="S637" s="25">
        <f t="shared" ca="1" si="527"/>
        <v>-639873.0676874395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-139547.76896384018</v>
      </c>
      <c r="R638" s="25">
        <f t="array" aca="1" ref="R638" ca="1">INDEX('Lorri 401b'!L:L,MATCH('Retirement Calculator'!A638,'Lorri 401b'!N:N,0),0)</f>
        <v>-533167.58197188086</v>
      </c>
      <c r="S638" s="25">
        <f t="shared" ca="1" si="527"/>
        <v>-672715.35093572107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-148559.82952155062</v>
      </c>
      <c r="R639" s="25">
        <f t="array" aca="1" ref="R639" ca="1">INDEX('Lorri 401b'!L:L,MATCH('Retirement Calculator'!A639,'Lorri 401b'!N:N,0),0)</f>
        <v>-557134.64750931982</v>
      </c>
      <c r="S639" s="25">
        <f t="shared" ca="1" si="527"/>
        <v>-705694.4770308705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-157609.44033158486</v>
      </c>
      <c r="R640" s="25">
        <f t="array" aca="1" ref="R640" ca="1">INDEX('Lorri 401b'!L:L,MATCH('Retirement Calculator'!A640,'Lorri 401b'!N:N,0),0)</f>
        <v>-581201.57581983146</v>
      </c>
      <c r="S640" s="25">
        <f t="shared" ca="1" si="527"/>
        <v>-738811.01615141635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-166696.75785332755</v>
      </c>
      <c r="R641" s="25">
        <f t="array" aca="1" ref="R641" ca="1">INDEX('Lorri 401b'!L:L,MATCH('Retirement Calculator'!A641,'Lorri 401b'!N:N,0),0)</f>
        <v>-605368.78299830353</v>
      </c>
      <c r="S641" s="25">
        <f t="shared" ca="1" si="527"/>
        <v>-772065.54085163109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-175821.93919807751</v>
      </c>
      <c r="R642" s="25">
        <f t="array" aca="1" ref="R642" ca="1">INDEX('Lorri 401b'!L:L,MATCH('Retirement Calculator'!A642,'Lorri 401b'!N:N,0),0)</f>
        <v>-629636.68687335262</v>
      </c>
      <c r="S642" s="25">
        <f t="shared" ca="1" si="527"/>
        <v>-805458.62607143016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-184985.14213176395</v>
      </c>
      <c r="R643" s="25">
        <f t="array" aca="1" ref="R643" ca="1">INDEX('Lorri 401b'!L:L,MATCH('Retirement Calculator'!A643,'Lorri 401b'!N:N,0),0)</f>
        <v>-654005.70701454789</v>
      </c>
      <c r="S643" s="25">
        <f t="shared" ca="1" si="527"/>
        <v>-838990.84914631187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-194186.52507767407</v>
      </c>
      <c r="R644" s="25">
        <f t="array" aca="1" ref="R644" ca="1">INDEX('Lorri 401b'!L:L,MATCH('Retirement Calculator'!A644,'Lorri 401b'!N:N,0),0)</f>
        <v>-678476.26473966474</v>
      </c>
      <c r="S644" s="25">
        <f t="shared" ca="1" si="527"/>
        <v>-872662.78981733881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-203426.24711919215</v>
      </c>
      <c r="R645" s="25">
        <f t="array" aca="1" ref="R645" ca="1">INDEX('Lorri 401b'!L:L,MATCH('Retirement Calculator'!A645,'Lorri 401b'!N:N,0),0)</f>
        <v>-703048.78312196955</v>
      </c>
      <c r="S645" s="25">
        <f t="shared" ca="1" si="527"/>
        <v>-906475.0302411617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-212704.4680025499</v>
      </c>
      <c r="R646" s="25">
        <f t="array" aca="1" ref="R646" ca="1">INDEX('Lorri 401b'!L:L,MATCH('Retirement Calculator'!A646,'Lorri 401b'!N:N,0),0)</f>
        <v>-727723.68699753401</v>
      </c>
      <c r="S646" s="25">
        <f t="shared" ca="1" si="527"/>
        <v>-940428.15500008385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-222021.34813958828</v>
      </c>
      <c r="R647" s="25">
        <f t="array" aca="1" ref="R647" ca="1">INDEX('Lorri 401b'!L:L,MATCH('Retirement Calculator'!A647,'Lorri 401b'!N:N,0),0)</f>
        <v>-752501.40297257993</v>
      </c>
      <c r="S647" s="25">
        <f t="shared" ca="1" si="527"/>
        <v>-974522.75111216819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-231377.048610531</v>
      </c>
      <c r="R648" s="25">
        <f t="array" aca="1" ref="R648" ca="1">INDEX('Lorri 401b'!L:L,MATCH('Retirement Calculator'!A648,'Lorri 401b'!N:N,0),0)</f>
        <v>-777382.35943085526</v>
      </c>
      <c r="S648" s="25">
        <f t="shared" ca="1" si="527"/>
        <v>-1008759.4080413863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-240771.73116676931</v>
      </c>
      <c r="R649" s="25">
        <f t="array" aca="1" ref="R649" ca="1">INDEX('Lorri 401b'!L:L,MATCH('Retirement Calculator'!A649,'Lorri 401b'!N:N,0),0)</f>
        <v>-802366.98654104001</v>
      </c>
      <c r="S649" s="25">
        <f t="shared" ca="1" si="527"/>
        <v>-1043138.7177078093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-250205.55823365861</v>
      </c>
      <c r="R650" s="25">
        <f t="array" aca="1" ref="R650" ca="1">INDEX('Lorri 401b'!L:L,MATCH('Retirement Calculator'!A650,'Lorri 401b'!N:N,0),0)</f>
        <v>-827455.71626418398</v>
      </c>
      <c r="S650" s="25">
        <f t="shared" ca="1" si="527"/>
        <v>-1077661.2744978426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-259678.69291332661</v>
      </c>
      <c r="R651" s="25">
        <f t="array" aca="1" ref="R651" ca="1">INDEX('Lorri 401b'!L:L,MATCH('Retirement Calculator'!A651,'Lorri 401b'!N:N,0),0)</f>
        <v>-852648.98236117419</v>
      </c>
      <c r="S651" s="25">
        <f t="shared" ca="1" si="527"/>
        <v>-1112327.6752745009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-269191.29898749321</v>
      </c>
      <c r="R652" s="25">
        <f t="array" aca="1" ref="R652" ca="1">INDEX('Lorri 401b'!L:L,MATCH('Retirement Calculator'!A652,'Lorri 401b'!N:N,0),0)</f>
        <v>-877947.22040023538</v>
      </c>
      <c r="S652" s="25">
        <f t="shared" ca="1" si="527"/>
        <v>-1147138.5193877285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-278743.54092030221</v>
      </c>
      <c r="R653" s="25">
        <f t="array" aca="1" ref="R653" ca="1">INDEX('Lorri 401b'!L:L,MATCH('Retirement Calculator'!A653,'Lorri 401b'!N:N,0),0)</f>
        <v>-903350.86776445934</v>
      </c>
      <c r="S653" s="25">
        <f t="shared" ca="1" si="527"/>
        <v>-1182094.4086847615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-288335.58386116457</v>
      </c>
      <c r="R654" s="25">
        <f t="array" aca="1" ref="R654" ca="1">INDEX('Lorri 401b'!L:L,MATCH('Retirement Calculator'!A654,'Lorri 401b'!N:N,0),0)</f>
        <v>-928860.36365936743</v>
      </c>
      <c r="S654" s="25">
        <f t="shared" ca="1" si="527"/>
        <v>-1217195.9475205319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-297967.59364761389</v>
      </c>
      <c r="R655" s="25">
        <f t="array" aca="1" ref="R655" ca="1">INDEX('Lorri 401b'!L:L,MATCH('Retirement Calculator'!A655,'Lorri 401b'!N:N,0),0)</f>
        <v>-954476.14912050439</v>
      </c>
      <c r="S655" s="25">
        <f t="shared" ca="1" si="527"/>
        <v>-1252443.7427681182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-307639.73680817336</v>
      </c>
      <c r="R656" s="25">
        <f t="array" aca="1" ref="R656" ca="1">INDEX('Lorri 401b'!L:L,MATCH('Retirement Calculator'!A656,'Lorri 401b'!N:N,0),0)</f>
        <v>-980198.66702106257</v>
      </c>
      <c r="S656" s="25">
        <f t="shared" ca="1" si="527"/>
        <v>-1287838.403829236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-317352.1805652352</v>
      </c>
      <c r="R657" s="25">
        <f t="array" aca="1" ref="R657" ca="1">INDEX('Lorri 401b'!L:L,MATCH('Retirement Calculator'!A657,'Lorri 401b'!N:N,0),0)</f>
        <v>-1006028.3620795398</v>
      </c>
      <c r="S657" s="25">
        <f t="shared" ca="1" si="527"/>
        <v>-1323380.542644775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-327105.09283795144</v>
      </c>
      <c r="R658" s="25">
        <f t="array" aca="1" ref="R658" ca="1">INDEX('Lorri 401b'!L:L,MATCH('Retirement Calculator'!A658,'Lorri 401b'!N:N,0),0)</f>
        <v>-1031965.6808674275</v>
      </c>
      <c r="S658" s="25">
        <f t="shared" ca="1" si="527"/>
        <v>-1359070.7737053789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-336898.64224513731</v>
      </c>
      <c r="R659" s="25">
        <f t="array" aca="1" ref="R659" ca="1">INDEX('Lorri 401b'!L:L,MATCH('Retirement Calculator'!A659,'Lorri 401b'!N:N,0),0)</f>
        <v>-1058011.0718169315</v>
      </c>
      <c r="S659" s="25">
        <f t="shared" ca="1" si="527"/>
        <v>-1394909.7140620688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-346732.99810818647</v>
      </c>
      <c r="R660" s="25">
        <f t="array" aca="1" ref="R660" ca="1">INDEX('Lorri 401b'!L:L,MATCH('Retirement Calculator'!A660,'Lorri 401b'!N:N,0),0)</f>
        <v>-1084164.985228725</v>
      </c>
      <c r="S660" s="25">
        <f t="shared" ca="1" si="527"/>
        <v>-1430897.9833369115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-356608.33045399835</v>
      </c>
      <c r="R661" s="25">
        <f t="array" aca="1" ref="R661" ca="1">INDEX('Lorri 401b'!L:L,MATCH('Retirement Calculator'!A661,'Lorri 401b'!N:N,0),0)</f>
        <v>-1110427.8732797343</v>
      </c>
      <c r="S661" s="25">
        <f t="shared" ca="1" si="527"/>
        <v>-1467036.2037337327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-366524.81001791777</v>
      </c>
      <c r="R662" s="25">
        <f t="array" aca="1" ref="R662" ca="1">INDEX('Lorri 401b'!L:L,MATCH('Retirement Calculator'!A662,'Lorri 401b'!N:N,0),0)</f>
        <v>-1136800.1900309562</v>
      </c>
      <c r="S662" s="25">
        <f t="shared" ca="1" si="527"/>
        <v>-1503325.0000488739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-376482.60824668687</v>
      </c>
      <c r="R663" s="25">
        <f t="array" aca="1" ref="R663" ca="1">INDEX('Lorri 401b'!L:L,MATCH('Retirement Calculator'!A663,'Lorri 401b'!N:N,0),0)</f>
        <v>-1163282.3914353081</v>
      </c>
      <c r="S663" s="25">
        <f t="shared" ca="1" si="527"/>
        <v>-1539764.999681995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-386481.89730140916</v>
      </c>
      <c r="R664" s="25">
        <f t="array" aca="1" ref="R664" ca="1">INDEX('Lorri 401b'!L:L,MATCH('Retirement Calculator'!A664,'Lorri 401b'!N:N,0),0)</f>
        <v>-1189874.9353455114</v>
      </c>
      <c r="S664" s="25">
        <f t="shared" ca="1" si="527"/>
        <v>-1576356.8326469206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-396522.85006052611</v>
      </c>
      <c r="R665" s="25">
        <f t="array" aca="1" ref="R665" ca="1">INDEX('Lorri 401b'!L:L,MATCH('Retirement Calculator'!A665,'Lorri 401b'!N:N,0),0)</f>
        <v>-1216578.2815220072</v>
      </c>
      <c r="S665" s="25">
        <f t="shared" ca="1" si="527"/>
        <v>-1613101.1315825332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-406605.64012280607</v>
      </c>
      <c r="R666" s="25">
        <f t="array" aca="1" ref="R666" ca="1">INDEX('Lorri 401b'!L:L,MATCH('Retirement Calculator'!A666,'Lorri 401b'!N:N,0),0)</f>
        <v>-1243392.8916409051</v>
      </c>
      <c r="S666" s="25">
        <f t="shared" ca="1" si="527"/>
        <v>-1649998.531763711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-416730.44181034551</v>
      </c>
      <c r="R667" s="25">
        <f t="array" aca="1" ref="R667" ca="1">INDEX('Lorri 401b'!L:L,MATCH('Retirement Calculator'!A667,'Lorri 401b'!N:N,0),0)</f>
        <v>-1270319.2293019651</v>
      </c>
      <c r="S667" s="25">
        <f t="shared" ca="1" si="527"/>
        <v>-1687049.6711123106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-426897.43017158302</v>
      </c>
      <c r="R668" s="25">
        <f t="array" aca="1" ref="R668" ca="1">INDEX('Lorri 401b'!L:L,MATCH('Retirement Calculator'!A668,'Lorri 401b'!N:N,0),0)</f>
        <v>-1297357.7600366129</v>
      </c>
      <c r="S668" s="25">
        <f t="shared" ca="1" si="527"/>
        <v>-1724255.1902081959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-437106.78098432574</v>
      </c>
      <c r="R669" s="25">
        <f t="array" aca="1" ref="R669" ca="1">INDEX('Lorri 401b'!L:L,MATCH('Retirement Calculator'!A669,'Lorri 401b'!N:N,0),0)</f>
        <v>-1324508.9513159883</v>
      </c>
      <c r="S669" s="25">
        <f t="shared" ca="1" si="527"/>
        <v>-1761615.7323003141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-447358.67075878818</v>
      </c>
      <c r="R670" s="25">
        <f t="array" aca="1" ref="R670" ca="1">INDEX('Lorri 401b'!L:L,MATCH('Retirement Calculator'!A670,'Lorri 401b'!N:N,0),0)</f>
        <v>-1351773.2725590279</v>
      </c>
      <c r="S670" s="25">
        <f t="shared" ca="1" si="527"/>
        <v>-1799131.9433178161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-457653.27674064424</v>
      </c>
      <c r="R671" s="25">
        <f t="array" aca="1" ref="R671" ca="1">INDEX('Lorri 401b'!L:L,MATCH('Retirement Calculator'!A671,'Lorri 401b'!N:N,0),0)</f>
        <v>-1379151.1951405802</v>
      </c>
      <c r="S671" s="25">
        <f t="shared" ca="1" si="527"/>
        <v>-1836804.4718812243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-467990.77691409137</v>
      </c>
      <c r="R672" s="25">
        <f t="array" aca="1" ref="R672" ca="1">INDEX('Lorri 401b'!L:L,MATCH('Retirement Calculator'!A672,'Lorri 401b'!N:N,0),0)</f>
        <v>-1406643.1923995556</v>
      </c>
      <c r="S672" s="25">
        <f t="shared" ca="1" si="527"/>
        <v>-1874633.9693136469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-478371.35000492784</v>
      </c>
      <c r="R673" s="25">
        <f t="array" aca="1" ref="R673" ca="1">INDEX('Lorri 401b'!L:L,MATCH('Retirement Calculator'!A673,'Lorri 401b'!N:N,0),0)</f>
        <v>-1434249.73964711</v>
      </c>
      <c r="S673" s="25">
        <f t="shared" ca="1" si="527"/>
        <v>-1912621.0896520377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-488795.17548364279</v>
      </c>
      <c r="R674" s="25">
        <f t="array" aca="1" ref="R674" ca="1">INDEX('Lorri 401b'!L:L,MATCH('Retirement Calculator'!A674,'Lorri 401b'!N:N,0),0)</f>
        <v>-1461971.3141748626</v>
      </c>
      <c r="S674" s="25">
        <f t="shared" ca="1" si="527"/>
        <v>-1950766.4896585054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-499262.43356851907</v>
      </c>
      <c r="R675" s="25">
        <f t="array" aca="1" ref="R675" ca="1">INDEX('Lorri 401b'!L:L,MATCH('Retirement Calculator'!A675,'Lorri 401b'!N:N,0),0)</f>
        <v>-1489808.3952631475</v>
      </c>
      <c r="S675" s="25">
        <f t="shared" ca="1" si="527"/>
        <v>-1989070.8288316666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-509773.305228749</v>
      </c>
      <c r="R676" s="25">
        <f t="array" aca="1" ref="R676" ca="1">INDEX('Lorri 401b'!L:L,MATCH('Retirement Calculator'!A676,'Lorri 401b'!N:N,0),0)</f>
        <v>-1517761.4641893003</v>
      </c>
      <c r="S676" s="25">
        <f t="shared" ca="1" si="527"/>
        <v>-2027534.7694180494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-520327.97218756319</v>
      </c>
      <c r="R677" s="25">
        <f t="array" aca="1" ref="R677" ca="1">INDEX('Lorri 401b'!L:L,MATCH('Retirement Calculator'!A677,'Lorri 401b'!N:N,0),0)</f>
        <v>-1545831.0042359787</v>
      </c>
      <c r="S677" s="25">
        <f t="shared" ca="1" si="527"/>
        <v>-2066158.976423542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-530926.61692537251</v>
      </c>
      <c r="R678" s="25">
        <f t="array" aca="1" ref="R678" ca="1">INDEX('Lorri 401b'!L:L,MATCH('Retirement Calculator'!A678,'Lorri 401b'!N:N,0),0)</f>
        <v>-1574017.5006995182</v>
      </c>
      <c r="S678" s="25">
        <f t="shared" ca="1" si="527"/>
        <v>-2104944.117624891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-541569.42268292268</v>
      </c>
      <c r="R679" s="25">
        <f t="array" aca="1" ref="R679" ca="1">INDEX('Lorri 401b'!L:L,MATCH('Retirement Calculator'!A679,'Lorri 401b'!N:N,0),0)</f>
        <v>-1602321.4408983225</v>
      </c>
      <c r="S679" s="25">
        <f t="shared" ca="1" si="527"/>
        <v>-2143890.8635812453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-552256.57346446265</v>
      </c>
      <c r="R680" s="25">
        <f t="array" aca="1" ref="R680" ca="1">INDEX('Lorri 401b'!L:L,MATCH('Retirement Calculator'!A680,'Lorri 401b'!N:N,0),0)</f>
        <v>-1630743.3141812885</v>
      </c>
      <c r="S680" s="25">
        <f t="shared" ca="1" si="527"/>
        <v>-2182999.8876457512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-562988.25404092565</v>
      </c>
      <c r="R681" s="25">
        <f t="array" aca="1" ref="R681" ca="1">INDEX('Lorri 401b'!L:L,MATCH('Retirement Calculator'!A681,'Lorri 401b'!N:N,0),0)</f>
        <v>-1659283.6119362668</v>
      </c>
      <c r="S681" s="25">
        <f t="shared" ca="1" si="527"/>
        <v>-2222271.8659771923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-573764.64995312388</v>
      </c>
      <c r="R682" s="25">
        <f t="array" aca="1" ref="R682" ca="1">INDEX('Lorri 401b'!L:L,MATCH('Retirement Calculator'!A682,'Lorri 401b'!N:N,0),0)</f>
        <v>-1687942.8275985576</v>
      </c>
      <c r="S682" s="25">
        <f t="shared" ca="1" si="527"/>
        <v>-2261707.4775516815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-584585.94751495635</v>
      </c>
      <c r="R683" s="25">
        <f t="array" aca="1" ref="R683" ca="1">INDEX('Lorri 401b'!L:L,MATCH('Retirement Calculator'!A683,'Lorri 401b'!N:N,0),0)</f>
        <v>-1716721.4566594411</v>
      </c>
      <c r="S683" s="25">
        <f t="shared" ca="1" si="527"/>
        <v>-2301307.4041743977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-595452.33381662972</v>
      </c>
      <c r="R684" s="25">
        <f t="array" aca="1" ref="R684" ca="1">INDEX('Lorri 401b'!L:L,MATCH('Retirement Calculator'!A684,'Lorri 401b'!N:N,0),0)</f>
        <v>-1745619.9966747451</v>
      </c>
      <c r="S684" s="25">
        <f t="shared" ca="1" si="527"/>
        <v>-2341072.3304913747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-606363.99672789348</v>
      </c>
      <c r="R685" s="25">
        <f t="array" aca="1" ref="R685" ca="1">INDEX('Lorri 401b'!L:L,MATCH('Retirement Calculator'!A685,'Lorri 401b'!N:N,0),0)</f>
        <v>-1774638.9472734462</v>
      </c>
      <c r="S685" s="25">
        <f t="shared" ca="1" si="527"/>
        <v>-2381002.9440013398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-617321.12490128749</v>
      </c>
      <c r="R686" s="25">
        <f t="array" aca="1" ref="R686" ca="1">INDEX('Lorri 401b'!L:L,MATCH('Retirement Calculator'!A686,'Lorri 401b'!N:N,0),0)</f>
        <v>-1803778.8101663084</v>
      </c>
      <c r="S686" s="25">
        <f t="shared" ca="1" si="527"/>
        <v>-2421099.9350675959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-628323.90777540393</v>
      </c>
      <c r="R687" s="25">
        <f t="array" aca="1" ref="R687" ca="1">INDEX('Lorri 401b'!L:L,MATCH('Retirement Calculator'!A687,'Lorri 401b'!N:N,0),0)</f>
        <v>-1833040.0891545576</v>
      </c>
      <c r="S687" s="25">
        <f t="shared" ca="1" si="527"/>
        <v>-2461363.9969299613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-639372.53557816253</v>
      </c>
      <c r="R688" s="25">
        <f t="array" aca="1" ref="R688" ca="1">INDEX('Lorri 401b'!L:L,MATCH('Retirement Calculator'!A688,'Lorri 401b'!N:N,0),0)</f>
        <v>-1862423.2901385911</v>
      </c>
      <c r="S688" s="25">
        <f t="shared" ca="1" si="527"/>
        <v>-2501795.8257167535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-650467.19933009928</v>
      </c>
      <c r="R689" s="25">
        <f t="array" aca="1" ref="R689" ca="1">INDEX('Lorri 401b'!L:L,MATCH('Retirement Calculator'!A689,'Lorri 401b'!N:N,0),0)</f>
        <v>-1891928.9211267247</v>
      </c>
      <c r="S689" s="25">
        <f t="shared" ca="1" si="527"/>
        <v>-2542396.1204568241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-661608.09084766917</v>
      </c>
      <c r="R690" s="25">
        <f t="array" aca="1" ref="R690" ca="1">INDEX('Lorri 401b'!L:L,MATCH('Retirement Calculator'!A690,'Lorri 401b'!N:N,0),0)</f>
        <v>-1921557.4922439756</v>
      </c>
      <c r="S690" s="25">
        <f t="shared" ca="1" si="527"/>
        <v>-2583165.5830916446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-672795.40274656226</v>
      </c>
      <c r="R691" s="25">
        <f t="array" aca="1" ref="R691" ca="1">INDEX('Lorri 401b'!L:L,MATCH('Retirement Calculator'!A691,'Lorri 401b'!N:N,0),0)</f>
        <v>-1951309.5157408817</v>
      </c>
      <c r="S691" s="25">
        <f t="shared" ca="1" si="527"/>
        <v>-2624104.9184874441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-684029.32844503399</v>
      </c>
      <c r="R692" s="25">
        <f t="array" aca="1" ref="R692" ca="1">INDEX('Lorri 401b'!L:L,MATCH('Retirement Calculator'!A692,'Lorri 401b'!N:N,0),0)</f>
        <v>-1981185.5060023582</v>
      </c>
      <c r="S692" s="25">
        <f t="shared" ca="1" si="527"/>
        <v>-2665214.8344473923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-695310.06216724939</v>
      </c>
      <c r="R693" s="25">
        <f t="array" aca="1" ref="R693" ca="1">INDEX('Lorri 401b'!L:L,MATCH('Retirement Calculator'!A693,'Lorri 401b'!N:N,0),0)</f>
        <v>-2011185.979556591</v>
      </c>
      <c r="S693" s="25">
        <f t="shared" ca="1" si="527"/>
        <v>-2706496.0417238404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-706637.79894664069</v>
      </c>
      <c r="R694" s="25">
        <f t="array" aca="1" ref="R694" ca="1">INDEX('Lorri 401b'!L:L,MATCH('Retirement Calculator'!A694,'Lorri 401b'!N:N,0),0)</f>
        <v>-2041311.4550839665</v>
      </c>
      <c r="S694" s="25">
        <f t="shared" ca="1" si="527"/>
        <v>-2747949.2540306072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-718012.73462927947</v>
      </c>
      <c r="R695" s="25">
        <f t="array" aca="1" ref="R695" ca="1">INDEX('Lorri 401b'!L:L,MATCH('Retirement Calculator'!A695,'Lorri 401b'!N:N,0),0)</f>
        <v>-2071562.4534260393</v>
      </c>
      <c r="S695" s="25">
        <f t="shared" ca="1" si="527"/>
        <v>-2789575.1880553188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-729435.06587726262</v>
      </c>
      <c r="R696" s="25">
        <f t="array" aca="1" ref="R696" ca="1">INDEX('Lorri 401b'!L:L,MATCH('Retirement Calculator'!A696,'Lorri 401b'!N:N,0),0)</f>
        <v>-2101939.4975945372</v>
      </c>
      <c r="S696" s="25">
        <f t="shared" ca="1" si="527"/>
        <v>-2831374.5634717997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-740904.99017211236</v>
      </c>
      <c r="R697" s="25">
        <f t="array" aca="1" ref="R697" ca="1">INDEX('Lorri 401b'!L:L,MATCH('Retirement Calculator'!A697,'Lorri 401b'!N:N,0),0)</f>
        <v>-2132443.1127804038</v>
      </c>
      <c r="S697" s="25">
        <f t="shared" ca="1" si="527"/>
        <v>-2873348.1029525162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-752422.70581819059</v>
      </c>
      <c r="R698" s="25">
        <f t="array" aca="1" ref="R698" ca="1">INDEX('Lorri 401b'!L:L,MATCH('Retirement Calculator'!A698,'Lorri 401b'!N:N,0),0)</f>
        <v>-2163073.8263628785</v>
      </c>
      <c r="S698" s="25">
        <f t="shared" ca="1" si="527"/>
        <v>-2915496.5321810693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-763988.41194612754</v>
      </c>
      <c r="R699" s="25">
        <f t="array" aca="1" ref="R699" ca="1">INDEX('Lorri 401b'!L:L,MATCH('Retirement Calculator'!A699,'Lorri 401b'!N:N,0),0)</f>
        <v>-2193832.1679186136</v>
      </c>
      <c r="S699" s="25">
        <f t="shared" ca="1" si="527"/>
        <v>-2957820.5798647413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-775602.30851626419</v>
      </c>
      <c r="R700" s="25">
        <f t="array" aca="1" ref="R700" ca="1">INDEX('Lorri 401b'!L:L,MATCH('Retirement Calculator'!A700,'Lorri 401b'!N:N,0),0)</f>
        <v>-2224718.6692308309</v>
      </c>
      <c r="S700" s="25">
        <f t="shared" ca="1" si="527"/>
        <v>-3000320.9777470948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-787264.59632210969</v>
      </c>
      <c r="R701" s="25">
        <f t="array" aca="1" ref="R701" ca="1">INDEX('Lorri 401b'!L:L,MATCH('Retirement Calculator'!A701,'Lorri 401b'!N:N,0),0)</f>
        <v>-2255733.8642985155</v>
      </c>
      <c r="S701" s="25">
        <f t="shared" ca="1" si="527"/>
        <v>-3042998.4606206249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-798975.47699381295</v>
      </c>
      <c r="R702" s="25">
        <f t="array" aca="1" ref="R702" ca="1">INDEX('Lorri 401b'!L:L,MATCH('Retirement Calculator'!A702,'Lorri 401b'!N:N,0),0)</f>
        <v>-2286878.2893456491</v>
      </c>
      <c r="S702" s="25">
        <f t="shared" ca="1" si="527"/>
        <v>-3085853.7663394623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-810735.15300164826</v>
      </c>
      <c r="R703" s="25">
        <f t="array" aca="1" ref="R703" ca="1">INDEX('Lorri 401b'!L:L,MATCH('Retirement Calculator'!A703,'Lorri 401b'!N:N,0),0)</f>
        <v>-2318152.4828304788</v>
      </c>
      <c r="S703" s="25">
        <f t="shared" ca="1" si="527"/>
        <v>-3128887.6358321272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-822543.82765951625</v>
      </c>
      <c r="R704" s="25">
        <f t="array" aca="1" ref="R704" ca="1">INDEX('Lorri 401b'!L:L,MATCH('Retirement Calculator'!A704,'Lorri 401b'!N:N,0),0)</f>
        <v>-2349556.9854548289</v>
      </c>
      <c r="S704" s="25">
        <f t="shared" ca="1" si="527"/>
        <v>-3172100.8131143451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-834401.70512845868</v>
      </c>
      <c r="R705" s="25">
        <f t="array" aca="1" ref="R705" ca="1">INDEX('Lorri 401b'!L:L,MATCH('Retirement Calculator'!A705,'Lorri 401b'!N:N,0),0)</f>
        <v>-2381092.340173447</v>
      </c>
      <c r="S705" s="25">
        <f t="shared" ca="1" si="527"/>
        <v>-3215494.0453019058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-846308.99042018841</v>
      </c>
      <c r="R706" s="25">
        <f t="array" aca="1" ref="R706" ca="1">INDEX('Lorri 401b'!L:L,MATCH('Retirement Calculator'!A706,'Lorri 401b'!N:N,0),0)</f>
        <v>-2412759.0922033926</v>
      </c>
      <c r="S706" s="25">
        <f t="shared" ca="1" si="527"/>
        <v>-3259068.0826235809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-858265.88940063363</v>
      </c>
      <c r="R707" s="25">
        <f t="array" aca="1" ref="R707" ca="1">INDEX('Lorri 401b'!L:L,MATCH('Retirement Calculator'!A707,'Lorri 401b'!N:N,0),0)</f>
        <v>-2444557.7890334632</v>
      </c>
      <c r="S707" s="25">
        <f t="shared" ca="1" si="527"/>
        <v>-3302823.6784340967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-870272.60879349732</v>
      </c>
      <c r="R708" s="25">
        <f t="array" aca="1" ref="R708" ca="1">INDEX('Lorri 401b'!L:L,MATCH('Retirement Calculator'!A708,'Lorri 401b'!N:N,0),0)</f>
        <v>-2476488.9804336587</v>
      </c>
      <c r="S708" s="25">
        <f t="shared" ca="1" si="527"/>
        <v>-3346761.5892271558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-882329.35618383135</v>
      </c>
      <c r="R709" s="25">
        <f t="array" aca="1" ref="R709" ca="1">INDEX('Lorri 401b'!L:L,MATCH('Retirement Calculator'!A709,'Lorri 401b'!N:N,0),0)</f>
        <v>-2508553.2184646884</v>
      </c>
      <c r="S709" s="25">
        <f t="shared" ca="1" si="527"/>
        <v>-3390882.57464852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-894436.34002162504</v>
      </c>
      <c r="R710" s="25">
        <f t="array" aca="1" ref="R710" ca="1">INDEX('Lorri 401b'!L:L,MATCH('Retirement Calculator'!A710,'Lorri 401b'!N:N,0),0)</f>
        <v>-2540751.0574875143</v>
      </c>
      <c r="S710" s="25">
        <f t="shared" ca="1" si="527"/>
        <v>-3435187.3975091395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-906593.76962540962</v>
      </c>
      <c r="R711" s="25">
        <f t="array" aca="1" ref="R711" ca="1">INDEX('Lorri 401b'!L:L,MATCH('Retirement Calculator'!A711,'Lorri 401b'!N:N,0),0)</f>
        <v>-2573083.0541729354</v>
      </c>
      <c r="S711" s="25">
        <f t="shared" ca="1" si="527"/>
        <v>-3479676.8237983449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-918801.8551858766</v>
      </c>
      <c r="R712" s="25">
        <f t="array" aca="1" ref="R712" ca="1">INDEX('Lorri 401b'!L:L,MATCH('Retirement Calculator'!A712,'Lorri 401b'!N:N,0),0)</f>
        <v>-2605549.7675112123</v>
      </c>
      <c r="S712" s="25">
        <f t="shared" ca="1" si="527"/>
        <v>-3524351.6226970889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-931060.80776951218</v>
      </c>
      <c r="R713" s="25">
        <f t="array" aca="1" ref="R713" ca="1">INDEX('Lorri 401b'!L:L,MATCH('Retirement Calculator'!A713,'Lorri 401b'!N:N,0),0)</f>
        <v>-2638151.7588217319</v>
      </c>
      <c r="S713" s="25">
        <f t="shared" ca="1" si="527"/>
        <v>-3569212.5665912442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-943370.83932224626</v>
      </c>
      <c r="R714" s="25">
        <f t="array" aca="1" ref="R714" ca="1">INDEX('Lorri 401b'!L:L,MATCH('Retirement Calculator'!A714,'Lorri 401b'!N:N,0),0)</f>
        <v>-2670889.5917627122</v>
      </c>
      <c r="S714" s="25">
        <f t="shared" ca="1" si="527"/>
        <v>-3614260.4310849584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-955732.16267311678</v>
      </c>
      <c r="R715" s="25">
        <f t="array" aca="1" ref="R715" ca="1">INDEX('Lorri 401b'!L:L,MATCH('Retirement Calculator'!A715,'Lorri 401b'!N:N,0),0)</f>
        <v>-2703763.8323409464</v>
      </c>
      <c r="S715" s="25">
        <f t="shared" ca="1" si="527"/>
        <v>-3659495.9950140631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-968144.99153794919</v>
      </c>
      <c r="R716" s="25">
        <f t="array" aca="1" ref="R716" ca="1">INDEX('Lorri 401b'!L:L,MATCH('Retirement Calculator'!A716,'Lorri 401b'!N:N,0),0)</f>
        <v>-2736775.0489215897</v>
      </c>
      <c r="S716" s="25">
        <f t="shared" ca="1" si="527"/>
        <v>-3704920.0404595388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-980609.54052305175</v>
      </c>
      <c r="R717" s="25">
        <f t="array" aca="1" ref="R717" ca="1">INDEX('Lorri 401b'!L:L,MATCH('Retirement Calculator'!A717,'Lorri 401b'!N:N,0),0)</f>
        <v>-2769923.8122379859</v>
      </c>
      <c r="S717" s="25">
        <f t="shared" ca="1" si="527"/>
        <v>-3750533.3527610376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-993126.02512892557</v>
      </c>
      <c r="R718" s="25">
        <f t="array" aca="1" ref="R718" ca="1">INDEX('Lorri 401b'!L:L,MATCH('Retirement Calculator'!A718,'Lorri 401b'!N:N,0),0)</f>
        <v>-2803210.695401534</v>
      </c>
      <c r="S718" s="25">
        <f t="shared" ca="1" si="527"/>
        <v>-3796336.7205304597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-1005694.6617539906</v>
      </c>
      <c r="R719" s="25">
        <f t="array" aca="1" ref="R719" ca="1">INDEX('Lorri 401b'!L:L,MATCH('Retirement Calculator'!A719,'Lorri 401b'!N:N,0),0)</f>
        <v>-2836636.2739115967</v>
      </c>
      <c r="S719" s="25">
        <f t="shared" ca="1" si="527"/>
        <v>-3842330.9356655874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-1018315.6676983266</v>
      </c>
      <c r="R720" s="25">
        <f t="array" aca="1" ref="R720" ca="1">INDEX('Lorri 401b'!L:L,MATCH('Retirement Calculator'!A720,'Lorri 401b'!N:N,0),0)</f>
        <v>-2870201.1256654514</v>
      </c>
      <c r="S720" s="25">
        <f t="shared" ca="1" si="527"/>
        <v>-3888516.7933637779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-1030989.2611674308</v>
      </c>
      <c r="R721" s="25">
        <f t="array" aca="1" ref="R721" ca="1">INDEX('Lorri 401b'!L:L,MATCH('Retirement Calculator'!A721,'Lorri 401b'!N:N,0),0)</f>
        <v>-2903905.8309682803</v>
      </c>
      <c r="S721" s="25">
        <f t="shared" ca="1" si="527"/>
        <v>-3934895.0921357111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-1043715.6612759895</v>
      </c>
      <c r="R722" s="25">
        <f t="array" aca="1" ref="R722" ca="1">INDEX('Lorri 401b'!L:L,MATCH('Retirement Calculator'!A722,'Lorri 401b'!N:N,0),0)</f>
        <v>-2937750.9725432042</v>
      </c>
      <c r="S722" s="25">
        <f t="shared" ca="1" si="527"/>
        <v>-3981466.6338191936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-1056495.0880516674</v>
      </c>
      <c r="R723" s="25">
        <f t="array" aca="1" ref="R723" ca="1">INDEX('Lorri 401b'!L:L,MATCH('Retirement Calculator'!A723,'Lorri 401b'!N:N,0),0)</f>
        <v>-2971737.1355413571</v>
      </c>
      <c r="S723" s="25">
        <f t="shared" ca="1" si="527"/>
        <v>-4028232.2235930245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-1069327.7624389105</v>
      </c>
      <c r="R724" s="25">
        <f t="array" aca="1" ref="R724" ca="1">INDEX('Lorri 401b'!L:L,MATCH('Retirement Calculator'!A724,'Lorri 401b'!N:N,0),0)</f>
        <v>-3005864.9075520025</v>
      </c>
      <c r="S724" s="25">
        <f t="shared" ca="1" si="527"/>
        <v>-4075192.669990913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-1082213.9063027671</v>
      </c>
      <c r="R725" s="25">
        <f t="array" aca="1" ref="R725" ca="1">INDEX('Lorri 401b'!L:L,MATCH('Retirement Calculator'!A725,'Lorri 401b'!N:N,0),0)</f>
        <v>-3040134.878612692</v>
      </c>
      <c r="S725" s="25">
        <f t="shared" ca="1" si="527"/>
        <v>-4122348.7849154593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-1095153.7424327231</v>
      </c>
      <c r="R726" s="25">
        <f t="array" aca="1" ref="R726" ca="1">INDEX('Lorri 401b'!L:L,MATCH('Retirement Calculator'!A726,'Lorri 401b'!N:N,0),0)</f>
        <v>-3074547.6412194679</v>
      </c>
      <c r="S726" s="25">
        <f t="shared" ca="1" si="527"/>
        <v>-4169701.3836521907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-1108147.4945465538</v>
      </c>
      <c r="R727" s="25">
        <f t="array" aca="1" ref="R727" ca="1">INDEX('Lorri 401b'!L:L,MATCH('Retirement Calculator'!A727,'Lorri 401b'!N:N,0),0)</f>
        <v>-3109103.7903371053</v>
      </c>
      <c r="S727" s="25">
        <f t="shared" ca="1" si="527"/>
        <v>-4217251.2848836593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-1121195.3872941923</v>
      </c>
      <c r="R728" s="25">
        <f t="array" aca="1" ref="R728" ca="1">INDEX('Lorri 401b'!L:L,MATCH('Retirement Calculator'!A728,'Lorri 401b'!N:N,0),0)</f>
        <v>-3143803.9234093996</v>
      </c>
      <c r="S728" s="25">
        <f t="shared" ca="1" si="527"/>
        <v>-4264999.3107035924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-1134297.6462616127</v>
      </c>
      <c r="R729" s="25">
        <f t="array" aca="1" ref="R729" ca="1">INDEX('Lorri 401b'!L:L,MATCH('Retirement Calculator'!A729,'Lorri 401b'!N:N,0),0)</f>
        <v>-3178648.6403694949</v>
      </c>
      <c r="S729" s="25">
        <f t="shared" ca="1" si="527"/>
        <v>-4312946.2866311073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-1147454.4979747306</v>
      </c>
      <c r="R730" s="25">
        <f t="array" aca="1" ref="R730" ca="1">INDEX('Lorri 401b'!L:L,MATCH('Retirement Calculator'!A730,'Lorri 401b'!N:N,0),0)</f>
        <v>-3213638.5436502574</v>
      </c>
      <c r="S730" s="25">
        <f t="shared" ca="1" si="527"/>
        <v>-4361093.0416249875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-1160666.1699033198</v>
      </c>
      <c r="R731" s="25">
        <f t="array" aca="1" ref="R731" ca="1">INDEX('Lorri 401b'!L:L,MATCH('Retirement Calculator'!A731,'Lorri 401b'!N:N,0),0)</f>
        <v>-3248774.2381946896</v>
      </c>
      <c r="S731" s="25">
        <f t="shared" ca="1" si="527"/>
        <v>-4409440.4080980094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-1173932.8904649448</v>
      </c>
      <c r="R732" s="25">
        <f t="array" aca="1" ref="R732" ca="1">INDEX('Lorri 401b'!L:L,MATCH('Retirement Calculator'!A732,'Lorri 401b'!N:N,0),0)</f>
        <v>-3284056.3314663903</v>
      </c>
      <c r="S732" s="25">
        <f t="shared" ca="1" si="527"/>
        <v>-4457989.2219313346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-1187254.8890289098</v>
      </c>
      <c r="R733" s="25">
        <f t="array" aca="1" ref="R733" ca="1">INDEX('Lorri 401b'!L:L,MATCH('Retirement Calculator'!A733,'Lorri 401b'!N:N,0),0)</f>
        <v>-3319485.4334600563</v>
      </c>
      <c r="S733" s="25">
        <f t="shared" ca="1" si="527"/>
        <v>-4506740.3224889664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-1200632.3959202247</v>
      </c>
      <c r="R734" s="25">
        <f t="array" aca="1" ref="R734" ca="1">INDEX('Lorri 401b'!L:L,MATCH('Retirement Calculator'!A734,'Lorri 401b'!N:N,0),0)</f>
        <v>-3355062.1567120296</v>
      </c>
      <c r="S734" s="25">
        <f t="shared" ca="1" si="527"/>
        <v>-4555694.5526322545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-1214065.6424235867</v>
      </c>
      <c r="R735" s="25">
        <f t="array" aca="1" ref="R735" ca="1">INDEX('Lorri 401b'!L:L,MATCH('Retirement Calculator'!A735,'Lorri 401b'!N:N,0),0)</f>
        <v>-3390787.1163108861</v>
      </c>
      <c r="S735" s="25">
        <f t="shared" ca="1" si="527"/>
        <v>-4604852.758734473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-1227554.8607873793</v>
      </c>
      <c r="R736" s="25">
        <f t="array" aca="1" ref="R736" ca="1">INDEX('Lorri 401b'!L:L,MATCH('Retirement Calculator'!A736,'Lorri 401b'!N:N,0),0)</f>
        <v>-3426660.9299080712</v>
      </c>
      <c r="S736" s="25">
        <f t="shared" ca="1" si="527"/>
        <v>-4654215.7906954503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-1241100.2842276879</v>
      </c>
      <c r="R737" s="25">
        <f t="array" aca="1" ref="R737" ca="1">INDEX('Lorri 401b'!L:L,MATCH('Retirement Calculator'!A737,'Lorri 401b'!N:N,0),0)</f>
        <v>-3462684.2177285776</v>
      </c>
      <c r="S737" s="25">
        <f t="shared" ca="1" si="527"/>
        <v>-4703784.5019562654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-1254702.1469323309</v>
      </c>
      <c r="R738" s="25">
        <f t="array" aca="1" ref="R738" ca="1">INDEX('Lorri 401b'!L:L,MATCH('Retirement Calculator'!A738,'Lorri 401b'!N:N,0),0)</f>
        <v>-3498857.6025816696</v>
      </c>
      <c r="S738" s="25">
        <f t="shared" ca="1" si="527"/>
        <v>-4753559.7495140005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-1268360.68406491</v>
      </c>
      <c r="R739" s="25">
        <f t="array" aca="1" ref="R739" ca="1">INDEX('Lorri 401b'!L:L,MATCH('Retirement Calculator'!A739,'Lorri 401b'!N:N,0),0)</f>
        <v>-3535181.7098716493</v>
      </c>
      <c r="S739" s="25">
        <f t="shared" ca="1" si="527"/>
        <v>-4803542.3939365596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-1282076.1317688748</v>
      </c>
      <c r="R740" s="25">
        <f t="array" aca="1" ref="R740" ca="1">INDEX('Lorri 401b'!L:L,MATCH('Retirement Calculator'!A740,'Lorri 401b'!N:N,0),0)</f>
        <v>-3571657.1676086709</v>
      </c>
      <c r="S740" s="25">
        <f t="shared" ca="1" si="527"/>
        <v>-4853733.2993775457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-1295848.7271716062</v>
      </c>
      <c r="R741" s="25">
        <f t="array" aca="1" ref="R741" ca="1">INDEX('Lorri 401b'!L:L,MATCH('Retirement Calculator'!A741,'Lorri 401b'!N:N,0),0)</f>
        <v>-3608284.6064195968</v>
      </c>
      <c r="S741" s="25">
        <f t="shared" ca="1" si="527"/>
        <v>-4904133.3335912032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-1309678.7083885155</v>
      </c>
      <c r="R742" s="25">
        <f t="array" aca="1" ref="R742" ca="1">INDEX('Lorri 401b'!L:L,MATCH('Retirement Calculator'!A742,'Lorri 401b'!N:N,0),0)</f>
        <v>-3645064.6595589016</v>
      </c>
      <c r="S742" s="25">
        <f t="shared" ca="1" si="527"/>
        <v>-4954743.3679474173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-1323566.3145271621</v>
      </c>
      <c r="R743" s="25">
        <f t="array" aca="1" ref="R743" ca="1">INDEX('Lorri 401b'!L:L,MATCH('Retirement Calculator'!A743,'Lorri 401b'!N:N,0),0)</f>
        <v>-3681997.9629196199</v>
      </c>
      <c r="S743" s="25">
        <f t="shared" ca="1" si="527"/>
        <v>-5005564.2774467822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-1337511.7856913863</v>
      </c>
      <c r="R744" s="25">
        <f t="array" aca="1" ref="R744" ca="1">INDEX('Lorri 401b'!L:L,MATCH('Retirement Calculator'!A744,'Lorri 401b'!N:N,0),0)</f>
        <v>-3719085.155044341</v>
      </c>
      <c r="S744" s="25">
        <f t="shared" ca="1" si="527"/>
        <v>-5056596.9407357275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-1351515.3629854615</v>
      </c>
      <c r="R745" s="25">
        <f t="array" aca="1" ref="R745" ca="1">INDEX('Lorri 401b'!L:L,MATCH('Retirement Calculator'!A745,'Lorri 401b'!N:N,0),0)</f>
        <v>-3756326.8771362486</v>
      </c>
      <c r="S745" s="25">
        <f t="shared" ca="1" si="527"/>
        <v>-5107842.2401217101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-1365577.2885182621</v>
      </c>
      <c r="R746" s="25">
        <f t="array" aca="1" ref="R746" ca="1">INDEX('Lorri 401b'!L:L,MATCH('Retirement Calculator'!A746,'Lorri 401b'!N:N,0),0)</f>
        <v>-3793723.7730702059</v>
      </c>
      <c r="S746" s="25">
        <f t="shared" ca="1" si="527"/>
        <v>-5159301.061588468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-1379697.8054074494</v>
      </c>
      <c r="R747" s="25">
        <f t="array" aca="1" ref="R747" ca="1">INDEX('Lorri 401b'!L:L,MATCH('Retirement Calculator'!A747,'Lorri 401b'!N:N,0),0)</f>
        <v>-3831276.4894038881</v>
      </c>
      <c r="S747" s="25">
        <f t="shared" ca="1" si="527"/>
        <v>-5210974.2948113373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-1393877.1577836748</v>
      </c>
      <c r="R748" s="25">
        <f t="array" aca="1" ref="R748" ca="1">INDEX('Lorri 401b'!L:L,MATCH('Retirement Calculator'!A748,'Lorri 401b'!N:N,0),0)</f>
        <v>-3868985.6753889606</v>
      </c>
      <c r="S748" s="25">
        <f t="shared" ca="1" si="527"/>
        <v>-5262862.8331726352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-1408115.5907948012</v>
      </c>
      <c r="R749" s="25">
        <f t="array" aca="1" ref="R749" ca="1">INDEX('Lorri 401b'!L:L,MATCH('Retirement Calculator'!A749,'Lorri 401b'!N:N,0),0)</f>
        <v>-3906851.9829823044</v>
      </c>
      <c r="S749" s="25">
        <f t="shared" ca="1" si="527"/>
        <v>-5314967.5737771057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-1422413.3506101407</v>
      </c>
      <c r="R750" s="25">
        <f t="array" aca="1" ref="R750" ca="1">INDEX('Lorri 401b'!L:L,MATCH('Retirement Calculator'!A750,'Lorri 401b'!N:N,0),0)</f>
        <v>-3944876.0668572867</v>
      </c>
      <c r="S750" s="25">
        <f t="shared" ca="1" si="527"/>
        <v>-5367289.4174674274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-1436770.6844247107</v>
      </c>
      <c r="R751" s="25">
        <f t="array" aca="1" ref="R751" ca="1">INDEX('Lorri 401b'!L:L,MATCH('Retirement Calculator'!A751,'Lorri 401b'!N:N,0),0)</f>
        <v>-3983058.5844150819</v>
      </c>
      <c r="S751" s="25">
        <f t="shared" ca="1" si="527"/>
        <v>-5419829.2688397923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-1451187.8404635082</v>
      </c>
      <c r="R752" s="25">
        <f t="array" aca="1" ref="R752" ca="1">INDEX('Lorri 401b'!L:L,MATCH('Retirement Calculator'!A752,'Lorri 401b'!N:N,0),0)</f>
        <v>-4021400.1957960343</v>
      </c>
      <c r="S752" s="25">
        <f t="shared" ca="1" si="527"/>
        <v>-5472588.0362595422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-1465665.0679858006</v>
      </c>
      <c r="R753" s="25">
        <f t="array" aca="1" ref="R753" ca="1">INDEX('Lorri 401b'!L:L,MATCH('Retirement Calculator'!A753,'Lorri 401b'!N:N,0),0)</f>
        <v>-4059901.5638910742</v>
      </c>
      <c r="S753" s="25">
        <f t="shared" ca="1" si="527"/>
        <v>-5525566.6318768747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-1480202.6172894358</v>
      </c>
      <c r="R754" s="25">
        <f t="array" aca="1" ref="R754" ca="1">INDEX('Lorri 401b'!L:L,MATCH('Retirement Calculator'!A754,'Lorri 401b'!N:N,0),0)</f>
        <v>-4098563.3543531764</v>
      </c>
      <c r="S754" s="25">
        <f t="shared" ca="1" si="527"/>
        <v>-5578765.9716426125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-1494800.7397151696</v>
      </c>
      <c r="R755" s="25">
        <f t="array" aca="1" ref="R755" ca="1">INDEX('Lorri 401b'!L:L,MATCH('Retirement Calculator'!A755,'Lorri 401b'!N:N,0),0)</f>
        <v>-4137386.2356088711</v>
      </c>
      <c r="S755" s="25">
        <f t="shared" ca="1" si="527"/>
        <v>-5632186.9753240403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-1509459.6876510107</v>
      </c>
      <c r="R756" s="25">
        <f t="array" aca="1" ref="R756" ca="1">INDEX('Lorri 401b'!L:L,MATCH('Retirement Calculator'!A756,'Lorri 401b'!N:N,0),0)</f>
        <v>-4176370.8788697976</v>
      </c>
      <c r="S756" s="25">
        <f t="shared" ca="1" si="527"/>
        <v>-5685830.5665208083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-1524179.7145365844</v>
      </c>
      <c r="R757" s="25">
        <f t="array" aca="1" ref="R757" ca="1">INDEX('Lorri 401b'!L:L,MATCH('Retirement Calculator'!A757,'Lorri 401b'!N:N,0),0)</f>
        <v>-4215517.9581443109</v>
      </c>
      <c r="S757" s="25">
        <f t="shared" ca="1" si="527"/>
        <v>-5739697.6726808958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-1538961.0748675147</v>
      </c>
      <c r="R758" s="25">
        <f t="array" aca="1" ref="R758" ca="1">INDEX('Lorri 401b'!L:L,MATCH('Retirement Calculator'!A758,'Lorri 401b'!N:N,0),0)</f>
        <v>-4254828.1502491347</v>
      </c>
      <c r="S758" s="25">
        <f t="shared" ca="1" si="527"/>
        <v>-5793789.2251166496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-1553804.0241998238</v>
      </c>
      <c r="R759" s="25">
        <f t="array" aca="1" ref="R759" ca="1">INDEX('Lorri 401b'!L:L,MATCH('Retirement Calculator'!A759,'Lorri 401b'!N:N,0),0)</f>
        <v>-4294302.134821062</v>
      </c>
      <c r="S759" s="25">
        <f t="shared" ca="1" si="527"/>
        <v>-5848106.1590208858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-1568708.8191543508</v>
      </c>
      <c r="R760" s="25">
        <f t="array" aca="1" ref="R760" ca="1">INDEX('Lorri 401b'!L:L,MATCH('Retirement Calculator'!A760,'Lorri 401b'!N:N,0),0)</f>
        <v>-4333940.5943287052</v>
      </c>
      <c r="S760" s="25">
        <f t="shared" ca="1" si="527"/>
        <v>-5902649.4134830562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-1583675.7174211883</v>
      </c>
      <c r="R761" s="25">
        <f t="array" aca="1" ref="R761" ca="1">INDEX('Lorri 401b'!L:L,MATCH('Retirement Calculator'!A761,'Lorri 401b'!N:N,0),0)</f>
        <v>-4373744.2140842974</v>
      </c>
      <c r="S761" s="25">
        <f t="shared" ca="1" si="527"/>
        <v>-5957419.9315054854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-1598704.9777641376</v>
      </c>
      <c r="R762" s="25">
        <f t="array" aca="1" ref="R762" ca="1">INDEX('Lorri 401b'!L:L,MATCH('Retirement Calculator'!A762,'Lorri 401b'!N:N,0),0)</f>
        <v>-4413713.6822555382</v>
      </c>
      <c r="S762" s="25">
        <f t="shared" ca="1" si="527"/>
        <v>-6012418.6600196753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-1613796.8600251826</v>
      </c>
      <c r="R763" s="25">
        <f t="array" aca="1" ref="R763" ca="1">INDEX('Lorri 401b'!L:L,MATCH('Retirement Calculator'!A763,'Lorri 401b'!N:N,0),0)</f>
        <v>-4453849.6898774924</v>
      </c>
      <c r="S763" s="25">
        <f t="shared" ca="1" si="527"/>
        <v>-6067646.5499026747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-1628951.6251289819</v>
      </c>
      <c r="R764" s="25">
        <f t="array" aca="1" ref="R764" ca="1">INDEX('Lorri 401b'!L:L,MATCH('Retirement Calculator'!A764,'Lorri 401b'!N:N,0),0)</f>
        <v>-4494152.9308645381</v>
      </c>
      <c r="S764" s="25">
        <f t="shared" ca="1" si="527"/>
        <v>-6123104.5559935197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-1644169.5350873803</v>
      </c>
      <c r="R765" s="25">
        <f t="array" aca="1" ref="R765" ca="1">INDEX('Lorri 401b'!L:L,MATCH('Retirement Calculator'!A765,'Lorri 401b'!N:N,0),0)</f>
        <v>-4534624.1020223629</v>
      </c>
      <c r="S765" s="25">
        <f t="shared" ca="1" si="527"/>
        <v>-6178793.6371097434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-1659450.8530039389</v>
      </c>
      <c r="R766" s="25">
        <f t="array" aca="1" ref="R766" ca="1">INDEX('Lorri 401b'!L:L,MATCH('Retirement Calculator'!A766,'Lorri 401b'!N:N,0),0)</f>
        <v>-4575263.9030600116</v>
      </c>
      <c r="S766" s="25">
        <f t="shared" ca="1" si="527"/>
        <v>-6234714.7560639502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-1674795.8430784831</v>
      </c>
      <c r="R767" s="25">
        <f t="array" aca="1" ref="R767" ca="1">INDEX('Lorri 401b'!L:L,MATCH('Retirement Calculator'!A767,'Lorri 401b'!N:N,0),0)</f>
        <v>-4616073.0366019839</v>
      </c>
      <c r="S767" s="25">
        <f t="shared" ca="1" si="527"/>
        <v>-6290868.8796804668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-1690204.7706116713</v>
      </c>
      <c r="R768" s="25">
        <f t="array" aca="1" ref="R768" ca="1">INDEX('Lorri 401b'!L:L,MATCH('Retirement Calculator'!A768,'Lorri 401b'!N:N,0),0)</f>
        <v>-4657052.2082003811</v>
      </c>
      <c r="S768" s="25">
        <f t="shared" ca="1" si="527"/>
        <v>-6347256.9788120519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-1705677.902009581</v>
      </c>
      <c r="R769" s="25">
        <f t="array" aca="1" ref="R769" ca="1">INDEX('Lorri 401b'!L:L,MATCH('Retirement Calculator'!A769,'Lorri 401b'!N:N,0),0)</f>
        <v>-4698202.126347105</v>
      </c>
      <c r="S769" s="25">
        <f t="shared" ca="1" si="527"/>
        <v>-6403880.0283566862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-1721215.5047883154</v>
      </c>
      <c r="R770" s="25">
        <f t="array" aca="1" ref="R770" ca="1">INDEX('Lorri 401b'!L:L,MATCH('Retirement Calculator'!A770,'Lorri 401b'!N:N,0),0)</f>
        <v>-4739523.5024861069</v>
      </c>
      <c r="S770" s="25">
        <f t="shared" ca="1" si="527"/>
        <v>-6460739.0072744228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-1736817.8475786278</v>
      </c>
      <c r="R771" s="25">
        <f t="array" aca="1" ref="R771" ca="1">INDEX('Lorri 401b'!L:L,MATCH('Retirement Calculator'!A771,'Lorri 401b'!N:N,0),0)</f>
        <v>-4781017.0510256877</v>
      </c>
      <c r="S771" s="25">
        <f t="shared" ca="1" si="527"/>
        <v>-6517834.8986043157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-1752485.2001305665</v>
      </c>
      <c r="R772" s="25">
        <f t="array" aca="1" ref="R772" ca="1">INDEX('Lorri 401b'!L:L,MATCH('Retirement Calculator'!A772,'Lorri 401b'!N:N,0),0)</f>
        <v>-4822683.4893508507</v>
      </c>
      <c r="S772" s="25">
        <f t="shared" ca="1" si="527"/>
        <v>-6575168.6894814167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-1768217.8333181383</v>
      </c>
      <c r="R773" s="25">
        <f t="array" aca="1" ref="R773" ca="1">INDEX('Lorri 401b'!L:L,MATCH('Retirement Calculator'!A773,'Lorri 401b'!N:N,0),0)</f>
        <v>-4864523.5378357014</v>
      </c>
      <c r="S773" s="25">
        <f t="shared" ca="1" si="527"/>
        <v>-6632741.3711538399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-1784016.0191439916</v>
      </c>
      <c r="R774" s="25">
        <f t="array" aca="1" ref="R774" ca="1">INDEX('Lorri 401b'!L:L,MATCH('Retirement Calculator'!A774,'Lorri 401b'!N:N,0),0)</f>
        <v>-4906537.9198559057</v>
      </c>
      <c r="S774" s="25">
        <f t="shared" ca="1" si="527"/>
        <v>-6690553.9389998969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-1799880.0307441193</v>
      </c>
      <c r="R775" s="25">
        <f t="array" aca="1" ref="R775" ca="1">INDEX('Lorri 401b'!L:L,MATCH('Retirement Calculator'!A775,'Lorri 401b'!N:N,0),0)</f>
        <v>-4948727.361801194</v>
      </c>
      <c r="S775" s="25">
        <f t="shared" ca="1" si="527"/>
        <v>-6748607.3925453136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-1815810.1423925809</v>
      </c>
      <c r="R776" s="25">
        <f t="array" aca="1" ref="R776" ca="1">INDEX('Lorri 401b'!L:L,MATCH('Retirement Calculator'!A776,'Lorri 401b'!N:N,0),0)</f>
        <v>-4991092.5930879219</v>
      </c>
      <c r="S776" s="25">
        <f t="shared" ref="S776:S1030" ca="1" si="787">SUM(Q776:R776)</f>
        <v>-6806902.7354805022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-1831806.6295062443</v>
      </c>
      <c r="R777" s="25">
        <f t="array" aca="1" ref="R777" ca="1">INDEX('Lorri 401b'!L:L,MATCH('Retirement Calculator'!A777,'Lorri 401b'!N:N,0),0)</f>
        <v>-5033634.3461716771</v>
      </c>
      <c r="S777" s="25">
        <f t="shared" ca="1" si="787"/>
        <v>-6865440.9756779214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-1847869.7686495481</v>
      </c>
      <c r="R778" s="25">
        <f t="array" aca="1" ref="R778" ca="1">INDEX('Lorri 401b'!L:L,MATCH('Retirement Calculator'!A778,'Lorri 401b'!N:N,0),0)</f>
        <v>-5076353.3565599481</v>
      </c>
      <c r="S778" s="25">
        <f t="shared" ca="1" si="787"/>
        <v>-6924223.1252094964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-1863999.8375392822</v>
      </c>
      <c r="R779" s="25">
        <f t="array" aca="1" ref="R779" ca="1">INDEX('Lorri 401b'!L:L,MATCH('Retirement Calculator'!A779,'Lorri 401b'!N:N,0),0)</f>
        <v>-5119250.3628248367</v>
      </c>
      <c r="S779" s="25">
        <f t="shared" ca="1" si="787"/>
        <v>-6983250.2003641184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-1880197.1150493904</v>
      </c>
      <c r="R780" s="25">
        <f t="array" aca="1" ref="R780" ca="1">INDEX('Lorri 401b'!L:L,MATCH('Retirement Calculator'!A780,'Lorri 401b'!N:N,0),0)</f>
        <v>-5162326.1066158293</v>
      </c>
      <c r="S780" s="25">
        <f t="shared" ca="1" si="787"/>
        <v>-7042523.2216652194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-1896461.8812157905</v>
      </c>
      <c r="R781" s="25">
        <f t="array" aca="1" ref="R781" ca="1">INDEX('Lorri 401b'!L:L,MATCH('Retirement Calculator'!A781,'Lorri 401b'!N:N,0),0)</f>
        <v>-5205581.3326726174</v>
      </c>
      <c r="S781" s="25">
        <f t="shared" ca="1" si="787"/>
        <v>-7102043.2138884077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-1912794.4172412173</v>
      </c>
      <c r="R782" s="25">
        <f t="array" aca="1" ref="R782" ca="1">INDEX('Lorri 401b'!L:L,MATCH('Retirement Calculator'!A782,'Lorri 401b'!N:N,0),0)</f>
        <v>-5249016.7888379758</v>
      </c>
      <c r="S782" s="25">
        <f t="shared" ca="1" si="787"/>
        <v>-7161811.2060791934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-1929195.0055000836</v>
      </c>
      <c r="R783" s="25">
        <f t="array" aca="1" ref="R783" ca="1">INDEX('Lorri 401b'!L:L,MATCH('Retirement Calculator'!A783,'Lorri 401b'!N:N,0),0)</f>
        <v>-5292633.22607069</v>
      </c>
      <c r="S783" s="25">
        <f t="shared" ca="1" si="787"/>
        <v>-7221828.2315707738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-1945663.9295433618</v>
      </c>
      <c r="R784" s="25">
        <f t="array" aca="1" ref="R784" ca="1">INDEX('Lorri 401b'!L:L,MATCH('Retirement Calculator'!A784,'Lorri 401b'!N:N,0),0)</f>
        <v>-5336431.3984585404</v>
      </c>
      <c r="S784" s="25">
        <f t="shared" ca="1" si="787"/>
        <v>-7282095.3280019024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-1962201.4741034869</v>
      </c>
      <c r="R785" s="25">
        <f t="array" aca="1" ref="R785" ca="1">INDEX('Lorri 401b'!L:L,MATCH('Retirement Calculator'!A785,'Lorri 401b'!N:N,0),0)</f>
        <v>-5380412.0632313406</v>
      </c>
      <c r="S785" s="25">
        <f t="shared" ca="1" si="787"/>
        <v>-7342613.5373348277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-1978807.9250992793</v>
      </c>
      <c r="R786" s="25">
        <f t="array" aca="1" ref="R786" ca="1">INDEX('Lorri 401b'!L:L,MATCH('Retirement Calculator'!A786,'Lorri 401b'!N:N,0),0)</f>
        <v>-5424575.9807740273</v>
      </c>
      <c r="S786" s="25">
        <f t="shared" ca="1" si="787"/>
        <v>-7403383.9058733061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-1995483.5696408874</v>
      </c>
      <c r="R787" s="25">
        <f t="array" aca="1" ref="R787" ca="1">INDEX('Lorri 401b'!L:L,MATCH('Retirement Calculator'!A787,'Lorri 401b'!N:N,0),0)</f>
        <v>-5468923.9146398082</v>
      </c>
      <c r="S787" s="25">
        <f t="shared" ca="1" si="787"/>
        <v>-7464407.4842806961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-2012228.6960347523</v>
      </c>
      <c r="R788" s="25">
        <f t="array" aca="1" ref="R788" ca="1">INDEX('Lorri 401b'!L:L,MATCH('Retirement Calculator'!A788,'Lorri 401b'!N:N,0),0)</f>
        <v>-5513456.6315633636</v>
      </c>
      <c r="S788" s="25">
        <f t="shared" ca="1" si="787"/>
        <v>-7525685.3275981154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-2029043.5937885914</v>
      </c>
      <c r="R789" s="25">
        <f t="array" aca="1" ref="R789" ca="1">INDEX('Lorri 401b'!L:L,MATCH('Retirement Calculator'!A789,'Lorri 401b'!N:N,0),0)</f>
        <v>-5558174.9014740996</v>
      </c>
      <c r="S789" s="25">
        <f t="shared" ca="1" si="787"/>
        <v>-7587218.4952626908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-2045928.553616405</v>
      </c>
      <c r="R790" s="25">
        <f t="array" aca="1" ref="R790" ca="1">INDEX('Lorri 401b'!L:L,MATCH('Retirement Calculator'!A790,'Lorri 401b'!N:N,0),0)</f>
        <v>-5603079.4975094637</v>
      </c>
      <c r="S790" s="25">
        <f t="shared" ca="1" si="787"/>
        <v>-7649008.0511258692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-2062883.867443501</v>
      </c>
      <c r="R791" s="25">
        <f t="array" aca="1" ref="R791" ca="1">INDEX('Lorri 401b'!L:L,MATCH('Retirement Calculator'!A791,'Lorri 401b'!N:N,0),0)</f>
        <v>-5648171.1960283089</v>
      </c>
      <c r="S791" s="25">
        <f t="shared" ca="1" si="787"/>
        <v>-7711055.06347181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-2079909.8284115433</v>
      </c>
      <c r="R792" s="25">
        <f t="array" aca="1" ref="R792" ca="1">INDEX('Lorri 401b'!L:L,MATCH('Retirement Calculator'!A792,'Lorri 401b'!N:N,0),0)</f>
        <v>-5693450.7766243163</v>
      </c>
      <c r="S792" s="25">
        <f t="shared" ca="1" si="787"/>
        <v>-7773360.6050358601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-2097006.730883619</v>
      </c>
      <c r="R793" s="25">
        <f t="array" aca="1" ref="R793" ca="1">INDEX('Lorri 401b'!L:L,MATCH('Retirement Calculator'!A793,'Lorri 401b'!N:N,0),0)</f>
        <v>-5738919.0221394738</v>
      </c>
      <c r="S793" s="25">
        <f t="shared" ca="1" si="787"/>
        <v>-7835925.7530230926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-2114174.8704493288</v>
      </c>
      <c r="R794" s="25">
        <f t="array" aca="1" ref="R794" ca="1">INDEX('Lorri 401b'!L:L,MATCH('Retirement Calculator'!A794,'Lorri 401b'!N:N,0),0)</f>
        <v>-5784576.7186776111</v>
      </c>
      <c r="S794" s="25">
        <f t="shared" ca="1" si="787"/>
        <v>-7898751.5891269399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-2131414.5439298959</v>
      </c>
      <c r="R795" s="25">
        <f t="array" aca="1" ref="R795" ca="1">INDEX('Lorri 401b'!L:L,MATCH('Retirement Calculator'!A795,'Lorri 401b'!N:N,0),0)</f>
        <v>-5830424.6556179905</v>
      </c>
      <c r="S795" s="25">
        <f t="shared" ca="1" si="787"/>
        <v>-7961839.1995478868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-2148726.0493832985</v>
      </c>
      <c r="R796" s="25">
        <f t="array" aca="1" ref="R796" ca="1">INDEX('Lorri 401b'!L:L,MATCH('Retirement Calculator'!A796,'Lorri 401b'!N:N,0),0)</f>
        <v>-5876463.6256289547</v>
      </c>
      <c r="S796" s="25">
        <f t="shared" ca="1" si="787"/>
        <v>-8025189.6750122532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-2166109.6861094236</v>
      </c>
      <c r="R797" s="25">
        <f t="array" aca="1" ref="R797" ca="1">INDEX('Lorri 401b'!L:L,MATCH('Retirement Calculator'!A797,'Lorri 401b'!N:N,0),0)</f>
        <v>-5922694.4246816309</v>
      </c>
      <c r="S797" s="25">
        <f t="shared" ca="1" si="787"/>
        <v>-8088804.1107910546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-2183565.754655241</v>
      </c>
      <c r="R798" s="25">
        <f t="array" aca="1" ref="R798" ca="1">INDEX('Lorri 401b'!L:L,MATCH('Retirement Calculator'!A798,'Lorri 401b'!N:N,0),0)</f>
        <v>-5969117.8520636931</v>
      </c>
      <c r="S798" s="25">
        <f t="shared" ca="1" si="787"/>
        <v>-8152683.6067189341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-2201094.5568199991</v>
      </c>
      <c r="R799" s="25">
        <f t="array" aca="1" ref="R799" ca="1">INDEX('Lorri 401b'!L:L,MATCH('Retirement Calculator'!A799,'Lorri 401b'!N:N,0),0)</f>
        <v>-6015734.7103931811</v>
      </c>
      <c r="S799" s="25">
        <f t="shared" ca="1" si="787"/>
        <v>-8216829.2672131807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-2218696.3956604437</v>
      </c>
      <c r="R800" s="25">
        <f t="array" aca="1" ref="R800" ca="1">INDEX('Lorri 401b'!L:L,MATCH('Retirement Calculator'!A800,'Lorri 401b'!N:N,0),0)</f>
        <v>-6062545.8056323752</v>
      </c>
      <c r="S800" s="25">
        <f t="shared" ca="1" si="787"/>
        <v>-8281242.2012928184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-2236371.575496057</v>
      </c>
      <c r="R801" s="25">
        <f t="array" aca="1" ref="R801" ca="1">INDEX('Lorri 401b'!L:L,MATCH('Retirement Calculator'!A801,'Lorri 401b'!N:N,0),0)</f>
        <v>-6109551.9471017327</v>
      </c>
      <c r="S801" s="25">
        <f t="shared" ca="1" si="787"/>
        <v>-8345923.5225977898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-2254120.4019143186</v>
      </c>
      <c r="R802" s="25">
        <f t="array" aca="1" ref="R802" ca="1">INDEX('Lorri 401b'!L:L,MATCH('Retirement Calculator'!A802,'Lorri 401b'!N:N,0),0)</f>
        <v>-6156753.9474938791</v>
      </c>
      <c r="S802" s="25">
        <f t="shared" ca="1" si="787"/>
        <v>-8410874.3494081981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-2271943.1817759895</v>
      </c>
      <c r="R803" s="25">
        <f t="array" aca="1" ref="R803" ca="1">INDEX('Lorri 401b'!L:L,MATCH('Retirement Calculator'!A803,'Lorri 401b'!N:N,0),0)</f>
        <v>-6204152.6228876598</v>
      </c>
      <c r="S803" s="25">
        <f t="shared" ca="1" si="787"/>
        <v>-8476095.8046636488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-2289840.2232204173</v>
      </c>
      <c r="R804" s="25">
        <f t="array" aca="1" ref="R804" ca="1">INDEX('Lorri 401b'!L:L,MATCH('Retirement Calculator'!A804,'Lorri 401b'!N:N,0),0)</f>
        <v>-6251748.7927622478</v>
      </c>
      <c r="S804" s="25">
        <f t="shared" ca="1" si="787"/>
        <v>-8541589.0159826651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-2307811.8356708637</v>
      </c>
      <c r="R805" s="25">
        <f t="array" aca="1" ref="R805" ca="1">INDEX('Lorri 401b'!L:L,MATCH('Retirement Calculator'!A805,'Lorri 401b'!N:N,0),0)</f>
        <v>-6299543.280011313</v>
      </c>
      <c r="S805" s="25">
        <f t="shared" ca="1" si="787"/>
        <v>-8607355.1156821772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-2325858.3298398536</v>
      </c>
      <c r="R806" s="25">
        <f t="array" aca="1" ref="R806" ca="1">INDEX('Lorri 401b'!L:L,MATCH('Retirement Calculator'!A806,'Lorri 401b'!N:N,0),0)</f>
        <v>-6347536.9109572489</v>
      </c>
      <c r="S806" s="25">
        <f t="shared" ca="1" si="787"/>
        <v>-8673395.2407971025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-2343980.0177345476</v>
      </c>
      <c r="R807" s="25">
        <f t="array" aca="1" ref="R807" ca="1">INDEX('Lorri 401b'!L:L,MATCH('Retirement Calculator'!A807,'Lorri 401b'!N:N,0),0)</f>
        <v>-6395730.51536546</v>
      </c>
      <c r="S807" s="25">
        <f t="shared" ca="1" si="787"/>
        <v>-8739710.5331000071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-2362177.2126621362</v>
      </c>
      <c r="R808" s="25">
        <f t="array" aca="1" ref="R808" ca="1">INDEX('Lorri 401b'!L:L,MATCH('Retirement Calculator'!A808,'Lorri 401b'!N:N,0),0)</f>
        <v>-6444124.9264587052</v>
      </c>
      <c r="S808" s="25">
        <f t="shared" ca="1" si="787"/>
        <v>-8806302.1391208414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-2380450.2292352566</v>
      </c>
      <c r="R809" s="25">
        <f t="array" aca="1" ref="R809" ca="1">INDEX('Lorri 401b'!L:L,MATCH('Retirement Calculator'!A809,'Lorri 401b'!N:N,0),0)</f>
        <v>-6492720.9809315056</v>
      </c>
      <c r="S809" s="25">
        <f t="shared" ca="1" si="787"/>
        <v>-8873171.2101667617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-2398799.3833774314</v>
      </c>
      <c r="R810" s="25">
        <f t="array" aca="1" ref="R810" ca="1">INDEX('Lorri 401b'!L:L,MATCH('Retirement Calculator'!A810,'Lorri 401b'!N:N,0),0)</f>
        <v>-6541519.5189646091</v>
      </c>
      <c r="S810" s="25">
        <f t="shared" ca="1" si="787"/>
        <v>-8940318.9023420401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-2417224.992328532</v>
      </c>
      <c r="R811" s="25">
        <f t="array" aca="1" ref="R811" ca="1">INDEX('Lorri 401b'!L:L,MATCH('Retirement Calculator'!A811,'Lorri 401b'!N:N,0),0)</f>
        <v>-6590521.3842395172</v>
      </c>
      <c r="S811" s="25">
        <f t="shared" ca="1" si="787"/>
        <v>-9007746.3765680492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-2435727.3746502623</v>
      </c>
      <c r="R812" s="25">
        <f t="array" aca="1" ref="R812" ca="1">INDEX('Lorri 401b'!L:L,MATCH('Retirement Calculator'!A812,'Lorri 401b'!N:N,0),0)</f>
        <v>-6639727.4239530712</v>
      </c>
      <c r="S812" s="25">
        <f t="shared" ca="1" si="787"/>
        <v>-9075454.7986033335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-2454306.8502316666</v>
      </c>
      <c r="R813" s="25">
        <f t="array" aca="1" ref="R813" ca="1">INDEX('Lorri 401b'!L:L,MATCH('Retirement Calculator'!A813,'Lorri 401b'!N:N,0),0)</f>
        <v>-6689138.4888320984</v>
      </c>
      <c r="S813" s="25">
        <f t="shared" ca="1" si="787"/>
        <v>-9143445.3390637655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-2472963.74029466</v>
      </c>
      <c r="R814" s="25">
        <f t="array" aca="1" ref="R814" ca="1">INDEX('Lorri 401b'!L:L,MATCH('Retirement Calculator'!A814,'Lorri 401b'!N:N,0),0)</f>
        <v>-6738755.4331481215</v>
      </c>
      <c r="S814" s="25">
        <f t="shared" ca="1" si="787"/>
        <v>-9211719.173442781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-2491698.3673995822</v>
      </c>
      <c r="R815" s="25">
        <f t="array" aca="1" ref="R815" ca="1">INDEX('Lorri 401b'!L:L,MATCH('Retirement Calculator'!A815,'Lorri 401b'!N:N,0),0)</f>
        <v>-6788579.1147321276</v>
      </c>
      <c r="S815" s="25">
        <f t="shared" ca="1" si="787"/>
        <v>-9280277.4821317103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-2510511.0554507752</v>
      </c>
      <c r="R816" s="25">
        <f t="array" aca="1" ref="R816" ca="1">INDEX('Lorri 401b'!L:L,MATCH('Retirement Calculator'!A816,'Lorri 401b'!N:N,0),0)</f>
        <v>-6838610.3949894002</v>
      </c>
      <c r="S816" s="25">
        <f t="shared" ca="1" si="787"/>
        <v>-9349121.4504401758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-2529402.1297021816</v>
      </c>
      <c r="R817" s="25">
        <f t="array" aca="1" ref="R817" ca="1">INDEX('Lorri 401b'!L:L,MATCH('Retirement Calculator'!A817,'Lorri 401b'!N:N,0),0)</f>
        <v>-6888850.1389144119</v>
      </c>
      <c r="S817" s="25">
        <f t="shared" ca="1" si="787"/>
        <v>-9418252.2686165944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-2548371.9167629685</v>
      </c>
      <c r="R818" s="25">
        <f t="array" aca="1" ref="R818" ca="1">INDEX('Lorri 401b'!L:L,MATCH('Retirement Calculator'!A818,'Lorri 401b'!N:N,0),0)</f>
        <v>-6939299.2151057776</v>
      </c>
      <c r="S818" s="25">
        <f t="shared" ca="1" si="787"/>
        <v>-9487671.1318687461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-2567420.7446031757</v>
      </c>
      <c r="R819" s="25">
        <f t="array" aca="1" ref="R819" ca="1">INDEX('Lorri 401b'!L:L,MATCH('Retirement Calculator'!A819,'Lorri 401b'!N:N,0),0)</f>
        <v>-6989958.4957812745</v>
      </c>
      <c r="S819" s="25">
        <f t="shared" ca="1" si="787"/>
        <v>-9557379.2403844502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-2586548.9425593833</v>
      </c>
      <c r="R820" s="25">
        <f t="array" aca="1" ref="R820" ca="1">INDEX('Lorri 401b'!L:L,MATCH('Retirement Calculator'!A820,'Lorri 401b'!N:N,0),0)</f>
        <v>-7040828.8567929193</v>
      </c>
      <c r="S820" s="25">
        <f t="shared" ca="1" si="787"/>
        <v>-9627377.7993523031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-2605756.8413404087</v>
      </c>
      <c r="R821" s="25">
        <f t="array" aca="1" ref="R821" ca="1">INDEX('Lorri 401b'!L:L,MATCH('Retirement Calculator'!A821,'Lorri 401b'!N:N,0),0)</f>
        <v>-7091911.1776421126</v>
      </c>
      <c r="S821" s="25">
        <f t="shared" ca="1" si="787"/>
        <v>-9697668.0189825222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-2625044.7730330215</v>
      </c>
      <c r="R822" s="25">
        <f t="array" aca="1" ref="R822" ca="1">INDEX('Lorri 401b'!L:L,MATCH('Retirement Calculator'!A822,'Lorri 401b'!N:N,0),0)</f>
        <v>-7143206.3414948443</v>
      </c>
      <c r="S822" s="25">
        <f t="shared" ca="1" si="787"/>
        <v>-9768251.1145278662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-2644413.071107687</v>
      </c>
      <c r="R823" s="25">
        <f t="array" aca="1" ref="R823" ca="1">INDEX('Lorri 401b'!L:L,MATCH('Retirement Calculator'!A823,'Lorri 401b'!N:N,0),0)</f>
        <v>-7194715.235196962</v>
      </c>
      <c r="S823" s="25">
        <f t="shared" ca="1" si="787"/>
        <v>-9839128.3063046485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-2663862.0704243304</v>
      </c>
      <c r="R824" s="25">
        <f t="array" aca="1" ref="R824" ca="1">INDEX('Lorri 401b'!L:L,MATCH('Retirement Calculator'!A824,'Lorri 401b'!N:N,0),0)</f>
        <v>-7246438.7492895052</v>
      </c>
      <c r="S824" s="25">
        <f t="shared" ca="1" si="787"/>
        <v>-9910300.8197138347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-2683392.1072381265</v>
      </c>
      <c r="R825" s="25">
        <f t="array" aca="1" ref="R825" ca="1">INDEX('Lorri 401b'!L:L,MATCH('Retirement Calculator'!A825,'Lorri 401b'!N:N,0),0)</f>
        <v>-7298377.7780241007</v>
      </c>
      <c r="S825" s="25">
        <f t="shared" ca="1" si="787"/>
        <v>-9981769.8852622267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-2703003.5192053132</v>
      </c>
      <c r="R826" s="25">
        <f t="array" aca="1" ref="R826" ca="1">INDEX('Lorri 401b'!L:L,MATCH('Retirement Calculator'!A826,'Lorri 401b'!N:N,0),0)</f>
        <v>-7350533.2193784239</v>
      </c>
      <c r="S826" s="25">
        <f t="shared" ca="1" si="787"/>
        <v>-10053536.738583736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-2722696.6453890298</v>
      </c>
      <c r="R827" s="25">
        <f t="array" aca="1" ref="R827" ca="1">INDEX('Lorri 401b'!L:L,MATCH('Retirement Calculator'!A827,'Lorri 401b'!N:N,0),0)</f>
        <v>-7402905.9750717226</v>
      </c>
      <c r="S827" s="25">
        <f t="shared" ca="1" si="787"/>
        <v>-10125602.620460752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-2742471.8262651786</v>
      </c>
      <c r="R828" s="25">
        <f t="array" aca="1" ref="R828" ca="1">INDEX('Lorri 401b'!L:L,MATCH('Retirement Calculator'!A828,'Lorri 401b'!N:N,0),0)</f>
        <v>-7455496.9505804107</v>
      </c>
      <c r="S828" s="25">
        <f t="shared" ca="1" si="787"/>
        <v>-10197968.776845589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-2762329.4037283114</v>
      </c>
      <c r="R829" s="25">
        <f t="array" aca="1" ref="R829" ca="1">INDEX('Lorri 401b'!L:L,MATCH('Retirement Calculator'!A829,'Lorri 401b'!N:N,0),0)</f>
        <v>-7508307.0551537182</v>
      </c>
      <c r="S829" s="25">
        <f t="shared" ca="1" si="787"/>
        <v>-10270636.45888203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-2782269.7210975406</v>
      </c>
      <c r="R830" s="25">
        <f t="array" aca="1" ref="R830" ca="1">INDEX('Lorri 401b'!L:L,MATCH('Retirement Calculator'!A830,'Lorri 401b'!N:N,0),0)</f>
        <v>-7561337.2018294148</v>
      </c>
      <c r="S830" s="25">
        <f t="shared" ca="1" si="787"/>
        <v>-10343606.922926955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-2802293.1231224751</v>
      </c>
      <c r="R831" s="25">
        <f t="array" aca="1" ref="R831" ca="1">INDEX('Lorri 401b'!L:L,MATCH('Retirement Calculator'!A831,'Lorri 401b'!N:N,0),0)</f>
        <v>-7614588.3074495932</v>
      </c>
      <c r="S831" s="25">
        <f t="shared" ca="1" si="787"/>
        <v>-10416881.430572068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-2822399.9559891801</v>
      </c>
      <c r="R832" s="25">
        <f t="array" aca="1" ref="R832" ca="1">INDEX('Lorri 401b'!L:L,MATCH('Retirement Calculator'!A832,'Lorri 401b'!N:N,0),0)</f>
        <v>-7668061.2926765224</v>
      </c>
      <c r="S832" s="25">
        <f t="shared" ca="1" si="787"/>
        <v>-10490461.248665702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-2842590.5673261629</v>
      </c>
      <c r="R833" s="25">
        <f t="array" aca="1" ref="R833" ca="1">INDEX('Lorri 401b'!L:L,MATCH('Retirement Calculator'!A833,'Lorri 401b'!N:N,0),0)</f>
        <v>-7721757.0820085639</v>
      </c>
      <c r="S833" s="25">
        <f t="shared" ca="1" si="787"/>
        <v>-10564347.649334727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-2862865.3062103833</v>
      </c>
      <c r="R834" s="25">
        <f t="array" aca="1" ref="R834" ca="1">INDEX('Lorri 401b'!L:L,MATCH('Retirement Calculator'!A834,'Lorri 401b'!N:N,0),0)</f>
        <v>-7775676.6037961552</v>
      </c>
      <c r="S834" s="25">
        <f t="shared" ca="1" si="787"/>
        <v>-10638541.910006538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-2883224.523173288</v>
      </c>
      <c r="R835" s="25">
        <f t="array" aca="1" ref="R835" ca="1">INDEX('Lorri 401b'!L:L,MATCH('Retirement Calculator'!A835,'Lorri 401b'!N:N,0),0)</f>
        <v>-7829820.7902578618</v>
      </c>
      <c r="S835" s="25">
        <f t="shared" ca="1" si="787"/>
        <v>-10713045.313431149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-2903668.5702068713</v>
      </c>
      <c r="R836" s="25">
        <f t="array" aca="1" ref="R836" ca="1">INDEX('Lorri 401b'!L:L,MATCH('Retirement Calculator'!A836,'Lorri 401b'!N:N,0),0)</f>
        <v>-7884190.5774964923</v>
      </c>
      <c r="S836" s="25">
        <f t="shared" ca="1" si="787"/>
        <v>-10787859.147703364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-2924197.8007697612</v>
      </c>
      <c r="R837" s="25">
        <f t="array" aca="1" ref="R837" ca="1">INDEX('Lorri 401b'!L:L,MATCH('Retirement Calculator'!A837,'Lorri 401b'!N:N,0),0)</f>
        <v>-7938786.9055152833</v>
      </c>
      <c r="S837" s="25">
        <f t="shared" ca="1" si="787"/>
        <v>-10862984.706285045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-2944812.56979333</v>
      </c>
      <c r="R838" s="25">
        <f t="array" aca="1" ref="R838" ca="1">INDEX('Lorri 401b'!L:L,MATCH('Retirement Calculator'!A838,'Lorri 401b'!N:N,0),0)</f>
        <v>-7993610.7182341525</v>
      </c>
      <c r="S838" s="25">
        <f t="shared" ca="1" si="787"/>
        <v>-10938423.288027482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-2965513.2336878302</v>
      </c>
      <c r="R839" s="25">
        <f t="array" aca="1" ref="R839" ca="1">INDEX('Lorri 401b'!L:L,MATCH('Retirement Calculator'!A839,'Lorri 401b'!N:N,0),0)</f>
        <v>-8048662.9635060169</v>
      </c>
      <c r="S839" s="25">
        <f t="shared" ca="1" si="787"/>
        <v>-11014176.197193846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-2986300.1503485576</v>
      </c>
      <c r="R840" s="25">
        <f t="array" aca="1" ref="R840" ca="1">INDEX('Lorri 401b'!L:L,MATCH('Retirement Calculator'!A840,'Lorri 401b'!N:N,0),0)</f>
        <v>-8103944.5931331813</v>
      </c>
      <c r="S840" s="25">
        <f t="shared" ca="1" si="787"/>
        <v>-11090244.743481738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-3007173.679162038</v>
      </c>
      <c r="R841" s="25">
        <f t="array" aca="1" ref="R841" ca="1">INDEX('Lorri 401b'!L:L,MATCH('Retirement Calculator'!A841,'Lorri 401b'!N:N,0),0)</f>
        <v>-8159456.5628837924</v>
      </c>
      <c r="S841" s="25">
        <f t="shared" ca="1" si="787"/>
        <v>-11166630.242045831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-3028134.1810122412</v>
      </c>
      <c r="R842" s="25">
        <f t="array" aca="1" ref="R842" ca="1">INDEX('Lorri 401b'!L:L,MATCH('Retirement Calculator'!A842,'Lorri 401b'!N:N,0),0)</f>
        <v>-8215199.8325083638</v>
      </c>
      <c r="S842" s="25">
        <f t="shared" ca="1" si="787"/>
        <v>-11243334.013520606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-3049182.01828682</v>
      </c>
      <c r="R843" s="25">
        <f t="array" aca="1" ref="R843" ca="1">INDEX('Lorri 401b'!L:L,MATCH('Retirement Calculator'!A843,'Lorri 401b'!N:N,0),0)</f>
        <v>-8271175.3657563711</v>
      </c>
      <c r="S843" s="25">
        <f t="shared" ca="1" si="787"/>
        <v>-11320357.384043191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-3070317.5548833762</v>
      </c>
      <c r="R844" s="25">
        <f t="array" aca="1" ref="R844" ca="1">INDEX('Lorri 401b'!L:L,MATCH('Retirement Calculator'!A844,'Lorri 401b'!N:N,0),0)</f>
        <v>-8327384.1303929118</v>
      </c>
      <c r="S844" s="25">
        <f t="shared" ca="1" si="787"/>
        <v>-11397701.685276289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-3091541.1562157515</v>
      </c>
      <c r="R845" s="25">
        <f t="array" aca="1" ref="R845" ca="1">INDEX('Lorri 401b'!L:L,MATCH('Retirement Calculator'!A845,'Lorri 401b'!N:N,0),0)</f>
        <v>-8383827.0982154384</v>
      </c>
      <c r="S845" s="25">
        <f t="shared" ca="1" si="787"/>
        <v>-11475368.25443119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-3112853.1892203451</v>
      </c>
      <c r="R846" s="25">
        <f t="array" aca="1" ref="R846" ca="1">INDEX('Lorri 401b'!L:L,MATCH('Retirement Calculator'!A846,'Lorri 401b'!N:N,0),0)</f>
        <v>-8440505.2450705599</v>
      </c>
      <c r="S846" s="25">
        <f t="shared" ca="1" si="787"/>
        <v>-11553358.434290905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-3134254.0223624581</v>
      </c>
      <c r="R847" s="25">
        <f t="array" aca="1" ref="R847" ca="1">INDEX('Lorri 401b'!L:L,MATCH('Retirement Calculator'!A847,'Lorri 401b'!N:N,0),0)</f>
        <v>-8497419.5508709103</v>
      </c>
      <c r="S847" s="25">
        <f t="shared" ca="1" si="787"/>
        <v>-11631673.573233368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-3155744.0256426628</v>
      </c>
      <c r="R848" s="25">
        <f t="array" aca="1" ref="R848" ca="1">INDEX('Lorri 401b'!L:L,MATCH('Retirement Calculator'!A848,'Lorri 401b'!N:N,0),0)</f>
        <v>-8554570.9996120967</v>
      </c>
      <c r="S848" s="25">
        <f t="shared" ca="1" si="787"/>
        <v>-11710315.02525476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-3177323.5706032021</v>
      </c>
      <c r="R849" s="25">
        <f t="array" aca="1" ref="R849" ca="1">INDEX('Lorri 401b'!L:L,MATCH('Retirement Calculator'!A849,'Lorri 401b'!N:N,0),0)</f>
        <v>-8611960.5793897044</v>
      </c>
      <c r="S849" s="25">
        <f t="shared" ca="1" si="787"/>
        <v>-11789284.149992906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-3198993.0303344103</v>
      </c>
      <c r="R850" s="25">
        <f t="array" aca="1" ref="R850" ca="1">INDEX('Lorri 401b'!L:L,MATCH('Retirement Calculator'!A850,'Lorri 401b'!N:N,0),0)</f>
        <v>-8669589.2824163847</v>
      </c>
      <c r="S850" s="25">
        <f t="shared" ca="1" si="787"/>
        <v>-11868582.312750794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-3220752.7794811651</v>
      </c>
      <c r="R851" s="25">
        <f t="array" aca="1" ref="R851" ca="1">INDEX('Lorri 401b'!L:L,MATCH('Retirement Calculator'!A851,'Lorri 401b'!N:N,0),0)</f>
        <v>-8727458.1050390098</v>
      </c>
      <c r="S851" s="25">
        <f t="shared" ca="1" si="787"/>
        <v>-11948210.884520175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-3242603.1942493645</v>
      </c>
      <c r="R852" s="25">
        <f t="array" aca="1" ref="R852" ca="1">INDEX('Lorri 401b'!L:L,MATCH('Retirement Calculator'!A852,'Lorri 401b'!N:N,0),0)</f>
        <v>-8785568.0477558952</v>
      </c>
      <c r="S852" s="25">
        <f t="shared" ca="1" si="787"/>
        <v>-12028171.242005259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-3264544.6524124318</v>
      </c>
      <c r="R853" s="25">
        <f t="array" aca="1" ref="R853" ca="1">INDEX('Lorri 401b'!L:L,MATCH('Retirement Calculator'!A853,'Lorri 401b'!N:N,0),0)</f>
        <v>-8843920.1152341012</v>
      </c>
      <c r="S853" s="25">
        <f t="shared" ca="1" si="787"/>
        <v>-12108464.767646533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-3286577.5333178448</v>
      </c>
      <c r="R854" s="25">
        <f t="array" aca="1" ref="R854" ca="1">INDEX('Lorri 401b'!L:L,MATCH('Retirement Calculator'!A854,'Lorri 401b'!N:N,0),0)</f>
        <v>-8902515.3163268007</v>
      </c>
      <c r="S854" s="25">
        <f t="shared" ca="1" si="787"/>
        <v>-12189092.849644646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-3308702.2178936973</v>
      </c>
      <c r="R855" s="25">
        <f t="array" aca="1" ref="R855" ca="1">INDEX('Lorri 401b'!L:L,MATCH('Retirement Calculator'!A855,'Lorri 401b'!N:N,0),0)</f>
        <v>-8961354.6640907191</v>
      </c>
      <c r="S855" s="25">
        <f t="shared" ca="1" si="787"/>
        <v>-12270056.881984416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-3330919.0886552823</v>
      </c>
      <c r="R856" s="25">
        <f t="array" aca="1" ref="R856" ca="1">INDEX('Lorri 401b'!L:L,MATCH('Retirement Calculator'!A856,'Lorri 401b'!N:N,0),0)</f>
        <v>-9020439.1758036539</v>
      </c>
      <c r="S856" s="25">
        <f t="shared" ca="1" si="787"/>
        <v>-12351358.264458936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-3353228.5297117075</v>
      </c>
      <c r="R857" s="25">
        <f t="array" aca="1" ref="R857" ca="1">INDEX('Lorri 401b'!L:L,MATCH('Retirement Calculator'!A857,'Lorri 401b'!N:N,0),0)</f>
        <v>-9079769.8729820587</v>
      </c>
      <c r="S857" s="25">
        <f t="shared" ca="1" si="787"/>
        <v>-12432998.402693767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-3375630.9267725344</v>
      </c>
      <c r="R858" s="25">
        <f t="array" aca="1" ref="R858" ca="1">INDEX('Lorri 401b'!L:L,MATCH('Retirement Calculator'!A858,'Lorri 401b'!N:N,0),0)</f>
        <v>-9139347.781398708</v>
      </c>
      <c r="S858" s="25">
        <f t="shared" ca="1" si="787"/>
        <v>-12514978.708171243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-3398126.6671544481</v>
      </c>
      <c r="R859" s="25">
        <f t="array" aca="1" ref="R859" ca="1">INDEX('Lorri 401b'!L:L,MATCH('Retirement Calculator'!A859,'Lorri 401b'!N:N,0),0)</f>
        <v>-9199173.9311004262</v>
      </c>
      <c r="S859" s="25">
        <f t="shared" ca="1" si="787"/>
        <v>-12597300.598254874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-3420716.1397879529</v>
      </c>
      <c r="R860" s="25">
        <f t="array" aca="1" ref="R860" ca="1">INDEX('Lorri 401b'!L:L,MATCH('Retirement Calculator'!A860,'Lorri 401b'!N:N,0),0)</f>
        <v>-9259249.3564259019</v>
      </c>
      <c r="S860" s="25">
        <f t="shared" ca="1" si="787"/>
        <v>-12679965.496213855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-3443399.7352240975</v>
      </c>
      <c r="R861" s="25">
        <f t="array" aca="1" ref="R861" ca="1">INDEX('Lorri 401b'!L:L,MATCH('Retirement Calculator'!A861,'Lorri 401b'!N:N,0),0)</f>
        <v>-9319575.096023567</v>
      </c>
      <c r="S861" s="25">
        <f t="shared" ca="1" si="787"/>
        <v>-12762974.831247665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-3466177.845641226</v>
      </c>
      <c r="R862" s="25">
        <f t="array" aca="1" ref="R862" ca="1">INDEX('Lorri 401b'!L:L,MATCH('Retirement Calculator'!A862,'Lorri 401b'!N:N,0),0)</f>
        <v>-9380152.1928695552</v>
      </c>
      <c r="S862" s="25">
        <f t="shared" ca="1" si="787"/>
        <v>-12846330.038510781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-3489050.8648517593</v>
      </c>
      <c r="R863" s="25">
        <f t="array" aca="1" ref="R863" ca="1">INDEX('Lorri 401b'!L:L,MATCH('Retirement Calculator'!A863,'Lorri 401b'!N:N,0),0)</f>
        <v>-9440981.6942857355</v>
      </c>
      <c r="S863" s="25">
        <f t="shared" ca="1" si="787"/>
        <v>-12930032.559137495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-3512019.1883090031</v>
      </c>
      <c r="R864" s="25">
        <f t="array" aca="1" ref="R864" ca="1">INDEX('Lorri 401b'!L:L,MATCH('Retirement Calculator'!A864,'Lorri 401b'!N:N,0),0)</f>
        <v>-9502064.6519578155</v>
      </c>
      <c r="S864" s="25">
        <f t="shared" ca="1" si="787"/>
        <v>-13014083.840266818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-3535083.2131139855</v>
      </c>
      <c r="R865" s="25">
        <f t="array" aca="1" ref="R865" ca="1">INDEX('Lorri 401b'!L:L,MATCH('Retirement Calculator'!A865,'Lorri 401b'!N:N,0),0)</f>
        <v>-9563402.1219535302</v>
      </c>
      <c r="S865" s="25">
        <f t="shared" ca="1" si="787"/>
        <v>-13098485.335067516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-3558243.3380223219</v>
      </c>
      <c r="R866" s="25">
        <f t="array" aca="1" ref="R866" ca="1">INDEX('Lorri 401b'!L:L,MATCH('Retirement Calculator'!A866,'Lorri 401b'!N:N,0),0)</f>
        <v>-9624995.164740894</v>
      </c>
      <c r="S866" s="25">
        <f t="shared" ca="1" si="787"/>
        <v>-13183238.502763215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-3581499.9634511098</v>
      </c>
      <c r="R867" s="25">
        <f t="array" aca="1" ref="R867" ca="1">INDEX('Lorri 401b'!L:L,MATCH('Retirement Calculator'!A867,'Lorri 401b'!N:N,0),0)</f>
        <v>-9686844.8452065382</v>
      </c>
      <c r="S867" s="25">
        <f t="shared" ca="1" si="787"/>
        <v>-13268344.808657648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-3604853.4914858509</v>
      </c>
      <c r="R868" s="25">
        <f t="array" aca="1" ref="R868" ca="1">INDEX('Lorri 401b'!L:L,MATCH('Retirement Calculator'!A868,'Lorri 401b'!N:N,0),0)</f>
        <v>-9748952.2326741219</v>
      </c>
      <c r="S868" s="25">
        <f t="shared" ca="1" si="787"/>
        <v>-13353805.724159973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-3628304.3258874035</v>
      </c>
      <c r="R869" s="25">
        <f t="array" aca="1" ref="R869" ca="1">INDEX('Lorri 401b'!L:L,MATCH('Retirement Calculator'!A869,'Lorri 401b'!N:N,0),0)</f>
        <v>-9811318.40092282</v>
      </c>
      <c r="S869" s="25">
        <f t="shared" ca="1" si="787"/>
        <v>-13439622.726810224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-3651852.8720989623</v>
      </c>
      <c r="R870" s="25">
        <f t="array" aca="1" ref="R870" ca="1">INDEX('Lorri 401b'!L:L,MATCH('Retirement Calculator'!A870,'Lorri 401b'!N:N,0),0)</f>
        <v>-9873944.4282058887</v>
      </c>
      <c r="S870" s="25">
        <f t="shared" ca="1" si="787"/>
        <v>-13525797.300304851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-3675499.5372530692</v>
      </c>
      <c r="R871" s="25">
        <f t="array" aca="1" ref="R871" ca="1">INDEX('Lorri 401b'!L:L,MATCH('Retirement Calculator'!A871,'Lorri 401b'!N:N,0),0)</f>
        <v>-9936831.397269303</v>
      </c>
      <c r="S871" s="25">
        <f t="shared" ca="1" si="787"/>
        <v>-13612330.934522372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-3699244.7301786519</v>
      </c>
      <c r="R872" s="25">
        <f t="array" aca="1" ref="R872" ca="1">INDEX('Lorri 401b'!L:L,MATCH('Retirement Calculator'!A872,'Lorri 401b'!N:N,0),0)</f>
        <v>-9999980.3953704815</v>
      </c>
      <c r="S872" s="25">
        <f t="shared" ca="1" si="787"/>
        <v>-13699225.125549134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-3723088.8614080907</v>
      </c>
      <c r="R873" s="25">
        <f t="array" aca="1" ref="R873" ca="1">INDEX('Lorri 401b'!L:L,MATCH('Retirement Calculator'!A873,'Lorri 401b'!N:N,0),0)</f>
        <v>-10063392.514297081</v>
      </c>
      <c r="S873" s="25">
        <f t="shared" ca="1" si="787"/>
        <v>-13786481.375705171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-3747032.3431843189</v>
      </c>
      <c r="R874" s="25">
        <f t="array" aca="1" ref="R874" ca="1">INDEX('Lorri 401b'!L:L,MATCH('Retirement Calculator'!A874,'Lorri 401b'!N:N,0),0)</f>
        <v>-10127068.850385876</v>
      </c>
      <c r="S874" s="25">
        <f t="shared" ca="1" si="787"/>
        <v>-13874101.193570195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-3771075.5894679483</v>
      </c>
      <c r="R875" s="25">
        <f t="array" aca="1" ref="R875" ca="1">INDEX('Lorri 401b'!L:L,MATCH('Retirement Calculator'!A875,'Lorri 401b'!N:N,0),0)</f>
        <v>-10191010.504541708</v>
      </c>
      <c r="S875" s="25">
        <f t="shared" ca="1" si="787"/>
        <v>-13962086.094009656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-3795219.0159444259</v>
      </c>
      <c r="R876" s="25">
        <f t="array" aca="1" ref="R876" ca="1">INDEX('Lorri 401b'!L:L,MATCH('Retirement Calculator'!A876,'Lorri 401b'!N:N,0),0)</f>
        <v>-10255218.582256522</v>
      </c>
      <c r="S876" s="25">
        <f t="shared" ca="1" si="787"/>
        <v>-14050437.598200947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-3819463.0400312222</v>
      </c>
      <c r="R877" s="25">
        <f t="array" aca="1" ref="R877" ca="1">INDEX('Lorri 401b'!L:L,MATCH('Retirement Calculator'!A877,'Lorri 401b'!N:N,0),0)</f>
        <v>-10319694.193628481</v>
      </c>
      <c r="S877" s="25">
        <f t="shared" ca="1" si="787"/>
        <v>-14139157.233659703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-3843808.0808850471</v>
      </c>
      <c r="R878" s="25">
        <f t="array" aca="1" ref="R878" ca="1">INDEX('Lorri 401b'!L:L,MATCH('Retirement Calculator'!A878,'Lorri 401b'!N:N,0),0)</f>
        <v>-10384438.453381157</v>
      </c>
      <c r="S878" s="25">
        <f t="shared" ca="1" si="787"/>
        <v>-14228246.534266204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-3868254.5594090959</v>
      </c>
      <c r="R879" s="25">
        <f t="array" aca="1" ref="R879" ca="1">INDEX('Lorri 401b'!L:L,MATCH('Retirement Calculator'!A879,'Lorri 401b'!N:N,0),0)</f>
        <v>-10449452.480882801</v>
      </c>
      <c r="S879" s="25">
        <f t="shared" ca="1" si="787"/>
        <v>-14317707.040291898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-3892802.8982603285</v>
      </c>
      <c r="R880" s="25">
        <f t="array" aca="1" ref="R880" ca="1">INDEX('Lorri 401b'!L:L,MATCH('Retirement Calculator'!A880,'Lorri 401b'!N:N,0),0)</f>
        <v>-10514737.400165703</v>
      </c>
      <c r="S880" s="25">
        <f t="shared" ca="1" si="787"/>
        <v>-14407540.298426032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-3917453.5218567746</v>
      </c>
      <c r="R881" s="25">
        <f t="array" aca="1" ref="R881" ca="1">INDEX('Lorri 401b'!L:L,MATCH('Retirement Calculator'!A881,'Lorri 401b'!N:N,0),0)</f>
        <v>-10580294.339945616</v>
      </c>
      <c r="S881" s="25">
        <f t="shared" ca="1" si="787"/>
        <v>-14497747.861802392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-3942206.8563848725</v>
      </c>
      <c r="R882" s="25">
        <f t="array" aca="1" ref="R882" ca="1">INDEX('Lorri 401b'!L:L,MATCH('Retirement Calculator'!A882,'Lorri 401b'!N:N,0),0)</f>
        <v>-10646124.433641279</v>
      </c>
      <c r="S882" s="25">
        <f t="shared" ca="1" si="787"/>
        <v>-14588331.290026151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-3967063.3298068373</v>
      </c>
      <c r="R883" s="25">
        <f t="array" aca="1" ref="R883" ca="1">INDEX('Lorri 401b'!L:L,MATCH('Retirement Calculator'!A883,'Lorri 401b'!N:N,0),0)</f>
        <v>-10712228.819394007</v>
      </c>
      <c r="S883" s="25">
        <f t="shared" ca="1" si="787"/>
        <v>-14679292.149200846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-3992023.3718680604</v>
      </c>
      <c r="R884" s="25">
        <f t="array" aca="1" ref="R884" ca="1">INDEX('Lorri 401b'!L:L,MATCH('Retirement Calculator'!A884,'Lorri 401b'!N:N,0),0)</f>
        <v>-10778608.640087372</v>
      </c>
      <c r="S884" s="25">
        <f t="shared" ca="1" si="787"/>
        <v>-14770632.011955433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-4017087.4141045385</v>
      </c>
      <c r="R885" s="25">
        <f t="array" aca="1" ref="R885" ca="1">INDEX('Lorri 401b'!L:L,MATCH('Retirement Calculator'!A885,'Lorri 401b'!N:N,0),0)</f>
        <v>-10845265.043366959</v>
      </c>
      <c r="S885" s="25">
        <f t="shared" ca="1" si="787"/>
        <v>-14862352.457471497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-4042255.8898503352</v>
      </c>
      <c r="R886" s="25">
        <f t="array" aca="1" ref="R886" ca="1">INDEX('Lorri 401b'!L:L,MATCH('Retirement Calculator'!A886,'Lorri 401b'!N:N,0),0)</f>
        <v>-10912199.181660213</v>
      </c>
      <c r="S886" s="25">
        <f t="shared" ca="1" si="787"/>
        <v>-14954455.071510548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-4067529.2342450731</v>
      </c>
      <c r="R887" s="25">
        <f t="array" aca="1" ref="R887" ca="1">INDEX('Lorri 401b'!L:L,MATCH('Retirement Calculator'!A887,'Lorri 401b'!N:N,0),0)</f>
        <v>-10979412.212196354</v>
      </c>
      <c r="S887" s="25">
        <f t="shared" ca="1" si="787"/>
        <v>-15046941.446441427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-4092907.8842414557</v>
      </c>
      <c r="R888" s="25">
        <f t="array" aca="1" ref="R888" ca="1">INDEX('Lorri 401b'!L:L,MATCH('Retirement Calculator'!A888,'Lorri 401b'!N:N,0),0)</f>
        <v>-11046905.297026396</v>
      </c>
      <c r="S888" s="25">
        <f t="shared" ca="1" si="787"/>
        <v>-15139813.181267852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-4118392.2786128232</v>
      </c>
      <c r="R889" s="25">
        <f t="array" aca="1" ref="R889" ca="1">INDEX('Lorri 401b'!L:L,MATCH('Retirement Calculator'!A889,'Lorri 401b'!N:N,0),0)</f>
        <v>-11114679.603043228</v>
      </c>
      <c r="S889" s="25">
        <f t="shared" ca="1" si="787"/>
        <v>-15233071.881656051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-4143982.8579607378</v>
      </c>
      <c r="R890" s="25">
        <f t="array" aca="1" ref="R890" ca="1">INDEX('Lorri 401b'!L:L,MATCH('Retirement Calculator'!A890,'Lorri 401b'!N:N,0),0)</f>
        <v>-11182736.302001799</v>
      </c>
      <c r="S890" s="25">
        <f t="shared" ca="1" si="787"/>
        <v>-15326719.159962537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-4169680.0647226023</v>
      </c>
      <c r="R891" s="25">
        <f t="array" aca="1" ref="R891" ca="1">INDEX('Lorri 401b'!L:L,MATCH('Retirement Calculator'!A891,'Lorri 401b'!N:N,0),0)</f>
        <v>-11251076.570539363</v>
      </c>
      <c r="S891" s="25">
        <f t="shared" ca="1" si="787"/>
        <v>-15420756.635261964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-4195484.3431793079</v>
      </c>
      <c r="R892" s="25">
        <f t="array" aca="1" ref="R892" ca="1">INDEX('Lorri 401b'!L:L,MATCH('Retirement Calculator'!A892,'Lorri 401b'!N:N,0),0)</f>
        <v>-11319701.590195833</v>
      </c>
      <c r="S892" s="25">
        <f t="shared" ca="1" si="787"/>
        <v>-15515185.933375141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-4221396.1394629162</v>
      </c>
      <c r="R893" s="25">
        <f t="array" aca="1" ref="R893" ca="1">INDEX('Lorri 401b'!L:L,MATCH('Retirement Calculator'!A893,'Lorri 401b'!N:N,0),0)</f>
        <v>-11388612.547434205</v>
      </c>
      <c r="S893" s="25">
        <f t="shared" ca="1" si="787"/>
        <v>-15610008.686897121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-4247415.9015643727</v>
      </c>
      <c r="R894" s="25">
        <f t="array" aca="1" ref="R894" ca="1">INDEX('Lorri 401b'!L:L,MATCH('Retirement Calculator'!A894,'Lorri 401b'!N:N,0),0)</f>
        <v>-11457810.633661071</v>
      </c>
      <c r="S894" s="25">
        <f t="shared" ca="1" si="787"/>
        <v>-15705226.535225444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-4273544.0793412523</v>
      </c>
      <c r="R895" s="25">
        <f t="array" aca="1" ref="R895" ca="1">INDEX('Lorri 401b'!L:L,MATCH('Retirement Calculator'!A895,'Lorri 401b'!N:N,0),0)</f>
        <v>-11527297.045247216</v>
      </c>
      <c r="S895" s="25">
        <f t="shared" ca="1" si="787"/>
        <v>-15800841.124588467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-4299781.1245255359</v>
      </c>
      <c r="R896" s="25">
        <f t="array" aca="1" ref="R896" ca="1">INDEX('Lorri 401b'!L:L,MATCH('Retirement Calculator'!A896,'Lorri 401b'!N:N,0),0)</f>
        <v>-11597072.983548302</v>
      </c>
      <c r="S896" s="25">
        <f t="shared" ca="1" si="787"/>
        <v>-15896854.108073838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-4326127.49073142</v>
      </c>
      <c r="R897" s="25">
        <f t="array" aca="1" ref="R897" ca="1">INDEX('Lorri 401b'!L:L,MATCH('Retirement Calculator'!A897,'Lorri 401b'!N:N,0),0)</f>
        <v>-11667139.654925644</v>
      </c>
      <c r="S897" s="25">
        <f t="shared" ca="1" si="787"/>
        <v>-15993267.145657064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-4352583.633463162</v>
      </c>
      <c r="R898" s="25">
        <f t="array" aca="1" ref="R898" ca="1">INDEX('Lorri 401b'!L:L,MATCH('Retirement Calculator'!A898,'Lorri 401b'!N:N,0),0)</f>
        <v>-11737498.270767057</v>
      </c>
      <c r="S898" s="25">
        <f t="shared" ca="1" si="787"/>
        <v>-16090081.904230218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-4379150.010122953</v>
      </c>
      <c r="R899" s="25">
        <f t="array" aca="1" ref="R899" ca="1">INDEX('Lorri 401b'!L:L,MATCH('Retirement Calculator'!A899,'Lorri 401b'!N:N,0),0)</f>
        <v>-11808150.047507809</v>
      </c>
      <c r="S899" s="25">
        <f t="shared" ca="1" si="787"/>
        <v>-16187300.057630762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-4405827.0800188268</v>
      </c>
      <c r="R900" s="25">
        <f t="array" aca="1" ref="R900" ca="1">INDEX('Lorri 401b'!L:L,MATCH('Retirement Calculator'!A900,'Lorri 401b'!N:N,0),0)</f>
        <v>-11879096.206651649</v>
      </c>
      <c r="S900" s="25">
        <f t="shared" ca="1" si="787"/>
        <v>-16284923.286670476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-4432615.3043726003</v>
      </c>
      <c r="R901" s="25">
        <f t="array" aca="1" ref="R901" ca="1">INDEX('Lorri 401b'!L:L,MATCH('Retirement Calculator'!A901,'Lorri 401b'!N:N,0),0)</f>
        <v>-11950337.97479192</v>
      </c>
      <c r="S901" s="25">
        <f t="shared" ca="1" si="787"/>
        <v>-16382953.279164519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-4459515.1463278476</v>
      </c>
      <c r="R902" s="25">
        <f t="array" aca="1" ref="R902" ca="1">INDEX('Lorri 401b'!L:L,MATCH('Retirement Calculator'!A902,'Lorri 401b'!N:N,0),0)</f>
        <v>-12021876.583632777</v>
      </c>
      <c r="S902" s="25">
        <f t="shared" ca="1" si="787"/>
        <v>-16481391.729960624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-4486527.0709579084</v>
      </c>
      <c r="R903" s="25">
        <f t="array" aca="1" ref="R903" ca="1">INDEX('Lorri 401b'!L:L,MATCH('Retirement Calculator'!A903,'Lorri 401b'!N:N,0),0)</f>
        <v>-12093713.270010469</v>
      </c>
      <c r="S903" s="25">
        <f t="shared" ca="1" si="787"/>
        <v>-16580240.340968378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-4513651.545273928</v>
      </c>
      <c r="R904" s="25">
        <f t="array" aca="1" ref="R904" ca="1">INDEX('Lorri 401b'!L:L,MATCH('Retirement Calculator'!A904,'Lorri 401b'!N:N,0),0)</f>
        <v>-12165849.275914736</v>
      </c>
      <c r="S904" s="25">
        <f t="shared" ca="1" si="787"/>
        <v>-16679500.821188664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-4540889.0382329309</v>
      </c>
      <c r="R905" s="25">
        <f t="array" aca="1" ref="R905" ca="1">INDEX('Lorri 401b'!L:L,MATCH('Retirement Calculator'!A905,'Lorri 401b'!N:N,0),0)</f>
        <v>-12238285.848510271</v>
      </c>
      <c r="S905" s="25">
        <f t="shared" ca="1" si="787"/>
        <v>-16779174.886743203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-4568240.0207459293</v>
      </c>
      <c r="R906" s="25">
        <f t="array" aca="1" ref="R906" ca="1">INDEX('Lorri 401b'!L:L,MATCH('Retirement Calculator'!A906,'Lorri 401b'!N:N,0),0)</f>
        <v>-12311024.240158288</v>
      </c>
      <c r="S906" s="25">
        <f t="shared" ca="1" si="787"/>
        <v>-16879264.260904215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-4595704.9656860651</v>
      </c>
      <c r="R907" s="25">
        <f t="array" aca="1" ref="R907" ca="1">INDEX('Lorri 401b'!L:L,MATCH('Retirement Calculator'!A907,'Lorri 401b'!N:N,0),0)</f>
        <v>-12384065.708438171</v>
      </c>
      <c r="S907" s="25">
        <f t="shared" ca="1" si="787"/>
        <v>-16979770.674124237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-4623284.3478967855</v>
      </c>
      <c r="R908" s="25">
        <f t="array" aca="1" ref="R908" ca="1">INDEX('Lorri 401b'!L:L,MATCH('Retirement Calculator'!A908,'Lorri 401b'!N:N,0),0)</f>
        <v>-12457411.51616922</v>
      </c>
      <c r="S908" s="25">
        <f t="shared" ca="1" si="787"/>
        <v>-17080695.864066005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-4650978.6442000503</v>
      </c>
      <c r="R909" s="25">
        <f t="array" aca="1" ref="R909" ca="1">INDEX('Lorri 401b'!L:L,MATCH('Retirement Calculator'!A909,'Lorri 401b'!N:N,0),0)</f>
        <v>-12531062.931432482</v>
      </c>
      <c r="S909" s="25">
        <f t="shared" ca="1" si="787"/>
        <v>-17182041.575632531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-4678788.3334045783</v>
      </c>
      <c r="R910" s="25">
        <f t="array" aca="1" ref="R910" ca="1">INDEX('Lorri 401b'!L:L,MATCH('Retirement Calculator'!A910,'Lorri 401b'!N:N,0),0)</f>
        <v>-12605021.227592673</v>
      </c>
      <c r="S910" s="25">
        <f t="shared" ca="1" si="787"/>
        <v>-17283809.560997251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-4706713.8963141255</v>
      </c>
      <c r="R911" s="25">
        <f t="array" aca="1" ref="R911" ca="1">INDEX('Lorri 401b'!L:L,MATCH('Retirement Calculator'!A911,'Lorri 401b'!N:N,0),0)</f>
        <v>-12679287.6833202</v>
      </c>
      <c r="S911" s="25">
        <f t="shared" ca="1" si="787"/>
        <v>-17386001.579634324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-4734755.8157357955</v>
      </c>
      <c r="R912" s="25">
        <f t="array" aca="1" ref="R912" ca="1">INDEX('Lorri 401b'!L:L,MATCH('Retirement Calculator'!A912,'Lorri 401b'!N:N,0),0)</f>
        <v>-12753863.582613258</v>
      </c>
      <c r="S912" s="25">
        <f t="shared" ca="1" si="787"/>
        <v>-17488619.398349054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-4762914.5764883896</v>
      </c>
      <c r="R913" s="25">
        <f t="array" aca="1" ref="R913" ca="1">INDEX('Lorri 401b'!L:L,MATCH('Retirement Calculator'!A913,'Lorri 401b'!N:N,0),0)</f>
        <v>-12828750.214820037</v>
      </c>
      <c r="S913" s="25">
        <f t="shared" ca="1" si="787"/>
        <v>-17591664.791308425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-4791190.6654107859</v>
      </c>
      <c r="R914" s="25">
        <f t="array" aca="1" ref="R914" ca="1">INDEX('Lorri 401b'!L:L,MATCH('Retirement Calculator'!A914,'Lorri 401b'!N:N,0),0)</f>
        <v>-12903948.87466101</v>
      </c>
      <c r="S914" s="25">
        <f t="shared" ca="1" si="787"/>
        <v>-17695139.540071797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-4819584.5713703586</v>
      </c>
      <c r="R915" s="25">
        <f t="array" aca="1" ref="R915" ca="1">INDEX('Lorri 401b'!L:L,MATCH('Retirement Calculator'!A915,'Lorri 401b'!N:N,0),0)</f>
        <v>-12979460.862251321</v>
      </c>
      <c r="S915" s="25">
        <f t="shared" ca="1" si="787"/>
        <v>-17799045.433621679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-4848096.7852714295</v>
      </c>
      <c r="R916" s="25">
        <f t="array" aca="1" ref="R916" ca="1">INDEX('Lorri 401b'!L:L,MATCH('Retirement Calculator'!A916,'Lorri 401b'!N:N,0),0)</f>
        <v>-13055287.483123258</v>
      </c>
      <c r="S916" s="25">
        <f t="shared" ca="1" si="787"/>
        <v>-17903384.268394686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-4876727.8000637554</v>
      </c>
      <c r="R917" s="25">
        <f t="array" aca="1" ref="R917" ca="1">INDEX('Lorri 401b'!L:L,MATCH('Retirement Calculator'!A917,'Lorri 401b'!N:N,0),0)</f>
        <v>-13131430.048248827</v>
      </c>
      <c r="S917" s="25">
        <f t="shared" ca="1" si="787"/>
        <v>-18008157.848312583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-4905478.1107510487</v>
      </c>
      <c r="R918" s="25">
        <f t="array" aca="1" ref="R918" ca="1">INDEX('Lorri 401b'!L:L,MATCH('Retirement Calculator'!A918,'Lorri 401b'!N:N,0),0)</f>
        <v>-13207889.874062421</v>
      </c>
      <c r="S918" s="25">
        <f t="shared" ca="1" si="787"/>
        <v>-18113367.98481347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-4934348.2143995389</v>
      </c>
      <c r="R919" s="25">
        <f t="array" aca="1" ref="R919" ca="1">INDEX('Lorri 401b'!L:L,MATCH('Retirement Calculator'!A919,'Lorri 401b'!N:N,0),0)</f>
        <v>-13284668.28248357</v>
      </c>
      <c r="S919" s="25">
        <f t="shared" ca="1" si="787"/>
        <v>-18219016.496883109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-4963338.6101465654</v>
      </c>
      <c r="R920" s="25">
        <f t="array" aca="1" ref="R920" ca="1">INDEX('Lorri 401b'!L:L,MATCH('Retirement Calculator'!A920,'Lorri 401b'!N:N,0),0)</f>
        <v>-13361766.600939808</v>
      </c>
      <c r="S920" s="25">
        <f t="shared" ca="1" si="787"/>
        <v>-18325105.211086374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-4992449.7992092045</v>
      </c>
      <c r="R921" s="25">
        <f t="array" aca="1" ref="R921" ca="1">INDEX('Lorri 401b'!L:L,MATCH('Retirement Calculator'!A921,'Lorri 401b'!N:N,0),0)</f>
        <v>-13439186.162389614</v>
      </c>
      <c r="S921" s="25">
        <f t="shared" ca="1" si="787"/>
        <v>-18431635.961598817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-5021682.2848929372</v>
      </c>
      <c r="R922" s="25">
        <f t="array" aca="1" ref="R922" ca="1">INDEX('Lorri 401b'!L:L,MATCH('Retirement Calculator'!A922,'Lorri 401b'!N:N,0),0)</f>
        <v>-13516928.305345461</v>
      </c>
      <c r="S922" s="25">
        <f t="shared" ca="1" si="787"/>
        <v>-18538610.5902384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-5051036.5726003526</v>
      </c>
      <c r="R923" s="25">
        <f t="array" aca="1" ref="R923" ca="1">INDEX('Lorri 401b'!L:L,MATCH('Retirement Calculator'!A923,'Lorri 401b'!N:N,0),0)</f>
        <v>-13594994.373896956</v>
      </c>
      <c r="S923" s="25">
        <f t="shared" ca="1" si="787"/>
        <v>-18646030.94649731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-5080513.1698398823</v>
      </c>
      <c r="R924" s="25">
        <f t="array" aca="1" ref="R924" ca="1">INDEX('Lorri 401b'!L:L,MATCH('Retirement Calculator'!A924,'Lorri 401b'!N:N,0),0)</f>
        <v>-13673385.717734084</v>
      </c>
      <c r="S924" s="25">
        <f t="shared" ca="1" si="787"/>
        <v>-18753898.887573965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-5110112.5862345761</v>
      </c>
      <c r="R925" s="25">
        <f t="array" aca="1" ref="R925" ca="1">INDEX('Lorri 401b'!L:L,MATCH('Retirement Calculator'!A925,'Lorri 401b'!N:N,0),0)</f>
        <v>-13752103.692170532</v>
      </c>
      <c r="S925" s="25">
        <f t="shared" ca="1" si="787"/>
        <v>-18862216.278405108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-5139835.333530915</v>
      </c>
      <c r="R926" s="25">
        <f t="array" aca="1" ref="R926" ca="1">INDEX('Lorri 401b'!L:L,MATCH('Retirement Calculator'!A926,'Lorri 401b'!N:N,0),0)</f>
        <v>-13831149.658167133</v>
      </c>
      <c r="S926" s="25">
        <f t="shared" ca="1" si="787"/>
        <v>-18970984.991698049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-5169681.9256076552</v>
      </c>
      <c r="R927" s="25">
        <f t="array" aca="1" ref="R927" ca="1">INDEX('Lorri 401b'!L:L,MATCH('Retirement Calculator'!A927,'Lorri 401b'!N:N,0),0)</f>
        <v>-13910524.982355386</v>
      </c>
      <c r="S927" s="25">
        <f t="shared" ca="1" si="787"/>
        <v>-19080206.907963041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-5199652.8784847148</v>
      </c>
      <c r="R928" s="25">
        <f t="array" aca="1" ref="R928" ca="1">INDEX('Lorri 401b'!L:L,MATCH('Retirement Calculator'!A928,'Lorri 401b'!N:N,0),0)</f>
        <v>-13990231.03706109</v>
      </c>
      <c r="S928" s="25">
        <f t="shared" ca="1" si="787"/>
        <v>-19189883.915545806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-5229748.7103320956</v>
      </c>
      <c r="R929" s="25">
        <f t="array" aca="1" ref="R929" ca="1">INDEX('Lorri 401b'!L:L,MATCH('Retirement Calculator'!A929,'Lorri 401b'!N:N,0),0)</f>
        <v>-14070269.200328067</v>
      </c>
      <c r="S929" s="25">
        <f t="shared" ca="1" si="787"/>
        <v>-19300017.910660163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-5259969.941478841</v>
      </c>
      <c r="R930" s="25">
        <f t="array" aca="1" ref="R930" ca="1">INDEX('Lorri 401b'!L:L,MATCH('Retirement Calculator'!A930,'Lorri 401b'!N:N,0),0)</f>
        <v>-14150640.85594199</v>
      </c>
      <c r="S930" s="25">
        <f t="shared" ca="1" si="787"/>
        <v>-19410610.79742083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-5290317.0944220312</v>
      </c>
      <c r="R931" s="25">
        <f t="array" aca="1" ref="R931" ca="1">INDEX('Lorri 401b'!L:L,MATCH('Retirement Calculator'!A931,'Lorri 401b'!N:N,0),0)</f>
        <v>-14231347.393454306</v>
      </c>
      <c r="S931" s="25">
        <f t="shared" ca="1" si="787"/>
        <v>-19521664.487876337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-5320790.6938358173</v>
      </c>
      <c r="R932" s="25">
        <f t="array" aca="1" ref="R932" ca="1">INDEX('Lorri 401b'!L:L,MATCH('Retirement Calculator'!A932,'Lorri 401b'!N:N,0),0)</f>
        <v>-14312390.208206255</v>
      </c>
      <c r="S932" s="25">
        <f t="shared" ca="1" si="787"/>
        <v>-19633180.902042072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-5351391.2665804941</v>
      </c>
      <c r="R933" s="25">
        <f t="array" aca="1" ref="R933" ca="1">INDEX('Lorri 401b'!L:L,MATCH('Retirement Calculator'!A933,'Lorri 401b'!N:N,0),0)</f>
        <v>-14393770.701353004</v>
      </c>
      <c r="S933" s="25">
        <f t="shared" ca="1" si="787"/>
        <v>-19745161.967933498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-5382119.3417116078</v>
      </c>
      <c r="R934" s="25">
        <f t="array" aca="1" ref="R934" ca="1">INDEX('Lorri 401b'!L:L,MATCH('Retirement Calculator'!A934,'Lorri 401b'!N:N,0),0)</f>
        <v>-14475490.279887864</v>
      </c>
      <c r="S934" s="25">
        <f t="shared" ca="1" si="787"/>
        <v>-19857609.621599473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-5412975.450489101</v>
      </c>
      <c r="R935" s="25">
        <f t="array" aca="1" ref="R935" ca="1">INDEX('Lorri 401b'!L:L,MATCH('Retirement Calculator'!A935,'Lorri 401b'!N:N,0),0)</f>
        <v>-14557550.356666621</v>
      </c>
      <c r="S935" s="25">
        <f t="shared" ca="1" si="787"/>
        <v>-19970525.807155721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-5443960.1263865</v>
      </c>
      <c r="R936" s="25">
        <f t="array" aca="1" ref="R936" ca="1">INDEX('Lorri 401b'!L:L,MATCH('Retirement Calculator'!A936,'Lorri 401b'!N:N,0),0)</f>
        <v>-14639952.350431954</v>
      </c>
      <c r="S936" s="25">
        <f t="shared" ca="1" si="787"/>
        <v>-20083912.476818454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-5475073.9051001379</v>
      </c>
      <c r="R937" s="25">
        <f t="array" aca="1" ref="R937" ca="1">INDEX('Lorri 401b'!L:L,MATCH('Retirement Calculator'!A937,'Lorri 401b'!N:N,0),0)</f>
        <v>-14722697.685837978</v>
      </c>
      <c r="S937" s="25">
        <f t="shared" ca="1" si="787"/>
        <v>-20197771.590938117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-5506317.3245584164</v>
      </c>
      <c r="R938" s="25">
        <f t="array" aca="1" ref="R938" ca="1">INDEX('Lorri 401b'!L:L,MATCH('Retirement Calculator'!A938,'Lorri 401b'!N:N,0),0)</f>
        <v>-14805787.79347486</v>
      </c>
      <c r="S938" s="25">
        <f t="shared" ca="1" si="787"/>
        <v>-20312105.118033275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-5537690.9249311043</v>
      </c>
      <c r="R939" s="25">
        <f t="array" aca="1" ref="R939" ca="1">INDEX('Lorri 401b'!L:L,MATCH('Retirement Calculator'!A939,'Lorri 401b'!N:N,0),0)</f>
        <v>-14889224.109893562</v>
      </c>
      <c r="S939" s="25">
        <f t="shared" ca="1" si="787"/>
        <v>-20426915.034824666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-5569195.2486386783</v>
      </c>
      <c r="R940" s="25">
        <f t="array" aca="1" ref="R940" ca="1">INDEX('Lorri 401b'!L:L,MATCH('Retirement Calculator'!A940,'Lorri 401b'!N:N,0),0)</f>
        <v>-14973008.077630676</v>
      </c>
      <c r="S940" s="25">
        <f t="shared" ca="1" si="787"/>
        <v>-20542203.326269355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-5600830.8403617004</v>
      </c>
      <c r="R941" s="25">
        <f t="array" aca="1" ref="R941" ca="1">INDEX('Lorri 401b'!L:L,MATCH('Retirement Calculator'!A941,'Lorri 401b'!N:N,0),0)</f>
        <v>-15057141.145233361</v>
      </c>
      <c r="S941" s="25">
        <f t="shared" ca="1" si="787"/>
        <v>-20657971.985595062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-5632598.247050235</v>
      </c>
      <c r="R942" s="25">
        <f t="array" aca="1" ref="R942" ca="1">INDEX('Lorri 401b'!L:L,MATCH('Retirement Calculator'!A942,'Lorri 401b'!N:N,0),0)</f>
        <v>-15141624.76728439</v>
      </c>
      <c r="S942" s="25">
        <f t="shared" ca="1" si="787"/>
        <v>-20774223.014334626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-5664498.0179333054</v>
      </c>
      <c r="R943" s="25">
        <f t="array" aca="1" ref="R943" ca="1">INDEX('Lorri 401b'!L:L,MATCH('Retirement Calculator'!A943,'Lorri 401b'!N:N,0),0)</f>
        <v>-15226460.404427297</v>
      </c>
      <c r="S943" s="25">
        <f t="shared" ca="1" si="787"/>
        <v>-20890958.422360603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-5696530.7045283886</v>
      </c>
      <c r="R944" s="25">
        <f t="array" aca="1" ref="R944" ca="1">INDEX('Lorri 401b'!L:L,MATCH('Retirement Calculator'!A944,'Lorri 401b'!N:N,0),0)</f>
        <v>-15311649.523391634</v>
      </c>
      <c r="S944" s="25">
        <f t="shared" ca="1" si="787"/>
        <v>-21008180.227920022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-5728696.860650952</v>
      </c>
      <c r="R945" s="25">
        <f t="array" aca="1" ref="R945" ca="1">INDEX('Lorri 401b'!L:L,MATCH('Retirement Calculator'!A945,'Lorri 401b'!N:N,0),0)</f>
        <v>-15397193.597018322</v>
      </c>
      <c r="S945" s="25">
        <f t="shared" ca="1" si="787"/>
        <v>-21125890.457669273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-5760997.0424240259</v>
      </c>
      <c r="R946" s="25">
        <f t="array" aca="1" ref="R946" ca="1">INDEX('Lorri 401b'!L:L,MATCH('Retirement Calculator'!A946,'Lorri 401b'!N:N,0),0)</f>
        <v>-15483094.104285121</v>
      </c>
      <c r="S946" s="25">
        <f t="shared" ca="1" si="787"/>
        <v>-21244091.146709148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-5793431.8082878208</v>
      </c>
      <c r="R947" s="25">
        <f t="array" aca="1" ref="R947" ca="1">INDEX('Lorri 401b'!L:L,MATCH('Retirement Calculator'!A947,'Lorri 401b'!N:N,0),0)</f>
        <v>-15569352.530332198</v>
      </c>
      <c r="S947" s="25">
        <f t="shared" ca="1" si="787"/>
        <v>-21362784.338620018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-5826001.7190093817</v>
      </c>
      <c r="R948" s="25">
        <f t="array" aca="1" ref="R948" ca="1">INDEX('Lorri 401b'!L:L,MATCH('Retirement Calculator'!A948,'Lorri 401b'!N:N,0),0)</f>
        <v>-15655970.366487807</v>
      </c>
      <c r="S948" s="25">
        <f t="shared" ca="1" si="787"/>
        <v>-21481972.085497189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-5858707.3376922822</v>
      </c>
      <c r="R949" s="25">
        <f t="array" aca="1" ref="R949" ca="1">INDEX('Lorri 401b'!L:L,MATCH('Retirement Calculator'!A949,'Lorri 401b'!N:N,0),0)</f>
        <v>-15742949.110294063</v>
      </c>
      <c r="S949" s="25">
        <f t="shared" ca="1" si="787"/>
        <v>-21601656.447986346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-5891549.2297863616</v>
      </c>
      <c r="R950" s="25">
        <f t="array" aca="1" ref="R950" ca="1">INDEX('Lorri 401b'!L:L,MATCH('Retirement Calculator'!A950,'Lorri 401b'!N:N,0),0)</f>
        <v>-15830290.265532844</v>
      </c>
      <c r="S950" s="25">
        <f t="shared" ca="1" si="787"/>
        <v>-21721839.495319206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-5924527.9630974997</v>
      </c>
      <c r="R951" s="25">
        <f t="array" aca="1" ref="R951" ca="1">INDEX('Lorri 401b'!L:L,MATCH('Retirement Calculator'!A951,'Lorri 401b'!N:N,0),0)</f>
        <v>-15917995.342251787</v>
      </c>
      <c r="S951" s="25">
        <f t="shared" ca="1" si="787"/>
        <v>-21842523.305349287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-5957644.1077974336</v>
      </c>
      <c r="R952" s="25">
        <f t="array" aca="1" ref="R952" ca="1">INDEX('Lorri 401b'!L:L,MATCH('Retirement Calculator'!A952,'Lorri 401b'!N:N,0),0)</f>
        <v>-16006065.856790394</v>
      </c>
      <c r="S952" s="25">
        <f t="shared" ca="1" si="787"/>
        <v>-21963709.964587826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-5990898.2364336178</v>
      </c>
      <c r="R953" s="25">
        <f t="array" aca="1" ref="R953" ca="1">INDEX('Lorri 401b'!L:L,MATCH('Retirement Calculator'!A953,'Lorri 401b'!N:N,0),0)</f>
        <v>-16094503.331806244</v>
      </c>
      <c r="S953" s="25">
        <f t="shared" ca="1" si="787"/>
        <v>-22085401.56823986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-6024290.9239391191</v>
      </c>
      <c r="R954" s="25">
        <f t="array" aca="1" ref="R954" ca="1">INDEX('Lorri 401b'!L:L,MATCH('Retirement Calculator'!A954,'Lorri 401b'!N:N,0),0)</f>
        <v>-16183309.296301328</v>
      </c>
      <c r="S954" s="25">
        <f t="shared" ca="1" si="787"/>
        <v>-22207600.220240448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-6057822.7476425599</v>
      </c>
      <c r="R955" s="25">
        <f t="array" aca="1" ref="R955" ca="1">INDEX('Lorri 401b'!L:L,MATCH('Retirement Calculator'!A955,'Lorri 401b'!N:N,0),0)</f>
        <v>-16272485.285648473</v>
      </c>
      <c r="S955" s="25">
        <f t="shared" ca="1" si="787"/>
        <v>-22330308.033291034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-6091494.287278099</v>
      </c>
      <c r="R956" s="25">
        <f t="array" aca="1" ref="R956" ca="1">INDEX('Lorri 401b'!L:L,MATCH('Retirement Calculator'!A956,'Lorri 401b'!N:N,0),0)</f>
        <v>-16362032.841617897</v>
      </c>
      <c r="S956" s="25">
        <f t="shared" ca="1" si="787"/>
        <v>-22453527.128895998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-6125306.1249954524</v>
      </c>
      <c r="R957" s="25">
        <f t="array" aca="1" ref="R957" ca="1">INDEX('Lorri 401b'!L:L,MATCH('Retirement Calculator'!A957,'Lorri 401b'!N:N,0),0)</f>
        <v>-16451953.512403863</v>
      </c>
      <c r="S957" s="25">
        <f t="shared" ca="1" si="787"/>
        <v>-22577259.637399316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-6159258.8453699611</v>
      </c>
      <c r="R958" s="25">
        <f t="array" aca="1" ref="R958" ca="1">INDEX('Lorri 401b'!L:L,MATCH('Retirement Calculator'!A958,'Lorri 401b'!N:N,0),0)</f>
        <v>-16542248.852651436</v>
      </c>
      <c r="S958" s="25">
        <f t="shared" ca="1" si="787"/>
        <v>-22701507.698021397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-6193353.0354126971</v>
      </c>
      <c r="R959" s="25">
        <f t="array" aca="1" ref="R959" ca="1">INDEX('Lorri 401b'!L:L,MATCH('Retirement Calculator'!A959,'Lorri 401b'!N:N,0),0)</f>
        <v>-16632920.423483374</v>
      </c>
      <c r="S959" s="25">
        <f t="shared" ca="1" si="787"/>
        <v>-22826273.458896071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-6227589.2845806116</v>
      </c>
      <c r="R960" s="25">
        <f t="array" aca="1" ref="R960" ca="1">INDEX('Lorri 401b'!L:L,MATCH('Retirement Calculator'!A960,'Lorri 401b'!N:N,0),0)</f>
        <v>-16723969.792527111</v>
      </c>
      <c r="S960" s="25">
        <f t="shared" ca="1" si="787"/>
        <v>-22951559.077107724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-6261968.1847867258</v>
      </c>
      <c r="R961" s="25">
        <f t="array" aca="1" ref="R961" ca="1">INDEX('Lorri 401b'!L:L,MATCH('Retirement Calculator'!A961,'Lorri 401b'!N:N,0),0)</f>
        <v>-16815398.533941865</v>
      </c>
      <c r="S961" s="25">
        <f t="shared" ca="1" si="787"/>
        <v>-23077366.718728591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-6296490.330410365</v>
      </c>
      <c r="R962" s="25">
        <f t="array" aca="1" ref="R962" ca="1">INDEX('Lorri 401b'!L:L,MATCH('Retirement Calculator'!A962,'Lorri 401b'!N:N,0),0)</f>
        <v>-16907208.228445843</v>
      </c>
      <c r="S962" s="25">
        <f t="shared" ca="1" si="787"/>
        <v>-23203698.558856208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-6331156.3183074361</v>
      </c>
      <c r="R963" s="25">
        <f t="array" aca="1" ref="R963" ca="1">INDEX('Lorri 401b'!L:L,MATCH('Retirement Calculator'!A963,'Lorri 401b'!N:N,0),0)</f>
        <v>-16999400.46334359</v>
      </c>
      <c r="S963" s="25">
        <f t="shared" ca="1" si="787"/>
        <v>-23330556.781651028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-6365966.7478207452</v>
      </c>
      <c r="R964" s="25">
        <f t="array" aca="1" ref="R964" ca="1">INDEX('Lorri 401b'!L:L,MATCH('Retirement Calculator'!A964,'Lorri 401b'!N:N,0),0)</f>
        <v>-17091976.832553409</v>
      </c>
      <c r="S964" s="25">
        <f t="shared" ca="1" si="787"/>
        <v>-23457943.580374155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-6400922.2207903601</v>
      </c>
      <c r="R965" s="25">
        <f t="array" aca="1" ref="R965" ca="1">INDEX('Lorri 401b'!L:L,MATCH('Retirement Calculator'!A965,'Lorri 401b'!N:N,0),0)</f>
        <v>-17184938.936634935</v>
      </c>
      <c r="S965" s="25">
        <f t="shared" ca="1" si="787"/>
        <v>-23585861.157425296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-6436023.3415640146</v>
      </c>
      <c r="R966" s="25">
        <f t="array" aca="1" ref="R966" ca="1">INDEX('Lorri 401b'!L:L,MATCH('Retirement Calculator'!A966,'Lorri 401b'!N:N,0),0)</f>
        <v>-17278288.382816803</v>
      </c>
      <c r="S966" s="25">
        <f t="shared" ca="1" si="787"/>
        <v>-23714311.724380817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-6471270.7170075597</v>
      </c>
      <c r="R967" s="25">
        <f t="array" aca="1" ref="R967" ca="1">INDEX('Lorri 401b'!L:L,MATCH('Retirement Calculator'!A967,'Lorri 401b'!N:N,0),0)</f>
        <v>-17372026.785024427</v>
      </c>
      <c r="S967" s="25">
        <f t="shared" ca="1" si="787"/>
        <v>-23843297.502031986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-6506664.9565154528</v>
      </c>
      <c r="R968" s="25">
        <f t="array" aca="1" ref="R968" ca="1">INDEX('Lorri 401b'!L:L,MATCH('Retirement Calculator'!A968,'Lorri 401b'!N:N,0),0)</f>
        <v>-17466155.763907917</v>
      </c>
      <c r="S968" s="25">
        <f t="shared" ca="1" si="787"/>
        <v>-23972820.720423371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-6542206.6720212949</v>
      </c>
      <c r="R969" s="25">
        <f t="array" aca="1" ref="R969" ca="1">INDEX('Lorri 401b'!L:L,MATCH('Retirement Calculator'!A969,'Lorri 401b'!N:N,0),0)</f>
        <v>-17560676.946870089</v>
      </c>
      <c r="S969" s="25">
        <f t="shared" ca="1" si="787"/>
        <v>-24102883.618891384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-6577896.4780084118</v>
      </c>
      <c r="R970" s="25">
        <f t="array" aca="1" ref="R970" ca="1">INDEX('Lorri 401b'!L:L,MATCH('Retirement Calculator'!A970,'Lorri 401b'!N:N,0),0)</f>
        <v>-17655591.968094602</v>
      </c>
      <c r="S970" s="25">
        <f t="shared" ca="1" si="787"/>
        <v>-24233488.446103014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-6613734.9915204747</v>
      </c>
      <c r="R971" s="25">
        <f t="array" aca="1" ref="R971" ca="1">INDEX('Lorri 401b'!L:L,MATCH('Retirement Calculator'!A971,'Lorri 401b'!N:N,0),0)</f>
        <v>-17750902.468574218</v>
      </c>
      <c r="S971" s="25">
        <f t="shared" ca="1" si="787"/>
        <v>-24364637.460094694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-6649722.8321721712</v>
      </c>
      <c r="R972" s="25">
        <f t="array" aca="1" ref="R972" ca="1">INDEX('Lorri 401b'!L:L,MATCH('Retirement Calculator'!A972,'Lorri 401b'!N:N,0),0)</f>
        <v>-17846610.096139167</v>
      </c>
      <c r="S972" s="25">
        <f t="shared" ca="1" si="787"/>
        <v>-24496332.928311337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-6685860.6221599169</v>
      </c>
      <c r="R973" s="25">
        <f t="array" aca="1" ref="R973" ca="1">INDEX('Lorri 401b'!L:L,MATCH('Retirement Calculator'!A973,'Lorri 401b'!N:N,0),0)</f>
        <v>-17942716.505485635</v>
      </c>
      <c r="S973" s="25">
        <f t="shared" ca="1" si="787"/>
        <v>-24628577.127645552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-6722148.9862726117</v>
      </c>
      <c r="R974" s="25">
        <f t="array" aca="1" ref="R974" ca="1">INDEX('Lorri 401b'!L:L,MATCH('Retirement Calculator'!A974,'Lorri 401b'!N:N,0),0)</f>
        <v>-18039223.35820438</v>
      </c>
      <c r="S974" s="25">
        <f t="shared" ca="1" si="787"/>
        <v>-24761372.34447699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-6758588.5519024422</v>
      </c>
      <c r="R975" s="25">
        <f t="array" aca="1" ref="R975" ca="1">INDEX('Lorri 401b'!L:L,MATCH('Retirement Calculator'!A975,'Lorri 401b'!N:N,0),0)</f>
        <v>-18136132.322809454</v>
      </c>
      <c r="S975" s="25">
        <f t="shared" ca="1" si="787"/>
        <v>-24894720.874711897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-6795179.9490557304</v>
      </c>
      <c r="R976" s="25">
        <f t="array" aca="1" ref="R976" ca="1">INDEX('Lorri 401b'!L:L,MATCH('Retirement Calculator'!A976,'Lorri 401b'!N:N,0),0)</f>
        <v>-18233445.074767049</v>
      </c>
      <c r="S976" s="25">
        <f t="shared" ca="1" si="787"/>
        <v>-25028625.023822781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-6831923.8103638235</v>
      </c>
      <c r="R977" s="25">
        <f t="array" aca="1" ref="R977" ca="1">INDEX('Lorri 401b'!L:L,MATCH('Retirement Calculator'!A977,'Lorri 401b'!N:N,0),0)</f>
        <v>-18331163.296524469</v>
      </c>
      <c r="S977" s="25">
        <f t="shared" ca="1" si="787"/>
        <v>-25163087.106888294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-6868820.7710940344</v>
      </c>
      <c r="R978" s="25">
        <f t="array" aca="1" ref="R978" ca="1">INDEX('Lorri 401b'!L:L,MATCH('Retirement Calculator'!A978,'Lorri 401b'!N:N,0),0)</f>
        <v>-18429288.677539211</v>
      </c>
      <c r="S978" s="25">
        <f t="shared" ca="1" si="787"/>
        <v>-25298109.448633246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-6905871.4691606211</v>
      </c>
      <c r="R979" s="25">
        <f t="array" aca="1" ref="R979" ca="1">INDEX('Lorri 401b'!L:L,MATCH('Retirement Calculator'!A979,'Lorri 401b'!N:N,0),0)</f>
        <v>-18527822.914308179</v>
      </c>
      <c r="S979" s="25">
        <f t="shared" ca="1" si="787"/>
        <v>-25433694.383468799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-6943076.5451358184</v>
      </c>
      <c r="R980" s="25">
        <f t="array" aca="1" ref="R980" ca="1">INDEX('Lorri 401b'!L:L,MATCH('Retirement Calculator'!A980,'Lorri 401b'!N:N,0),0)</f>
        <v>-18626767.710397016</v>
      </c>
      <c r="S980" s="25">
        <f t="shared" ca="1" si="787"/>
        <v>-25569844.255532835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-6980436.6422609119</v>
      </c>
      <c r="R981" s="25">
        <f t="array" aca="1" ref="R981" ca="1">INDEX('Lorri 401b'!L:L,MATCH('Retirement Calculator'!A981,'Lorri 401b'!N:N,0),0)</f>
        <v>-18726124.776469558</v>
      </c>
      <c r="S981" s="25">
        <f t="shared" ca="1" si="787"/>
        <v>-25706561.418730471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-7017952.4064573599</v>
      </c>
      <c r="R982" s="25">
        <f t="array" aca="1" ref="R982" ca="1">INDEX('Lorri 401b'!L:L,MATCH('Retirement Calculator'!A982,'Lorri 401b'!N:N,0),0)</f>
        <v>-18825895.830317404</v>
      </c>
      <c r="S982" s="25">
        <f t="shared" ca="1" si="787"/>
        <v>-25843848.236774765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-7055624.4863379607</v>
      </c>
      <c r="R983" s="25">
        <f t="array" aca="1" ref="R983" ca="1">INDEX('Lorri 401b'!L:L,MATCH('Retirement Calculator'!A983,'Lorri 401b'!N:N,0),0)</f>
        <v>-18926082.596889615</v>
      </c>
      <c r="S983" s="25">
        <f t="shared" ca="1" si="787"/>
        <v>-25981707.083227575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-7093453.5332180634</v>
      </c>
      <c r="R984" s="25">
        <f t="array" aca="1" ref="R984" ca="1">INDEX('Lorri 401b'!L:L,MATCH('Retirement Calculator'!A984,'Lorri 401b'!N:N,0),0)</f>
        <v>-19026686.808322545</v>
      </c>
      <c r="S984" s="25">
        <f t="shared" ca="1" si="787"/>
        <v>-26120140.341540609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-7131440.2011268334</v>
      </c>
      <c r="R985" s="25">
        <f t="array" aca="1" ref="R985" ca="1">INDEX('Lorri 401b'!L:L,MATCH('Retirement Calculator'!A985,'Lorri 401b'!N:N,0),0)</f>
        <v>-19127710.203969777</v>
      </c>
      <c r="S985" s="25">
        <f t="shared" ca="1" si="787"/>
        <v>-26259150.405096609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-7169585.1468185568</v>
      </c>
      <c r="R986" s="25">
        <f t="array" aca="1" ref="R986" ca="1">INDEX('Lorri 401b'!L:L,MATCH('Retirement Calculator'!A986,'Lorri 401b'!N:N,0),0)</f>
        <v>-19229154.530432206</v>
      </c>
      <c r="S986" s="25">
        <f t="shared" ca="1" si="787"/>
        <v>-26398739.677250762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-7207889.0297839958</v>
      </c>
      <c r="R987" s="25">
        <f t="array" aca="1" ref="R987" ca="1">INDEX('Lorri 401b'!L:L,MATCH('Retirement Calculator'!A987,'Lorri 401b'!N:N,0),0)</f>
        <v>-19331021.541588228</v>
      </c>
      <c r="S987" s="25">
        <f t="shared" ca="1" si="787"/>
        <v>-26538910.571372226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-7246352.5122617902</v>
      </c>
      <c r="R988" s="25">
        <f t="array" aca="1" ref="R988" ca="1">INDEX('Lorri 401b'!L:L,MATCH('Retirement Calculator'!A988,'Lorri 401b'!N:N,0),0)</f>
        <v>-19433312.998624068</v>
      </c>
      <c r="S988" s="25">
        <f t="shared" ca="1" si="787"/>
        <v>-26679665.510885857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-7284976.2592499088</v>
      </c>
      <c r="R989" s="25">
        <f t="array" aca="1" ref="R989" ca="1">INDEX('Lorri 401b'!L:L,MATCH('Retirement Calculator'!A989,'Lorri 401b'!N:N,0),0)</f>
        <v>-19536030.670064222</v>
      </c>
      <c r="S989" s="25">
        <f t="shared" ca="1" si="787"/>
        <v>-26821006.929314129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-7323760.9385171449</v>
      </c>
      <c r="R990" s="25">
        <f t="array" aca="1" ref="R990" ca="1">INDEX('Lorri 401b'!L:L,MATCH('Retirement Calculator'!A990,'Lorri 401b'!N:N,0),0)</f>
        <v>-19639176.331802044</v>
      </c>
      <c r="S990" s="25">
        <f t="shared" ca="1" si="787"/>
        <v>-26962937.27031919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-7362707.2206146605</v>
      </c>
      <c r="R991" s="25">
        <f t="array" aca="1" ref="R991" ca="1">INDEX('Lorri 401b'!L:L,MATCH('Retirement Calculator'!A991,'Lorri 401b'!N:N,0),0)</f>
        <v>-19742751.767130442</v>
      </c>
      <c r="S991" s="25">
        <f t="shared" ca="1" si="787"/>
        <v>-27105458.987745102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-7401815.7788875829</v>
      </c>
      <c r="R992" s="25">
        <f t="array" aca="1" ref="R992" ca="1">INDEX('Lorri 401b'!L:L,MATCH('Retirement Calculator'!A992,'Lorri 401b'!N:N,0),0)</f>
        <v>-19846758.766772706</v>
      </c>
      <c r="S992" s="25">
        <f t="shared" ca="1" si="787"/>
        <v>-27248574.545660287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-7441087.2894866429</v>
      </c>
      <c r="R993" s="25">
        <f t="array" aca="1" ref="R993" ca="1">INDEX('Lorri 401b'!L:L,MATCH('Retirement Calculator'!A993,'Lorri 401b'!N:N,0),0)</f>
        <v>-19951199.128913481</v>
      </c>
      <c r="S993" s="25">
        <f t="shared" ca="1" si="787"/>
        <v>-27392286.418400124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-7480522.4313798649</v>
      </c>
      <c r="R994" s="25">
        <f t="array" aca="1" ref="R994" ca="1">INDEX('Lorri 401b'!L:L,MATCH('Retirement Calculator'!A994,'Lorri 401b'!N:N,0),0)</f>
        <v>-20056074.659229841</v>
      </c>
      <c r="S994" s="25">
        <f t="shared" ca="1" si="787"/>
        <v>-27536597.090609707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-7520121.8863643091</v>
      </c>
      <c r="R995" s="25">
        <f t="array" aca="1" ref="R995" ca="1">INDEX('Lorri 401b'!L:L,MATCH('Retirement Calculator'!A995,'Lorri 401b'!N:N,0),0)</f>
        <v>-20161387.170922522</v>
      </c>
      <c r="S995" s="25">
        <f t="shared" ca="1" si="787"/>
        <v>-27681509.057286829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-7559886.3390778555</v>
      </c>
      <c r="R996" s="25">
        <f t="array" aca="1" ref="R996" ca="1">INDEX('Lorri 401b'!L:L,MATCH('Retirement Calculator'!A996,'Lorri 401b'!N:N,0),0)</f>
        <v>-20267138.484747253</v>
      </c>
      <c r="S996" s="25">
        <f t="shared" ca="1" si="787"/>
        <v>-27827024.82382511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-7599816.4770110408</v>
      </c>
      <c r="R997" s="25">
        <f t="array" aca="1" ref="R997" ca="1">INDEX('Lorri 401b'!L:L,MATCH('Retirement Calculator'!A997,'Lorri 401b'!N:N,0),0)</f>
        <v>-20373330.429046255</v>
      </c>
      <c r="S997" s="25">
        <f t="shared" ca="1" si="787"/>
        <v>-27973146.906057294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-7639912.9905189481</v>
      </c>
      <c r="R998" s="25">
        <f t="array" aca="1" ref="R998" ca="1">INDEX('Lorri 401b'!L:L,MATCH('Retirement Calculator'!A998,'Lorri 401b'!N:N,0),0)</f>
        <v>-20479964.839779835</v>
      </c>
      <c r="S998" s="25">
        <f t="shared" ca="1" si="787"/>
        <v>-28119877.830298781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-7680176.5728331385</v>
      </c>
      <c r="R999" s="25">
        <f t="array" aca="1" ref="R999" ca="1">INDEX('Lorri 401b'!L:L,MATCH('Retirement Calculator'!A999,'Lorri 401b'!N:N,0),0)</f>
        <v>-20587043.56055814</v>
      </c>
      <c r="S999" s="25">
        <f t="shared" ca="1" si="787"/>
        <v>-28267220.13339128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-7720607.9200736377</v>
      </c>
      <c r="R1000" s="25">
        <f t="array" aca="1" ref="R1000" ca="1">INDEX('Lorri 401b'!L:L,MATCH('Retirement Calculator'!A1000,'Lorri 401b'!N:N,0),0)</f>
        <v>-20694568.44267302</v>
      </c>
      <c r="S1000" s="25">
        <f t="shared" ca="1" si="787"/>
        <v>-28415176.362746656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-7761207.731260973</v>
      </c>
      <c r="R1001" s="25">
        <f t="array" aca="1" ref="R1001" ca="1">INDEX('Lorri 401b'!L:L,MATCH('Retirement Calculator'!A1001,'Lorri 401b'!N:N,0),0)</f>
        <v>-20802541.345130045</v>
      </c>
      <c r="S1001" s="25">
        <f t="shared" ca="1" si="787"/>
        <v>-28563749.076391019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-7801976.7083282555</v>
      </c>
      <c r="R1002" s="25">
        <f t="array" aca="1" ref="R1002" ca="1">INDEX('Lorri 401b'!L:L,MATCH('Retirement Calculator'!A1002,'Lorri 401b'!N:N,0),0)</f>
        <v>-20910964.13468064</v>
      </c>
      <c r="S1002" s="25">
        <f t="shared" ca="1" si="787"/>
        <v>-28712940.843008894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-7842915.5561333178</v>
      </c>
      <c r="R1003" s="25">
        <f t="array" aca="1" ref="R1003" ca="1">INDEX('Lorri 401b'!L:L,MATCH('Retirement Calculator'!A1003,'Lorri 401b'!N:N,0),0)</f>
        <v>-21019838.685854364</v>
      </c>
      <c r="S1003" s="25">
        <f t="shared" ca="1" si="787"/>
        <v>-28862754.241987683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-7884024.9824709017</v>
      </c>
      <c r="R1004" s="25">
        <f t="array" aca="1" ref="R1004" ca="1">INDEX('Lorri 401b'!L:L,MATCH('Retirement Calculator'!A1004,'Lorri 401b'!N:N,0),0)</f>
        <v>-21129166.880991314</v>
      </c>
      <c r="S1004" s="25">
        <f t="shared" ca="1" si="787"/>
        <v>-29013191.863462217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-7925305.6980848918</v>
      </c>
      <c r="R1005" s="25">
        <f t="array" aca="1" ref="R1005" ca="1">INDEX('Lorri 401b'!L:L,MATCH('Retirement Calculator'!A1005,'Lorri 401b'!N:N,0),0)</f>
        <v>-21238950.610274665</v>
      </c>
      <c r="S1005" s="25">
        <f t="shared" ca="1" si="787"/>
        <v>-29164256.308359556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-7966758.416680607</v>
      </c>
      <c r="R1006" s="25">
        <f t="array" aca="1" ref="R1006" ca="1">INDEX('Lorri 401b'!L:L,MATCH('Retirement Calculator'!A1006,'Lorri 401b'!N:N,0),0)</f>
        <v>-21349191.771763366</v>
      </c>
      <c r="S1006" s="25">
        <f t="shared" ca="1" si="787"/>
        <v>-29315950.188443974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-8008383.8549371371</v>
      </c>
      <c r="R1007" s="25">
        <f t="array" aca="1" ref="R1007" ca="1">INDEX('Lorri 401b'!L:L,MATCH('Retirement Calculator'!A1007,'Lorri 401b'!N:N,0),0)</f>
        <v>-21459892.271424934</v>
      </c>
      <c r="S1007" s="25">
        <f t="shared" ca="1" si="787"/>
        <v>-29468276.12636207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-8050182.7325197365</v>
      </c>
      <c r="R1008" s="25">
        <f t="array" aca="1" ref="R1008" ca="1">INDEX('Lorri 401b'!L:L,MATCH('Retirement Calculator'!A1008,'Lorri 401b'!N:N,0),0)</f>
        <v>-21571054.023168426</v>
      </c>
      <c r="S1008" s="25">
        <f t="shared" ca="1" si="787"/>
        <v>-29621236.755688161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-8092155.7720922632</v>
      </c>
      <c r="R1009" s="25">
        <f t="array" aca="1" ref="R1009" ca="1">INDEX('Lorri 401b'!L:L,MATCH('Retirement Calculator'!A1009,'Lorri 401b'!N:N,0),0)</f>
        <v>-21682678.948877517</v>
      </c>
      <c r="S1009" s="25">
        <f t="shared" ca="1" si="787"/>
        <v>-29774834.720969781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-8134303.6993296761</v>
      </c>
      <c r="R1010" s="25">
        <f t="array" aca="1" ref="R1010" ca="1">INDEX('Lorri 401b'!L:L,MATCH('Retirement Calculator'!A1010,'Lorri 401b'!N:N,0),0)</f>
        <v>-21794768.978443727</v>
      </c>
      <c r="S1010" s="25">
        <f t="shared" ca="1" si="787"/>
        <v>-29929072.677773401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-8176627.2429305781</v>
      </c>
      <c r="R1011" s="25">
        <f t="array" aca="1" ref="R1011" ca="1">INDEX('Lorri 401b'!L:L,MATCH('Retirement Calculator'!A1011,'Lorri 401b'!N:N,0),0)</f>
        <v>-21907326.049799796</v>
      </c>
      <c r="S1011" s="25">
        <f t="shared" ca="1" si="787"/>
        <v>-30083953.292730376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-8219127.1346298167</v>
      </c>
      <c r="R1012" s="25">
        <f t="array" aca="1" ref="R1012" ca="1">INDEX('Lorri 401b'!L:L,MATCH('Retirement Calculator'!A1012,'Lorri 401b'!N:N,0),0)</f>
        <v>-22020352.108953185</v>
      </c>
      <c r="S1012" s="25">
        <f t="shared" ca="1" si="787"/>
        <v>-30239479.243583001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-8261804.1092111357</v>
      </c>
      <c r="R1013" s="25">
        <f t="array" aca="1" ref="R1013" ca="1">INDEX('Lorri 401b'!L:L,MATCH('Retirement Calculator'!A1013,'Lorri 401b'!N:N,0),0)</f>
        <v>-22133849.110019714</v>
      </c>
      <c r="S1013" s="25">
        <f t="shared" ca="1" si="787"/>
        <v>-30395653.219230849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-8304658.9045198765</v>
      </c>
      <c r="R1014" s="25">
        <f t="array" aca="1" ref="R1014" ca="1">INDEX('Lorri 401b'!L:L,MATCH('Retirement Calculator'!A1014,'Lorri 401b'!N:N,0),0)</f>
        <v>-22247819.015257351</v>
      </c>
      <c r="S1014" s="25">
        <f t="shared" ca="1" si="787"/>
        <v>-30552477.919777229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-8347692.2614757372</v>
      </c>
      <c r="R1015" s="25">
        <f t="array" aca="1" ref="R1015" ca="1">INDEX('Lorri 401b'!L:L,MATCH('Retirement Calculator'!A1015,'Lorri 401b'!N:N,0),0)</f>
        <v>-22362263.795100145</v>
      </c>
      <c r="S1015" s="25">
        <f t="shared" ca="1" si="787"/>
        <v>-30709956.056575883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-8390904.9240855817</v>
      </c>
      <c r="R1016" s="25">
        <f t="array" aca="1" ref="R1016" ca="1">INDEX('Lorri 401b'!L:L,MATCH('Retirement Calculator'!A1016,'Lorri 401b'!N:N,0),0)</f>
        <v>-22477185.428192284</v>
      </c>
      <c r="S1016" s="25">
        <f t="shared" ca="1" si="787"/>
        <v>-30868090.352277867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-8434297.6394563001</v>
      </c>
      <c r="R1017" s="25">
        <f t="array" aca="1" ref="R1017" ca="1">INDEX('Lorri 401b'!L:L,MATCH('Retirement Calculator'!A1017,'Lorri 401b'!N:N,0),0)</f>
        <v>-22592585.901422307</v>
      </c>
      <c r="S1017" s="25">
        <f t="shared" ca="1" si="787"/>
        <v>-31026883.540878609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-8477871.1578077301</v>
      </c>
      <c r="R1018" s="25">
        <f t="array" aca="1" ref="R1018" ca="1">INDEX('Lorri 401b'!L:L,MATCH('Retirement Calculator'!A1018,'Lorri 401b'!N:N,0),0)</f>
        <v>-22708467.209957454</v>
      </c>
      <c r="S1018" s="25">
        <f t="shared" ca="1" si="787"/>
        <v>-31186338.367765184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-8521626.232485624</v>
      </c>
      <c r="R1019" s="25">
        <f t="array" aca="1" ref="R1019" ca="1">INDEX('Lorri 401b'!L:L,MATCH('Retirement Calculator'!A1019,'Lorri 401b'!N:N,0),0)</f>
        <v>-22824831.357278164</v>
      </c>
      <c r="S1019" s="25">
        <f t="shared" ca="1" si="787"/>
        <v>-31346457.58976379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-8565563.6199746747</v>
      </c>
      <c r="R1020" s="25">
        <f t="array" aca="1" ref="R1020" ca="1">INDEX('Lorri 401b'!L:L,MATCH('Retirement Calculator'!A1020,'Lorri 401b'!N:N,0),0)</f>
        <v>-22941680.355212711</v>
      </c>
      <c r="S1020" s="25">
        <f t="shared" ca="1" si="787"/>
        <v>-31507243.975187384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-8609684.0799115971</v>
      </c>
      <c r="R1021" s="25">
        <f t="array" aca="1" ref="R1021" ca="1">INDEX('Lorri 401b'!L:L,MATCH('Retirement Calculator'!A1021,'Lorri 401b'!N:N,0),0)</f>
        <v>-23059016.223971985</v>
      </c>
      <c r="S1021" s="25">
        <f t="shared" ca="1" si="787"/>
        <v>-31668700.303883582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-8653988.3750982564</v>
      </c>
      <c r="R1022" s="25">
        <f t="array" aca="1" ref="R1022" ca="1">INDEX('Lorri 401b'!L:L,MATCH('Retirement Calculator'!A1022,'Lorri 401b'!N:N,0),0)</f>
        <v>-23176840.992184423</v>
      </c>
      <c r="S1022" s="25">
        <f t="shared" ca="1" si="787"/>
        <v>-31830829.367282681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-8698477.2715148609</v>
      </c>
      <c r="R1023" s="25">
        <f t="array" aca="1" ref="R1023" ca="1">INDEX('Lorri 401b'!L:L,MATCH('Retirement Calculator'!A1023,'Lorri 401b'!N:N,0),0)</f>
        <v>-23295156.696931079</v>
      </c>
      <c r="S1023" s="25">
        <f t="shared" ca="1" si="787"/>
        <v>-31993633.968445942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-8743151.5383331999</v>
      </c>
      <c r="R1024" s="25">
        <f t="array" aca="1" ref="R1024" ca="1">INDEX('Lorri 401b'!L:L,MATCH('Retirement Calculator'!A1024,'Lorri 401b'!N:N,0),0)</f>
        <v>-23413965.383780848</v>
      </c>
      <c r="S1024" s="25">
        <f t="shared" ca="1" si="787"/>
        <v>-32157116.922114048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-8788011.9479299504</v>
      </c>
      <c r="R1025" s="25">
        <f t="array" aca="1" ref="R1025" ca="1">INDEX('Lorri 401b'!L:L,MATCH('Retirement Calculator'!A1025,'Lorri 401b'!N:N,0),0)</f>
        <v>-23533269.106825825</v>
      </c>
      <c r="S1025" s="25">
        <f t="shared" ca="1" si="787"/>
        <v>-32321281.054755777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-8833059.2759000193</v>
      </c>
      <c r="R1026" s="25">
        <f t="array" aca="1" ref="R1026" ca="1">INDEX('Lorri 401b'!L:L,MATCH('Retirement Calculator'!A1026,'Lorri 401b'!N:N,0),0)</f>
        <v>-23653069.92871682</v>
      </c>
      <c r="S1026" s="25">
        <f t="shared" ca="1" si="787"/>
        <v>-32486129.204616837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-8878294.3010699637</v>
      </c>
      <c r="R1027" s="25">
        <f t="array" aca="1" ref="R1027" ca="1">INDEX('Lorri 401b'!L:L,MATCH('Retirement Calculator'!A1027,'Lorri 401b'!N:N,0),0)</f>
        <v>-23773369.920699026</v>
      </c>
      <c r="S1027" s="25">
        <f t="shared" ca="1" si="787"/>
        <v>-32651664.22176899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-8923717.8055114504</v>
      </c>
      <c r="R1028" s="25">
        <f t="array" aca="1" ref="R1028" ca="1">INDEX('Lorri 401b'!L:L,MATCH('Retirement Calculator'!A1028,'Lorri 401b'!N:N,0),0)</f>
        <v>-23894171.162647828</v>
      </c>
      <c r="S1028" s="25">
        <f t="shared" ca="1" si="787"/>
        <v>-32817888.968159281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-8969330.5745547768</v>
      </c>
      <c r="R1029" s="25">
        <f t="array" aca="1" ref="R1029" ca="1">INDEX('Lorri 401b'!L:L,MATCH('Retirement Calculator'!A1029,'Lorri 401b'!N:N,0),0)</f>
        <v>-24015475.743104748</v>
      </c>
      <c r="S1029" s="25">
        <f t="shared" ca="1" si="787"/>
        <v>-32984806.317659527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-9015133.3968024496</v>
      </c>
      <c r="R1030" s="25">
        <f t="array" aca="1" ref="R1030" ca="1">INDEX('Lorri 401b'!L:L,MATCH('Retirement Calculator'!A1030,'Lorri 401b'!N:N,0),0)</f>
        <v>-24137285.759313572</v>
      </c>
      <c r="S1030" s="25">
        <f t="shared" ca="1" si="787"/>
        <v>-33152419.156116024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-9061127.0641428214</v>
      </c>
      <c r="R1031" s="25">
        <f t="array" aca="1" ref="R1031" ca="1">INDEX('Lorri 401b'!L:L,MATCH('Retirement Calculator'!A1031,'Lorri 401b'!N:N,0),0)</f>
        <v>-24259603.3172566</v>
      </c>
      <c r="S1031" s="25">
        <f t="shared" ref="S1031:S1171" ca="1" si="1047">SUM(Q1031:R1031)</f>
        <v>-33320730.381399423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-9107312.371763777</v>
      </c>
      <c r="R1032" s="25">
        <f t="array" aca="1" ref="R1032" ca="1">INDEX('Lorri 401b'!L:L,MATCH('Retirement Calculator'!A1032,'Lorri 401b'!N:N,0),0)</f>
        <v>-24382430.531691056</v>
      </c>
      <c r="S1032" s="25">
        <f t="shared" ca="1" si="1047"/>
        <v>-33489742.903454833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-9153690.1181664877</v>
      </c>
      <c r="R1033" s="25">
        <f t="array" aca="1" ref="R1033" ca="1">INDEX('Lorri 401b'!L:L,MATCH('Retirement Calculator'!A1033,'Lorri 401b'!N:N,0),0)</f>
        <v>-24505769.526185658</v>
      </c>
      <c r="S1033" s="25">
        <f t="shared" ca="1" si="1047"/>
        <v>-33659459.644352145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-9200261.1051792093</v>
      </c>
      <c r="R1034" s="25">
        <f t="array" aca="1" ref="R1034" ca="1">INDEX('Lorri 401b'!L:L,MATCH('Retirement Calculator'!A1034,'Lorri 401b'!N:N,0),0)</f>
        <v>-24629622.433157321</v>
      </c>
      <c r="S1034" s="25">
        <f t="shared" ca="1" si="1047"/>
        <v>-33829883.53833653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-9247026.1379711498</v>
      </c>
      <c r="R1035" s="25">
        <f t="array" aca="1" ref="R1035" ca="1">INDEX('Lorri 401b'!L:L,MATCH('Retirement Calculator'!A1035,'Lorri 401b'!N:N,0),0)</f>
        <v>-24753991.393908031</v>
      </c>
      <c r="S1035" s="25">
        <f t="shared" ca="1" si="1047"/>
        <v>-34001017.531879179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-9293986.0250663906</v>
      </c>
      <c r="R1036" s="25">
        <f t="array" aca="1" ref="R1036" ca="1">INDEX('Lorri 401b'!L:L,MATCH('Retirement Calculator'!A1036,'Lorri 401b'!N:N,0),0)</f>
        <v>-24878878.558661871</v>
      </c>
      <c r="S1036" s="25">
        <f t="shared" ca="1" si="1047"/>
        <v>-34172864.583728261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-9341141.5783578623</v>
      </c>
      <c r="R1037" s="25">
        <f t="array" aca="1" ref="R1037" ca="1">INDEX('Lorri 401b'!L:L,MATCH('Retirement Calculator'!A1037,'Lorri 401b'!N:N,0),0)</f>
        <v>-25004286.086602185</v>
      </c>
      <c r="S1037" s="25">
        <f t="shared" ca="1" si="1047"/>
        <v>-34345427.664960049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-9388493.613121381</v>
      </c>
      <c r="R1038" s="25">
        <f t="array" aca="1" ref="R1038" ca="1">INDEX('Lorri 401b'!L:L,MATCH('Retirement Calculator'!A1038,'Lorri 401b'!N:N,0),0)</f>
        <v>-25130216.145908915</v>
      </c>
      <c r="S1038" s="25">
        <f t="shared" ca="1" si="1047"/>
        <v>-34518709.759030297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-9436042.9480297472</v>
      </c>
      <c r="R1039" s="25">
        <f t="array" aca="1" ref="R1039" ca="1">INDEX('Lorri 401b'!L:L,MATCH('Retirement Calculator'!A1039,'Lorri 401b'!N:N,0),0)</f>
        <v>-25256670.91379609</v>
      </c>
      <c r="S1039" s="25">
        <f t="shared" ca="1" si="1047"/>
        <v>-34692713.861825839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-9483790.4051668998</v>
      </c>
      <c r="R1040" s="25">
        <f t="array" aca="1" ref="R1040" ca="1">INDEX('Lorri 401b'!L:L,MATCH('Retirement Calculator'!A1040,'Lorri 401b'!N:N,0),0)</f>
        <v>-25383652.576549463</v>
      </c>
      <c r="S1040" s="25">
        <f t="shared" ca="1" si="1047"/>
        <v>-34867442.981716365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-9531736.8100421224</v>
      </c>
      <c r="R1041" s="25">
        <f t="array" aca="1" ref="R1041" ca="1">INDEX('Lorri 401b'!L:L,MATCH('Retirement Calculator'!A1041,'Lorri 401b'!N:N,0),0)</f>
        <v>-25511163.329564307</v>
      </c>
      <c r="S1041" s="25">
        <f t="shared" ca="1" si="1047"/>
        <v>-35042900.139606431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-9579882.9916043263</v>
      </c>
      <c r="R1042" s="25">
        <f t="array" aca="1" ref="R1042" ca="1">INDEX('Lorri 401b'!L:L,MATCH('Retirement Calculator'!A1042,'Lorri 401b'!N:N,0),0)</f>
        <v>-25639205.377383381</v>
      </c>
      <c r="S1042" s="25">
        <f t="shared" ca="1" si="1047"/>
        <v>-35219088.368987709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-9628229.7822563723</v>
      </c>
      <c r="R1043" s="25">
        <f t="array" aca="1" ref="R1043" ca="1">INDEX('Lorri 401b'!L:L,MATCH('Retirement Calculator'!A1043,'Lorri 401b'!N:N,0),0)</f>
        <v>-25767780.933735032</v>
      </c>
      <c r="S1043" s="25">
        <f t="shared" ca="1" si="1047"/>
        <v>-35396010.715991408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-9676778.0178694688</v>
      </c>
      <c r="R1044" s="25">
        <f t="array" aca="1" ref="R1044" ca="1">INDEX('Lorri 401b'!L:L,MATCH('Retirement Calculator'!A1044,'Lorri 401b'!N:N,0),0)</f>
        <v>-25896892.221571483</v>
      </c>
      <c r="S1044" s="25">
        <f t="shared" ca="1" si="1047"/>
        <v>-35573670.239440948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-9725528.5377976187</v>
      </c>
      <c r="R1045" s="25">
        <f t="array" aca="1" ref="R1045" ca="1">INDEX('Lorri 401b'!L:L,MATCH('Retirement Calculator'!A1045,'Lorri 401b'!N:N,0),0)</f>
        <v>-26026541.473107252</v>
      </c>
      <c r="S1045" s="25">
        <f t="shared" ca="1" si="1047"/>
        <v>-35752070.010904871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-9774482.1848921366</v>
      </c>
      <c r="R1046" s="25">
        <f t="array" aca="1" ref="R1046" ca="1">INDEX('Lorri 401b'!L:L,MATCH('Retirement Calculator'!A1046,'Lorri 401b'!N:N,0),0)</f>
        <v>-26156730.929857753</v>
      </c>
      <c r="S1046" s="25">
        <f t="shared" ca="1" si="1047"/>
        <v>-35931213.114749894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-9823639.805516215</v>
      </c>
      <c r="R1047" s="25">
        <f t="array" aca="1" ref="R1047" ca="1">INDEX('Lorri 401b'!L:L,MATCH('Retirement Calculator'!A1047,'Lorri 401b'!N:N,0),0)</f>
        <v>-26287462.842678048</v>
      </c>
      <c r="S1047" s="25">
        <f t="shared" ca="1" si="1047"/>
        <v>-36111102.648194261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-9873002.2495595608</v>
      </c>
      <c r="R1048" s="25">
        <f t="array" aca="1" ref="R1048" ca="1">INDEX('Lorri 401b'!L:L,MATCH('Retirement Calculator'!A1048,'Lorri 401b'!N:N,0),0)</f>
        <v>-26418739.471801762</v>
      </c>
      <c r="S1048" s="25">
        <f t="shared" ca="1" si="1047"/>
        <v>-36291741.721361324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-9922570.3704530876</v>
      </c>
      <c r="R1049" s="25">
        <f t="array" aca="1" ref="R1049" ca="1">INDEX('Lorri 401b'!L:L,MATCH('Retirement Calculator'!A1049,'Lorri 401b'!N:N,0),0)</f>
        <v>-26550563.086880159</v>
      </c>
      <c r="S1049" s="25">
        <f t="shared" ca="1" si="1047"/>
        <v>-36473133.457333244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-9972345.0251836702</v>
      </c>
      <c r="R1050" s="25">
        <f t="array" aca="1" ref="R1050" ca="1">INDEX('Lorri 401b'!L:L,MATCH('Retirement Calculator'!A1050,'Lorri 401b'!N:N,0),0)</f>
        <v>-26682935.96702138</v>
      </c>
      <c r="S1050" s="25">
        <f t="shared" ca="1" si="1047"/>
        <v>-36655280.992205054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-10022327.074308963</v>
      </c>
      <c r="R1051" s="25">
        <f t="array" aca="1" ref="R1051" ca="1">INDEX('Lorri 401b'!L:L,MATCH('Retirement Calculator'!A1051,'Lorri 401b'!N:N,0),0)</f>
        <v>-26815860.400829855</v>
      </c>
      <c r="S1051" s="25">
        <f t="shared" ca="1" si="1047"/>
        <v>-36838187.475138821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-10072517.381972279</v>
      </c>
      <c r="R1052" s="25">
        <f t="array" aca="1" ref="R1052" ca="1">INDEX('Lorri 401b'!L:L,MATCH('Retirement Calculator'!A1052,'Lorri 401b'!N:N,0),0)</f>
        <v>-26949338.68644587</v>
      </c>
      <c r="S1052" s="25">
        <f t="shared" ca="1" si="1047"/>
        <v>-37021856.068418145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-10122916.815917525</v>
      </c>
      <c r="R1053" s="25">
        <f t="array" aca="1" ref="R1053" ca="1">INDEX('Lorri 401b'!L:L,MATCH('Retirement Calculator'!A1053,'Lorri 401b'!N:N,0),0)</f>
        <v>-27083373.131585281</v>
      </c>
      <c r="S1053" s="25">
        <f t="shared" ca="1" si="1047"/>
        <v>-37206289.947502807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-10173526.24750421</v>
      </c>
      <c r="R1054" s="25">
        <f t="array" aca="1" ref="R1054" ca="1">INDEX('Lorri 401b'!L:L,MATCH('Retirement Calculator'!A1054,'Lorri 401b'!N:N,0),0)</f>
        <v>-27217966.053579442</v>
      </c>
      <c r="S1054" s="25">
        <f t="shared" ca="1" si="1047"/>
        <v>-37391492.301083654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-10224346.551722506</v>
      </c>
      <c r="R1055" s="25">
        <f t="array" aca="1" ref="R1055" ca="1">INDEX('Lorri 401b'!L:L,MATCH('Retirement Calculator'!A1055,'Lorri 401b'!N:N,0),0)</f>
        <v>-27353119.779415246</v>
      </c>
      <c r="S1055" s="25">
        <f t="shared" ca="1" si="1047"/>
        <v>-37577466.331137754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-10275378.607208379</v>
      </c>
      <c r="R1056" s="25">
        <f t="array" aca="1" ref="R1056" ca="1">INDEX('Lorri 401b'!L:L,MATCH('Retirement Calculator'!A1056,'Lorri 401b'!N:N,0),0)</f>
        <v>-27488836.645775363</v>
      </c>
      <c r="S1056" s="25">
        <f t="shared" ca="1" si="1047"/>
        <v>-37764215.252983741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-10326623.296258776</v>
      </c>
      <c r="R1057" s="25">
        <f t="array" aca="1" ref="R1057" ca="1">INDEX('Lorri 401b'!L:L,MATCH('Retirement Calculator'!A1057,'Lorri 401b'!N:N,0),0)</f>
        <v>-27625118.99907865</v>
      </c>
      <c r="S1057" s="25">
        <f t="shared" ca="1" si="1047"/>
        <v>-37951742.295337424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-10378081.504846882</v>
      </c>
      <c r="R1058" s="25">
        <f t="array" aca="1" ref="R1058" ca="1">INDEX('Lorri 401b'!L:L,MATCH('Retirement Calculator'!A1058,'Lorri 401b'!N:N,0),0)</f>
        <v>-27761969.195520699</v>
      </c>
      <c r="S1058" s="25">
        <f t="shared" ca="1" si="1047"/>
        <v>-38140050.700367585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-10429754.12263744</v>
      </c>
      <c r="R1059" s="25">
        <f t="array" aca="1" ref="R1059" ca="1">INDEX('Lorri 401b'!L:L,MATCH('Retirement Calculator'!A1059,'Lorri 401b'!N:N,0),0)</f>
        <v>-27899389.60111459</v>
      </c>
      <c r="S1059" s="25">
        <f t="shared" ca="1" si="1047"/>
        <v>-38329143.723752029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-10481642.043002123</v>
      </c>
      <c r="R1060" s="25">
        <f t="array" aca="1" ref="R1060" ca="1">INDEX('Lorri 401b'!L:L,MATCH('Retirement Calculator'!A1060,'Lorri 401b'!N:N,0),0)</f>
        <v>-28037382.59173179</v>
      </c>
      <c r="S1060" s="25">
        <f t="shared" ca="1" si="1047"/>
        <v>-38519024.634733915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-10533746.163034992</v>
      </c>
      <c r="R1061" s="25">
        <f t="array" aca="1" ref="R1061" ca="1">INDEX('Lorri 401b'!L:L,MATCH('Retirement Calculator'!A1061,'Lorri 401b'!N:N,0),0)</f>
        <v>-28175950.553143229</v>
      </c>
      <c r="S1061" s="25">
        <f t="shared" ca="1" si="1047"/>
        <v>-38709696.716178223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-10586067.383568</v>
      </c>
      <c r="R1062" s="25">
        <f t="array" aca="1" ref="R1062" ca="1">INDEX('Lorri 401b'!L:L,MATCH('Retirement Calculator'!A1062,'Lorri 401b'!N:N,0),0)</f>
        <v>-28315095.881060548</v>
      </c>
      <c r="S1062" s="25">
        <f t="shared" ca="1" si="1047"/>
        <v>-38901163.264628544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-10638606.609186562</v>
      </c>
      <c r="R1063" s="25">
        <f t="array" aca="1" ref="R1063" ca="1">INDEX('Lorri 401b'!L:L,MATCH('Retirement Calculator'!A1063,'Lorri 401b'!N:N,0),0)</f>
        <v>-28454820.981177524</v>
      </c>
      <c r="S1063" s="25">
        <f t="shared" ca="1" si="1047"/>
        <v>-39093427.590364084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-10691364.7482452</v>
      </c>
      <c r="R1064" s="25">
        <f t="array" aca="1" ref="R1064" ca="1">INDEX('Lorri 401b'!L:L,MATCH('Retirement Calculator'!A1064,'Lorri 401b'!N:N,0),0)</f>
        <v>-28595128.26921165</v>
      </c>
      <c r="S1064" s="25">
        <f t="shared" ca="1" si="1047"/>
        <v>-39286493.017456852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-10744342.712883249</v>
      </c>
      <c r="R1065" s="25">
        <f t="array" aca="1" ref="R1065" ca="1">INDEX('Lorri 401b'!L:L,MATCH('Retirement Calculator'!A1065,'Lorri 401b'!N:N,0),0)</f>
        <v>-28736020.17094592</v>
      </c>
      <c r="S1065" s="25">
        <f t="shared" ca="1" si="1047"/>
        <v>-39480362.883829169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-10797541.419040624</v>
      </c>
      <c r="R1066" s="25">
        <f t="array" aca="1" ref="R1066" ca="1">INDEX('Lorri 401b'!L:L,MATCH('Retirement Calculator'!A1066,'Lorri 401b'!N:N,0),0)</f>
        <v>-28877499.122270748</v>
      </c>
      <c r="S1066" s="25">
        <f t="shared" ca="1" si="1047"/>
        <v>-39675040.541311368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-10850961.786473654</v>
      </c>
      <c r="R1067" s="25">
        <f t="array" aca="1" ref="R1067" ca="1">INDEX('Lorri 401b'!L:L,MATCH('Retirement Calculator'!A1067,'Lorri 401b'!N:N,0),0)</f>
        <v>-29019567.569226097</v>
      </c>
      <c r="S1067" s="25">
        <f t="shared" ca="1" si="1047"/>
        <v>-39870529.355699748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-10904604.73877099</v>
      </c>
      <c r="R1068" s="25">
        <f t="array" aca="1" ref="R1068" ca="1">INDEX('Lorri 401b'!L:L,MATCH('Retirement Calculator'!A1068,'Lorri 401b'!N:N,0),0)</f>
        <v>-29162227.968043759</v>
      </c>
      <c r="S1068" s="25">
        <f t="shared" ca="1" si="1047"/>
        <v>-40066832.706814751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-10958471.203369563</v>
      </c>
      <c r="R1069" s="25">
        <f t="array" aca="1" ref="R1069" ca="1">INDEX('Lorri 401b'!L:L,MATCH('Retirement Calculator'!A1069,'Lorri 401b'!N:N,0),0)</f>
        <v>-29305482.78518983</v>
      </c>
      <c r="S1069" s="25">
        <f t="shared" ca="1" si="1047"/>
        <v>-40263953.988559395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-11012562.111570632</v>
      </c>
      <c r="R1070" s="25">
        <f t="array" aca="1" ref="R1070" ca="1">INDEX('Lorri 401b'!L:L,MATCH('Retirement Calculator'!A1070,'Lorri 401b'!N:N,0),0)</f>
        <v>-29449334.497407343</v>
      </c>
      <c r="S1070" s="25">
        <f t="shared" ca="1" si="1047"/>
        <v>-40461896.608977973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-11066878.398555871</v>
      </c>
      <c r="R1071" s="25">
        <f t="array" aca="1" ref="R1071" ca="1">INDEX('Lorri 401b'!L:L,MATCH('Retirement Calculator'!A1071,'Lorri 401b'!N:N,0),0)</f>
        <v>-29593785.591759097</v>
      </c>
      <c r="S1071" s="25">
        <f t="shared" ca="1" si="1047"/>
        <v>-40660663.990314968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-11121421.003403548</v>
      </c>
      <c r="R1072" s="25">
        <f t="array" aca="1" ref="R1072" ca="1">INDEX('Lorri 401b'!L:L,MATCH('Retirement Calculator'!A1072,'Lorri 401b'!N:N,0),0)</f>
        <v>-29738838.565670647</v>
      </c>
      <c r="S1072" s="25">
        <f t="shared" ca="1" si="1047"/>
        <v>-40860259.569074199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-11176190.869104758</v>
      </c>
      <c r="R1073" s="25">
        <f t="array" aca="1" ref="R1073" ca="1">INDEX('Lorri 401b'!L:L,MATCH('Retirement Calculator'!A1073,'Lorri 401b'!N:N,0),0)</f>
        <v>-29884495.926973496</v>
      </c>
      <c r="S1073" s="25">
        <f t="shared" ca="1" si="1047"/>
        <v>-41060686.79607825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-11231188.942579722</v>
      </c>
      <c r="R1074" s="25">
        <f t="array" aca="1" ref="R1074" ca="1">INDEX('Lorri 401b'!L:L,MATCH('Retirement Calculator'!A1074,'Lorri 401b'!N:N,0),0)</f>
        <v>-30030760.19394844</v>
      </c>
      <c r="S1074" s="25">
        <f t="shared" ca="1" si="1047"/>
        <v>-41261949.136528164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-11286416.174694166</v>
      </c>
      <c r="R1075" s="25">
        <f t="array" aca="1" ref="R1075" ca="1">INDEX('Lorri 401b'!L:L,MATCH('Retirement Calculator'!A1075,'Lorri 401b'!N:N,0),0)</f>
        <v>-30177633.895369112</v>
      </c>
      <c r="S1075" s="25">
        <f t="shared" ca="1" si="1047"/>
        <v>-41464050.070063278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-11341873.520275753</v>
      </c>
      <c r="R1076" s="25">
        <f t="array" aca="1" ref="R1076" ca="1">INDEX('Lorri 401b'!L:L,MATCH('Retirement Calculator'!A1076,'Lorri 401b'!N:N,0),0)</f>
        <v>-30325119.570545707</v>
      </c>
      <c r="S1076" s="25">
        <f t="shared" ca="1" si="1047"/>
        <v>-41666993.09082146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-11397561.938130597</v>
      </c>
      <c r="R1077" s="25">
        <f t="array" aca="1" ref="R1077" ca="1">INDEX('Lorri 401b'!L:L,MATCH('Retirement Calculator'!A1077,'Lorri 401b'!N:N,0),0)</f>
        <v>-30473219.769368868</v>
      </c>
      <c r="S1077" s="25">
        <f t="shared" ca="1" si="1047"/>
        <v>-41870781.707499467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-11453482.391059836</v>
      </c>
      <c r="R1078" s="25">
        <f t="array" aca="1" ref="R1078" ca="1">INDEX('Lorri 401b'!L:L,MATCH('Retirement Calculator'!A1078,'Lorri 401b'!N:N,0),0)</f>
        <v>-30621937.052353792</v>
      </c>
      <c r="S1078" s="25">
        <f t="shared" ca="1" si="1047"/>
        <v>-42075419.44341363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-11509635.84587628</v>
      </c>
      <c r="R1079" s="25">
        <f t="array" aca="1" ref="R1079" ca="1">INDEX('Lorri 401b'!L:L,MATCH('Retirement Calculator'!A1079,'Lorri 401b'!N:N,0),0)</f>
        <v>-30771273.990684487</v>
      </c>
      <c r="S1079" s="25">
        <f t="shared" ca="1" si="1047"/>
        <v>-42280909.836560771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-11566023.273421125</v>
      </c>
      <c r="R1080" s="25">
        <f t="array" aca="1" ref="R1080" ca="1">INDEX('Lorri 401b'!L:L,MATCH('Retirement Calculator'!A1080,'Lorri 401b'!N:N,0),0)</f>
        <v>-30921233.166258227</v>
      </c>
      <c r="S1080" s="25">
        <f t="shared" ca="1" si="1047"/>
        <v>-42487256.439679354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-11622645.648580741</v>
      </c>
      <c r="R1081" s="25">
        <f t="array" aca="1" ref="R1081" ca="1">INDEX('Lorri 401b'!L:L,MATCH('Retirement Calculator'!A1081,'Lorri 401b'!N:N,0),0)</f>
        <v>-31071817.171730191</v>
      </c>
      <c r="S1081" s="25">
        <f t="shared" ca="1" si="1047"/>
        <v>-42694462.820310935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-11679503.950303523</v>
      </c>
      <c r="R1082" s="25">
        <f t="array" aca="1" ref="R1082" ca="1">INDEX('Lorri 401b'!L:L,MATCH('Retirement Calculator'!A1082,'Lorri 401b'!N:N,0),0)</f>
        <v>-31223028.610558286</v>
      </c>
      <c r="S1082" s="25">
        <f t="shared" ca="1" si="1047"/>
        <v>-42902532.560861811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-11736599.161616815</v>
      </c>
      <c r="R1083" s="25">
        <f t="array" aca="1" ref="R1083" ca="1">INDEX('Lorri 401b'!L:L,MATCH('Retirement Calculator'!A1083,'Lorri 401b'!N:N,0),0)</f>
        <v>-31374870.097048167</v>
      </c>
      <c r="S1083" s="25">
        <f t="shared" ca="1" si="1047"/>
        <v>-43111469.258664981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-11793932.269643914</v>
      </c>
      <c r="R1084" s="25">
        <f t="array" aca="1" ref="R1084" ca="1">INDEX('Lorri 401b'!L:L,MATCH('Retirement Calculator'!A1084,'Lorri 401b'!N:N,0),0)</f>
        <v>-31527344.256398425</v>
      </c>
      <c r="S1084" s="25">
        <f t="shared" ca="1" si="1047"/>
        <v>-43321276.526042342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-11851504.265621126</v>
      </c>
      <c r="R1085" s="25">
        <f t="array" aca="1" ref="R1085" ca="1">INDEX('Lorri 401b'!L:L,MATCH('Retirement Calculator'!A1085,'Lorri 401b'!N:N,0),0)</f>
        <v>-31680453.724745974</v>
      </c>
      <c r="S1085" s="25">
        <f t="shared" ca="1" si="1047"/>
        <v>-43531957.9903671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-11909316.144914908</v>
      </c>
      <c r="R1086" s="25">
        <f t="array" aca="1" ref="R1086" ca="1">INDEX('Lorri 401b'!L:L,MATCH('Retirement Calculator'!A1086,'Lorri 401b'!N:N,0),0)</f>
        <v>-31834201.149211638</v>
      </c>
      <c r="S1086" s="25">
        <f t="shared" ca="1" si="1047"/>
        <v>-43743517.294126548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-11967368.907039082</v>
      </c>
      <c r="R1087" s="25">
        <f t="array" aca="1" ref="R1087" ca="1">INDEX('Lorri 401b'!L:L,MATCH('Retirement Calculator'!A1087,'Lorri 401b'!N:N,0),0)</f>
        <v>-31988589.187945906</v>
      </c>
      <c r="S1087" s="25">
        <f t="shared" ca="1" si="1047"/>
        <v>-43955958.094984986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-12025663.555672105</v>
      </c>
      <c r="R1088" s="25">
        <f t="array" aca="1" ref="R1088" ca="1">INDEX('Lorri 401b'!L:L,MATCH('Retirement Calculator'!A1088,'Lorri 401b'!N:N,0),0)</f>
        <v>-32143620.510174904</v>
      </c>
      <c r="S1088" s="25">
        <f t="shared" ca="1" si="1047"/>
        <v>-44169284.065847009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-12084201.098674433</v>
      </c>
      <c r="R1089" s="25">
        <f t="array" aca="1" ref="R1089" ca="1">INDEX('Lorri 401b'!L:L,MATCH('Retirement Calculator'!A1089,'Lorri 401b'!N:N,0),0)</f>
        <v>-32299297.796246521</v>
      </c>
      <c r="S1089" s="25">
        <f t="shared" ca="1" si="1047"/>
        <v>-44383498.894920953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-12142982.548105938</v>
      </c>
      <c r="R1090" s="25">
        <f t="array" aca="1" ref="R1090" ca="1">INDEX('Lorri 401b'!L:L,MATCH('Retirement Calculator'!A1090,'Lorri 401b'!N:N,0),0)</f>
        <v>-32455623.737676769</v>
      </c>
      <c r="S1090" s="25">
        <f t="shared" ca="1" si="1047"/>
        <v>-44598606.28578271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-12202008.920243409</v>
      </c>
      <c r="R1091" s="25">
        <f t="array" aca="1" ref="R1091" ca="1">INDEX('Lorri 401b'!L:L,MATCH('Retirement Calculator'!A1091,'Lorri 401b'!N:N,0),0)</f>
        <v>-32612601.037196312</v>
      </c>
      <c r="S1091" s="25">
        <f t="shared" ca="1" si="1047"/>
        <v>-44814609.957439721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-12261281.235598117</v>
      </c>
      <c r="R1092" s="25">
        <f t="array" aca="1" ref="R1092" ca="1">INDEX('Lorri 401b'!L:L,MATCH('Retirement Calculator'!A1092,'Lorri 401b'!N:N,0),0)</f>
        <v>-32770232.408797186</v>
      </c>
      <c r="S1092" s="25">
        <f t="shared" ca="1" si="1047"/>
        <v>-45031513.644395307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-12320800.518933471</v>
      </c>
      <c r="R1093" s="25">
        <f t="array" aca="1" ref="R1093" ca="1">INDEX('Lorri 401b'!L:L,MATCH('Retirement Calculator'!A1093,'Lorri 401b'!N:N,0),0)</f>
        <v>-32928520.577779729</v>
      </c>
      <c r="S1093" s="25">
        <f t="shared" ca="1" si="1047"/>
        <v>-45249321.0967132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-12380567.799282722</v>
      </c>
      <c r="R1094" s="25">
        <f t="array" aca="1" ref="R1094" ca="1">INDEX('Lorri 401b'!L:L,MATCH('Retirement Calculator'!A1094,'Lorri 401b'!N:N,0),0)</f>
        <v>-33087468.280799698</v>
      </c>
      <c r="S1094" s="25">
        <f t="shared" ca="1" si="1047"/>
        <v>-45468036.080082417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-12440584.109966762</v>
      </c>
      <c r="R1095" s="25">
        <f t="array" aca="1" ref="R1095" ca="1">INDEX('Lorri 401b'!L:L,MATCH('Retirement Calculator'!A1095,'Lorri 401b'!N:N,0),0)</f>
        <v>-33247078.265915584</v>
      </c>
      <c r="S1095" s="25">
        <f t="shared" ca="1" si="1047"/>
        <v>-45687662.375882342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-12500850.488611985</v>
      </c>
      <c r="R1096" s="25">
        <f t="array" aca="1" ref="R1096" ca="1">INDEX('Lorri 401b'!L:L,MATCH('Retirement Calculator'!A1096,'Lorri 401b'!N:N,0),0)</f>
        <v>-33407353.292636119</v>
      </c>
      <c r="S1096" s="25">
        <f t="shared" ca="1" si="1047"/>
        <v>-45908203.781248108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-12561367.97716823</v>
      </c>
      <c r="R1097" s="25">
        <f t="array" aca="1" ref="R1097" ca="1">INDEX('Lorri 401b'!L:L,MATCH('Retirement Calculator'!A1097,'Lorri 401b'!N:N,0),0)</f>
        <v>-33568296.131967992</v>
      </c>
      <c r="S1097" s="25">
        <f t="shared" ca="1" si="1047"/>
        <v>-46129664.109136224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-12622137.621926792</v>
      </c>
      <c r="R1098" s="25">
        <f t="array" aca="1" ref="R1098" ca="1">INDEX('Lorri 401b'!L:L,MATCH('Retirement Calculator'!A1098,'Lorri 401b'!N:N,0),0)</f>
        <v>-33729909.566463746</v>
      </c>
      <c r="S1098" s="25">
        <f t="shared" ca="1" si="1047"/>
        <v>-46352047.188390538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-12683160.473538514</v>
      </c>
      <c r="R1099" s="25">
        <f t="array" aca="1" ref="R1099" ca="1">INDEX('Lorri 401b'!L:L,MATCH('Retirement Calculator'!A1099,'Lorri 401b'!N:N,0),0)</f>
        <v>-33892196.390269898</v>
      </c>
      <c r="S1099" s="25">
        <f t="shared" ca="1" si="1047"/>
        <v>-46575356.863808408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-12744437.587031953</v>
      </c>
      <c r="R1100" s="25">
        <f t="array" aca="1" ref="R1100" ca="1">INDEX('Lorri 401b'!L:L,MATCH('Retirement Calculator'!A1100,'Lorri 401b'!N:N,0),0)</f>
        <v>-34055159.409175247</v>
      </c>
      <c r="S1100" s="25">
        <f t="shared" ca="1" si="1047"/>
        <v>-46799596.9962072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-12805970.021831615</v>
      </c>
      <c r="R1101" s="25">
        <f t="array" aca="1" ref="R1101" ca="1">INDEX('Lorri 401b'!L:L,MATCH('Retirement Calculator'!A1101,'Lorri 401b'!N:N,0),0)</f>
        <v>-34218801.440659367</v>
      </c>
      <c r="S1101" s="25">
        <f t="shared" ca="1" si="1047"/>
        <v>-47024771.462490983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-12867758.841776274</v>
      </c>
      <c r="R1102" s="25">
        <f t="array" aca="1" ref="R1102" ca="1">INDEX('Lorri 401b'!L:L,MATCH('Retirement Calculator'!A1102,'Lorri 401b'!N:N,0),0)</f>
        <v>-34383125.313941337</v>
      </c>
      <c r="S1102" s="25">
        <f t="shared" ca="1" si="1047"/>
        <v>-47250884.155717611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-12929805.11513737</v>
      </c>
      <c r="R1103" s="25">
        <f t="array" aca="1" ref="R1103" ca="1">INDEX('Lorri 401b'!L:L,MATCH('Retirement Calculator'!A1103,'Lorri 401b'!N:N,0),0)</f>
        <v>-34548133.870028645</v>
      </c>
      <c r="S1103" s="25">
        <f t="shared" ca="1" si="1047"/>
        <v>-47477938.985166013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-12992109.914637471</v>
      </c>
      <c r="R1104" s="25">
        <f t="array" aca="1" ref="R1104" ca="1">INDEX('Lorri 401b'!L:L,MATCH('Retirement Calculator'!A1104,'Lorri 401b'!N:N,0),0)</f>
        <v>-34713829.961766317</v>
      </c>
      <c r="S1104" s="25">
        <f t="shared" ca="1" si="1047"/>
        <v>-47705939.876403786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-13054674.317468822</v>
      </c>
      <c r="R1105" s="25">
        <f t="array" aca="1" ref="R1105" ca="1">INDEX('Lorri 401b'!L:L,MATCH('Retirement Calculator'!A1105,'Lorri 401b'!N:N,0),0)</f>
        <v>-34880216.453886233</v>
      </c>
      <c r="S1105" s="25">
        <f t="shared" ca="1" si="1047"/>
        <v>-47934890.771355055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-13117499.40531197</v>
      </c>
      <c r="R1106" s="25">
        <f t="array" aca="1" ref="R1106" ca="1">INDEX('Lorri 401b'!L:L,MATCH('Retirement Calculator'!A1106,'Lorri 401b'!N:N,0),0)</f>
        <v>-35047296.223056644</v>
      </c>
      <c r="S1106" s="25">
        <f t="shared" ca="1" si="1047"/>
        <v>-48164795.628368616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-13180586.264354464</v>
      </c>
      <c r="R1107" s="25">
        <f t="array" aca="1" ref="R1107" ca="1">INDEX('Lorri 401b'!L:L,MATCH('Retirement Calculator'!A1107,'Lorri 401b'!N:N,0),0)</f>
        <v>-35215072.157931939</v>
      </c>
      <c r="S1107" s="25">
        <f t="shared" ca="1" si="1047"/>
        <v>-48395658.422286406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-13243935.985309634</v>
      </c>
      <c r="R1108" s="25">
        <f t="array" aca="1" ref="R1108" ca="1">INDEX('Lorri 401b'!L:L,MATCH('Retirement Calculator'!A1108,'Lorri 401b'!N:N,0),0)</f>
        <v>-35383547.159202546</v>
      </c>
      <c r="S1108" s="25">
        <f t="shared" ca="1" si="1047"/>
        <v>-48627483.144512177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-13307549.663435452</v>
      </c>
      <c r="R1109" s="25">
        <f t="array" aca="1" ref="R1109" ca="1">INDEX('Lorri 401b'!L:L,MATCH('Retirement Calculator'!A1109,'Lorri 401b'!N:N,0),0)</f>
        <v>-35552724.139645115</v>
      </c>
      <c r="S1109" s="25">
        <f t="shared" ca="1" si="1047"/>
        <v>-48860273.803080566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-13371428.398553461</v>
      </c>
      <c r="R1110" s="25">
        <f t="array" aca="1" ref="R1110" ca="1">INDEX('Lorri 401b'!L:L,MATCH('Retirement Calculator'!A1110,'Lorri 401b'!N:N,0),0)</f>
        <v>-35722606.024172857</v>
      </c>
      <c r="S1110" s="25">
        <f t="shared" ca="1" si="1047"/>
        <v>-49094034.422726318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-13435573.295067795</v>
      </c>
      <c r="R1111" s="25">
        <f t="array" aca="1" ref="R1111" ca="1">INDEX('Lorri 401b'!L:L,MATCH('Retirement Calculator'!A1111,'Lorri 401b'!N:N,0),0)</f>
        <v>-35893195.749886133</v>
      </c>
      <c r="S1111" s="25">
        <f t="shared" ca="1" si="1047"/>
        <v>-49328769.044953927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-13499985.461984271</v>
      </c>
      <c r="R1112" s="25">
        <f t="array" aca="1" ref="R1112" ca="1">INDEX('Lorri 401b'!L:L,MATCH('Retirement Calculator'!A1112,'Lorri 401b'!N:N,0),0)</f>
        <v>-36064496.266123213</v>
      </c>
      <c r="S1112" s="25">
        <f t="shared" ca="1" si="1047"/>
        <v>-49564481.728107482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-13564666.012929566</v>
      </c>
      <c r="R1113" s="25">
        <f t="array" aca="1" ref="R1113" ca="1">INDEX('Lorri 401b'!L:L,MATCH('Retirement Calculator'!A1113,'Lorri 401b'!N:N,0),0)</f>
        <v>-36236510.534511283</v>
      </c>
      <c r="S1113" s="25">
        <f t="shared" ca="1" si="1047"/>
        <v>-49801176.547440849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-13629616.066170467</v>
      </c>
      <c r="R1114" s="25">
        <f t="array" aca="1" ref="R1114" ca="1">INDEX('Lorri 401b'!L:L,MATCH('Retirement Calculator'!A1114,'Lorri 401b'!N:N,0),0)</f>
        <v>-36409241.529017635</v>
      </c>
      <c r="S1114" s="25">
        <f t="shared" ca="1" si="1047"/>
        <v>-50038857.595188104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-13694836.744633205</v>
      </c>
      <c r="R1115" s="25">
        <f t="array" aca="1" ref="R1115" ca="1">INDEX('Lorri 401b'!L:L,MATCH('Retirement Calculator'!A1115,'Lorri 401b'!N:N,0),0)</f>
        <v>-36582692.236001097</v>
      </c>
      <c r="S1115" s="25">
        <f t="shared" ca="1" si="1047"/>
        <v>-50277528.980634302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-13760329.175922872</v>
      </c>
      <c r="R1116" s="25">
        <f t="array" aca="1" ref="R1116" ca="1">INDEX('Lorri 401b'!L:L,MATCH('Retirement Calculator'!A1116,'Lorri 401b'!N:N,0),0)</f>
        <v>-36756865.654263653</v>
      </c>
      <c r="S1116" s="25">
        <f t="shared" ca="1" si="1047"/>
        <v>-50517194.830186523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-13826094.492342912</v>
      </c>
      <c r="R1117" s="25">
        <f t="array" aca="1" ref="R1117" ca="1">INDEX('Lorri 401b'!L:L,MATCH('Retirement Calculator'!A1117,'Lorri 401b'!N:N,0),0)</f>
        <v>-36931764.795102306</v>
      </c>
      <c r="S1117" s="25">
        <f t="shared" ca="1" si="1047"/>
        <v>-50757859.287445217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-13892133.830914702</v>
      </c>
      <c r="R1118" s="25">
        <f t="array" aca="1" ref="R1118" ca="1">INDEX('Lorri 401b'!L:L,MATCH('Retirement Calculator'!A1118,'Lorri 401b'!N:N,0),0)</f>
        <v>-37107392.682361118</v>
      </c>
      <c r="S1118" s="25">
        <f t="shared" ca="1" si="1047"/>
        <v>-50999526.513275817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-13958448.333397208</v>
      </c>
      <c r="R1119" s="25">
        <f t="array" aca="1" ref="R1119" ca="1">INDEX('Lorri 401b'!L:L,MATCH('Retirement Calculator'!A1119,'Lorri 401b'!N:N,0),0)</f>
        <v>-37283752.352483511</v>
      </c>
      <c r="S1119" s="25">
        <f t="shared" ca="1" si="1047"/>
        <v>-51242200.685880721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-14025039.146306723</v>
      </c>
      <c r="R1120" s="25">
        <f t="array" aca="1" ref="R1120" ca="1">INDEX('Lorri 401b'!L:L,MATCH('Retirement Calculator'!A1120,'Lorri 401b'!N:N,0),0)</f>
        <v>-37460846.854564749</v>
      </c>
      <c r="S1120" s="25">
        <f t="shared" ca="1" si="1047"/>
        <v>-51485886.000871472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-14091907.420936696</v>
      </c>
      <c r="R1121" s="25">
        <f t="array" aca="1" ref="R1121" ca="1">INDEX('Lorri 401b'!L:L,MATCH('Retirement Calculator'!A1121,'Lorri 401b'!N:N,0),0)</f>
        <v>-37638679.250404656</v>
      </c>
      <c r="S1121" s="25">
        <f t="shared" ca="1" si="1047"/>
        <v>-51730586.671341352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-14159054.313377626</v>
      </c>
      <c r="R1122" s="25">
        <f t="array" aca="1" ref="R1122" ca="1">INDEX('Lorri 401b'!L:L,MATCH('Retirement Calculator'!A1122,'Lorri 401b'!N:N,0),0)</f>
        <v>-37817252.614560567</v>
      </c>
      <c r="S1122" s="25">
        <f t="shared" ca="1" si="1047"/>
        <v>-51976306.927938193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-14226480.984537061</v>
      </c>
      <c r="R1123" s="25">
        <f t="array" aca="1" ref="R1123" ca="1">INDEX('Lorri 401b'!L:L,MATCH('Retirement Calculator'!A1123,'Lorri 401b'!N:N,0),0)</f>
        <v>-37996570.034400456</v>
      </c>
      <c r="S1123" s="25">
        <f t="shared" ca="1" si="1047"/>
        <v>-52223051.018937513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-14294188.60015966</v>
      </c>
      <c r="R1124" s="25">
        <f t="array" aca="1" ref="R1124" ca="1">INDEX('Lorri 401b'!L:L,MATCH('Retirement Calculator'!A1124,'Lorri 401b'!N:N,0),0)</f>
        <v>-38176634.610156342</v>
      </c>
      <c r="S1124" s="25">
        <f t="shared" ca="1" si="1047"/>
        <v>-52470823.210316002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-14362178.330847353</v>
      </c>
      <c r="R1125" s="25">
        <f t="array" aca="1" ref="R1125" ca="1">INDEX('Lorri 401b'!L:L,MATCH('Retirement Calculator'!A1125,'Lorri 401b'!N:N,0),0)</f>
        <v>-38357449.454977885</v>
      </c>
      <c r="S1125" s="25">
        <f t="shared" ca="1" si="1047"/>
        <v>-52719627.785825238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-14430451.352079578</v>
      </c>
      <c r="R1126" s="25">
        <f t="array" aca="1" ref="R1126" ca="1">INDEX('Lorri 401b'!L:L,MATCH('Retirement Calculator'!A1126,'Lorri 401b'!N:N,0),0)</f>
        <v>-38539017.694986179</v>
      </c>
      <c r="S1126" s="25">
        <f t="shared" ca="1" si="1047"/>
        <v>-52969469.047065757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-14499008.844233604</v>
      </c>
      <c r="R1127" s="25">
        <f t="array" aca="1" ref="R1127" ca="1">INDEX('Lorri 401b'!L:L,MATCH('Retirement Calculator'!A1127,'Lorri 401b'!N:N,0),0)</f>
        <v>-38721342.469327845</v>
      </c>
      <c r="S1127" s="25">
        <f t="shared" ca="1" si="1047"/>
        <v>-53220351.313561447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-14567851.992604939</v>
      </c>
      <c r="R1128" s="25">
        <f t="array" aca="1" ref="R1128" ca="1">INDEX('Lorri 401b'!L:L,MATCH('Retirement Calculator'!A1128,'Lorri 401b'!N:N,0),0)</f>
        <v>-38904426.930229269</v>
      </c>
      <c r="S1128" s="25">
        <f t="shared" ca="1" si="1047"/>
        <v>-53472278.92283421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-14636981.987427821</v>
      </c>
      <c r="R1129" s="25">
        <f t="array" aca="1" ref="R1129" ca="1">INDEX('Lorri 401b'!L:L,MATCH('Retirement Calculator'!A1129,'Lorri 401b'!N:N,0),0)</f>
        <v>-39088274.243051112</v>
      </c>
      <c r="S1129" s="25">
        <f t="shared" ca="1" si="1047"/>
        <v>-53725256.230478935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-14706400.023895798</v>
      </c>
      <c r="R1130" s="25">
        <f t="array" aca="1" ref="R1130" ca="1">INDEX('Lorri 401b'!L:L,MATCH('Retirement Calculator'!A1130,'Lorri 401b'!N:N,0),0)</f>
        <v>-39272887.586343043</v>
      </c>
      <c r="S1130" s="25">
        <f t="shared" ca="1" si="1047"/>
        <v>-53979287.610238843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-14776107.302182391</v>
      </c>
      <c r="R1131" s="25">
        <f t="array" aca="1" ref="R1131" ca="1">INDEX('Lorri 401b'!L:L,MATCH('Retirement Calculator'!A1131,'Lorri 401b'!N:N,0),0)</f>
        <v>-39458270.151898697</v>
      </c>
      <c r="S1131" s="25">
        <f t="shared" ca="1" si="1047"/>
        <v>-54234377.454081088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-14846105.027461845</v>
      </c>
      <c r="R1132" s="25">
        <f t="array" aca="1" ref="R1132" ca="1">INDEX('Lorri 401b'!L:L,MATCH('Retirement Calculator'!A1132,'Lorri 401b'!N:N,0),0)</f>
        <v>-39644425.144810833</v>
      </c>
      <c r="S1132" s="25">
        <f t="shared" ca="1" si="1047"/>
        <v>-54490530.172272682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-14916394.409929965</v>
      </c>
      <c r="R1133" s="25">
        <f t="array" aca="1" ref="R1133" ca="1">INDEX('Lorri 401b'!L:L,MATCH('Retirement Calculator'!A1133,'Lorri 401b'!N:N,0),0)</f>
        <v>-39831355.783526763</v>
      </c>
      <c r="S1133" s="25">
        <f t="shared" ca="1" si="1047"/>
        <v>-54747750.193456724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-14986976.664825033</v>
      </c>
      <c r="R1134" s="25">
        <f t="array" aca="1" ref="R1134" ca="1">INDEX('Lorri 401b'!L:L,MATCH('Retirement Calculator'!A1134,'Lorri 401b'!N:N,0),0)</f>
        <v>-40019065.299904011</v>
      </c>
      <c r="S1134" s="25">
        <f t="shared" ca="1" si="1047"/>
        <v>-55006041.964729041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-15057853.012448832</v>
      </c>
      <c r="R1135" s="25">
        <f t="array" aca="1" ref="R1135" ca="1">INDEX('Lorri 401b'!L:L,MATCH('Retirement Calculator'!A1135,'Lorri 401b'!N:N,0),0)</f>
        <v>-40207556.939266168</v>
      </c>
      <c r="S1135" s="25">
        <f t="shared" ca="1" si="1047"/>
        <v>-55265409.951715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-15129024.67818773</v>
      </c>
      <c r="R1136" s="25">
        <f t="array" aca="1" ref="R1136" ca="1">INDEX('Lorri 401b'!L:L,MATCH('Retirement Calculator'!A1136,'Lorri 401b'!N:N,0),0)</f>
        <v>-40396833.960459001</v>
      </c>
      <c r="S1136" s="25">
        <f t="shared" ca="1" si="1047"/>
        <v>-55525858.638646729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-15200492.892533874</v>
      </c>
      <c r="R1137" s="25">
        <f t="array" aca="1" ref="R1137" ca="1">INDEX('Lorri 401b'!L:L,MATCH('Retirement Calculator'!A1137,'Lorri 401b'!N:N,0),0)</f>
        <v>-40586899.635906801</v>
      </c>
      <c r="S1137" s="25">
        <f t="shared" ca="1" si="1047"/>
        <v>-55787392.528440677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-15272258.89110646</v>
      </c>
      <c r="R1138" s="25">
        <f t="array" aca="1" ref="R1138" ca="1">INDEX('Lorri 401b'!L:L,MATCH('Retirement Calculator'!A1138,'Lorri 401b'!N:N,0),0)</f>
        <v>-40777757.251668967</v>
      </c>
      <c r="S1138" s="25">
        <f t="shared" ca="1" si="1047"/>
        <v>-56050016.142775431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-15344323.914673099</v>
      </c>
      <c r="R1139" s="25">
        <f t="array" aca="1" ref="R1139" ca="1">INDEX('Lorri 401b'!L:L,MATCH('Retirement Calculator'!A1139,'Lorri 401b'!N:N,0),0)</f>
        <v>-40969410.107496813</v>
      </c>
      <c r="S1139" s="25">
        <f t="shared" ca="1" si="1047"/>
        <v>-56313734.02216991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-15416689.209171265</v>
      </c>
      <c r="R1140" s="25">
        <f t="array" aca="1" ref="R1140" ca="1">INDEX('Lorri 401b'!L:L,MATCH('Retirement Calculator'!A1140,'Lorri 401b'!N:N,0),0)</f>
        <v>-41161861.516890608</v>
      </c>
      <c r="S1140" s="25">
        <f t="shared" ca="1" si="1047"/>
        <v>-56578550.726061873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-15489356.025729841</v>
      </c>
      <c r="R1141" s="25">
        <f t="array" aca="1" ref="R1141" ca="1">INDEX('Lorri 401b'!L:L,MATCH('Retirement Calculator'!A1141,'Lorri 401b'!N:N,0),0)</f>
        <v>-41355114.807156876</v>
      </c>
      <c r="S1141" s="25">
        <f t="shared" ca="1" si="1047"/>
        <v>-56844470.832886718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-15562325.620690743</v>
      </c>
      <c r="R1142" s="25">
        <f t="array" aca="1" ref="R1142" ca="1">INDEX('Lorri 401b'!L:L,MATCH('Retirement Calculator'!A1142,'Lorri 401b'!N:N,0),0)</f>
        <v>-41549173.31946592</v>
      </c>
      <c r="S1142" s="25">
        <f t="shared" ca="1" si="1047"/>
        <v>-57111498.940156661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-15635599.255630648</v>
      </c>
      <c r="R1143" s="25">
        <f t="array" aca="1" ref="R1143" ca="1">INDEX('Lorri 401b'!L:L,MATCH('Retirement Calculator'!A1143,'Lorri 401b'!N:N,0),0)</f>
        <v>-41744040.408909582</v>
      </c>
      <c r="S1143" s="25">
        <f t="shared" ca="1" si="1047"/>
        <v>-57379639.664540231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-15709178.197382804</v>
      </c>
      <c r="R1144" s="25">
        <f t="array" aca="1" ref="R1144" ca="1">INDEX('Lorri 401b'!L:L,MATCH('Retirement Calculator'!A1144,'Lorri 401b'!N:N,0),0)</f>
        <v>-41939719.444559261</v>
      </c>
      <c r="S1144" s="25">
        <f t="shared" ca="1" si="1047"/>
        <v>-57648897.641942069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-15783063.718058927</v>
      </c>
      <c r="R1145" s="25">
        <f t="array" aca="1" ref="R1145" ca="1">INDEX('Lorri 401b'!L:L,MATCH('Retirement Calculator'!A1145,'Lorri 401b'!N:N,0),0)</f>
        <v>-42136213.809524149</v>
      </c>
      <c r="S1145" s="25">
        <f t="shared" ca="1" si="1047"/>
        <v>-57919277.527583078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-15857257.0950712</v>
      </c>
      <c r="R1146" s="25">
        <f t="array" aca="1" ref="R1146" ca="1">INDEX('Lorri 401b'!L:L,MATCH('Retirement Calculator'!A1146,'Lorri 401b'!N:N,0),0)</f>
        <v>-42333526.901009724</v>
      </c>
      <c r="S1146" s="25">
        <f t="shared" ca="1" si="1047"/>
        <v>-58190783.99608092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-15931759.611154359</v>
      </c>
      <c r="R1147" s="25">
        <f t="array" aca="1" ref="R1147" ca="1">INDEX('Lorri 401b'!L:L,MATCH('Retirement Calculator'!A1147,'Lorri 401b'!N:N,0),0)</f>
        <v>-42531662.130376488</v>
      </c>
      <c r="S1147" s="25">
        <f t="shared" ca="1" si="1047"/>
        <v>-58463421.741530851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-16006572.554387864</v>
      </c>
      <c r="R1148" s="25">
        <f t="array" aca="1" ref="R1148" ca="1">INDEX('Lorri 401b'!L:L,MATCH('Retirement Calculator'!A1148,'Lorri 401b'!N:N,0),0)</f>
        <v>-42730622.923198946</v>
      </c>
      <c r="S1148" s="25">
        <f t="shared" ca="1" si="1047"/>
        <v>-58737195.477586806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-16081697.218218174</v>
      </c>
      <c r="R1149" s="25">
        <f t="array" aca="1" ref="R1149" ca="1">INDEX('Lorri 401b'!L:L,MATCH('Retirement Calculator'!A1149,'Lorri 401b'!N:N,0),0)</f>
        <v>-42930412.719324827</v>
      </c>
      <c r="S1149" s="25">
        <f t="shared" ca="1" si="1047"/>
        <v>-59012109.937543005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-16157134.901481111</v>
      </c>
      <c r="R1150" s="25">
        <f t="array" aca="1" ref="R1150" ca="1">INDEX('Lorri 401b'!L:L,MATCH('Retirement Calculator'!A1150,'Lorri 401b'!N:N,0),0)</f>
        <v>-43131034.972934566</v>
      </c>
      <c r="S1150" s="25">
        <f t="shared" ca="1" si="1047"/>
        <v>-59288169.874415681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-16232886.90842431</v>
      </c>
      <c r="R1151" s="25">
        <f t="array" aca="1" ref="R1151" ca="1">INDEX('Lorri 401b'!L:L,MATCH('Retirement Calculator'!A1151,'Lorri 401b'!N:N,0),0)</f>
        <v>-43332493.152601019</v>
      </c>
      <c r="S1151" s="25">
        <f t="shared" ca="1" si="1047"/>
        <v>-59565380.061025329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-16308954.548729774</v>
      </c>
      <c r="R1152" s="25">
        <f t="array" aca="1" ref="R1152" ca="1">INDEX('Lorri 401b'!L:L,MATCH('Retirement Calculator'!A1152,'Lorri 401b'!N:N,0),0)</f>
        <v>-43534790.741349414</v>
      </c>
      <c r="S1152" s="25">
        <f t="shared" ca="1" si="1047"/>
        <v>-59843745.290079191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-16385339.137536509</v>
      </c>
      <c r="R1153" s="25">
        <f t="array" aca="1" ref="R1153" ca="1">INDEX('Lorri 401b'!L:L,MATCH('Retirement Calculator'!A1153,'Lorri 401b'!N:N,0),0)</f>
        <v>-43737931.236717589</v>
      </c>
      <c r="S1153" s="25">
        <f t="shared" ca="1" si="1047"/>
        <v>-60123270.3742541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-16462041.995463273</v>
      </c>
      <c r="R1154" s="25">
        <f t="array" aca="1" ref="R1154" ca="1">INDEX('Lorri 401b'!L:L,MATCH('Retirement Calculator'!A1154,'Lorri 401b'!N:N,0),0)</f>
        <v>-43941918.15081647</v>
      </c>
      <c r="S1154" s="25">
        <f t="shared" ca="1" si="1047"/>
        <v>-60403960.146279745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-16539064.448631398</v>
      </c>
      <c r="R1155" s="25">
        <f t="array" aca="1" ref="R1155" ca="1">INDEX('Lorri 401b'!L:L,MATCH('Retirement Calculator'!A1155,'Lorri 401b'!N:N,0),0)</f>
        <v>-44146755.010390759</v>
      </c>
      <c r="S1155" s="25">
        <f t="shared" ca="1" si="1047"/>
        <v>-60685819.459022157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-16616407.828687724</v>
      </c>
      <c r="R1156" s="25">
        <f t="array" aca="1" ref="R1156" ca="1">INDEX('Lorri 401b'!L:L,MATCH('Retirement Calculator'!A1156,'Lorri 401b'!N:N,0),0)</f>
        <v>-44352445.356879942</v>
      </c>
      <c r="S1156" s="25">
        <f t="shared" ca="1" si="1047"/>
        <v>-60968853.185567662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-16694073.472827617</v>
      </c>
      <c r="R1157" s="25">
        <f t="array" aca="1" ref="R1157" ca="1">INDEX('Lorri 401b'!L:L,MATCH('Retirement Calculator'!A1157,'Lorri 401b'!N:N,0),0)</f>
        <v>-44558992.746479496</v>
      </c>
      <c r="S1157" s="25">
        <f t="shared" ca="1" si="1047"/>
        <v>-61253066.21930711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-16772062.723818094</v>
      </c>
      <c r="R1158" s="25">
        <f t="array" aca="1" ref="R1158" ca="1">INDEX('Lorri 401b'!L:L,MATCH('Retirement Calculator'!A1158,'Lorri 401b'!N:N,0),0)</f>
        <v>-44766400.75020238</v>
      </c>
      <c r="S1158" s="25">
        <f t="shared" ca="1" si="1047"/>
        <v>-61538463.474020474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-16850376.930021029</v>
      </c>
      <c r="R1159" s="25">
        <f t="array" aca="1" ref="R1159" ca="1">INDEX('Lorri 401b'!L:L,MATCH('Retirement Calculator'!A1159,'Lorri 401b'!N:N,0),0)</f>
        <v>-44974672.953940779</v>
      </c>
      <c r="S1159" s="25">
        <f t="shared" ca="1" si="1047"/>
        <v>-61825049.883961812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-16929017.445416477</v>
      </c>
      <c r="R1160" s="25">
        <f t="array" aca="1" ref="R1160" ca="1">INDEX('Lorri 401b'!L:L,MATCH('Retirement Calculator'!A1160,'Lorri 401b'!N:N,0),0)</f>
        <v>-45183812.958528087</v>
      </c>
      <c r="S1160" s="25">
        <f t="shared" ca="1" si="1047"/>
        <v>-62112830.403944567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-17007985.629626073</v>
      </c>
      <c r="R1161" s="25">
        <f t="array" aca="1" ref="R1161" ca="1">INDEX('Lorri 401b'!L:L,MATCH('Retirement Calculator'!A1161,'Lorri 401b'!N:N,0),0)</f>
        <v>-45393824.379801176</v>
      </c>
      <c r="S1161" s="25">
        <f t="shared" ca="1" si="1047"/>
        <v>-62401810.009427249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-17087282.847936541</v>
      </c>
      <c r="R1162" s="25">
        <f t="array" aca="1" ref="R1162" ca="1">INDEX('Lorri 401b'!L:L,MATCH('Retirement Calculator'!A1162,'Lorri 401b'!N:N,0),0)</f>
        <v>-45604710.848662905</v>
      </c>
      <c r="S1162" s="25">
        <f t="shared" ca="1" si="1047"/>
        <v>-62691993.696599446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-17166910.471323304</v>
      </c>
      <c r="R1163" s="25">
        <f t="array" aca="1" ref="R1163" ca="1">INDEX('Lorri 401b'!L:L,MATCH('Retirement Calculator'!A1163,'Lorri 401b'!N:N,0),0)</f>
        <v>-45816476.011144891</v>
      </c>
      <c r="S1163" s="25">
        <f t="shared" ca="1" si="1047"/>
        <v>-62983386.482468195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-17246869.876474176</v>
      </c>
      <c r="R1164" s="25">
        <f t="array" aca="1" ref="R1164" ca="1">INDEX('Lorri 401b'!L:L,MATCH('Retirement Calculator'!A1164,'Lorri 401b'!N:N,0),0)</f>
        <v>-46029123.528470553</v>
      </c>
      <c r="S1164" s="25">
        <f t="shared" ca="1" si="1047"/>
        <v>-63275993.404944733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-17327162.445813179</v>
      </c>
      <c r="R1165" s="25">
        <f t="array" aca="1" ref="R1165" ca="1">INDEX('Lorri 401b'!L:L,MATCH('Retirement Calculator'!A1165,'Lorri 401b'!N:N,0),0)</f>
        <v>-46242657.077118404</v>
      </c>
      <c r="S1165" s="25">
        <f t="shared" ca="1" si="1047"/>
        <v>-63569819.522931583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-17407789.567524426</v>
      </c>
      <c r="R1166" s="25">
        <f t="array" aca="1" ref="R1166" ca="1">INDEX('Lorri 401b'!L:L,MATCH('Retirement Calculator'!A1166,'Lorri 401b'!N:N,0),0)</f>
        <v>-46457080.348885618</v>
      </c>
      <c r="S1166" s="25">
        <f t="shared" ca="1" si="1047"/>
        <v>-63864869.916410044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-17488752.635576136</v>
      </c>
      <c r="R1167" s="25">
        <f t="array" aca="1" ref="R1167" ca="1">INDEX('Lorri 401b'!L:L,MATCH('Retirement Calculator'!A1167,'Lorri 401b'!N:N,0),0)</f>
        <v>-46672397.050951861</v>
      </c>
      <c r="S1167" s="25">
        <f t="shared" ca="1" si="1047"/>
        <v>-64161149.686527997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-17570053.049744729</v>
      </c>
      <c r="R1168" s="25">
        <f t="array" aca="1" ref="R1168" ca="1">INDEX('Lorri 401b'!L:L,MATCH('Retirement Calculator'!A1168,'Lorri 401b'!N:N,0),0)</f>
        <v>-46888610.905943379</v>
      </c>
      <c r="S1168" s="25">
        <f t="shared" ca="1" si="1047"/>
        <v>-64458663.955688104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-17651692.215639025</v>
      </c>
      <c r="R1169" s="25">
        <f t="array" aca="1" ref="R1169" ca="1">INDEX('Lorri 401b'!L:L,MATCH('Retirement Calculator'!A1169,'Lorri 401b'!N:N,0),0)</f>
        <v>-47105725.651997365</v>
      </c>
      <c r="S1169" s="25">
        <f t="shared" ca="1" si="1047"/>
        <v>-64757417.86763639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-17733671.544724546</v>
      </c>
      <c r="R1170" s="25">
        <f t="array" aca="1" ref="R1170" ca="1">INDEX('Lorri 401b'!L:L,MATCH('Retirement Calculator'!A1170,'Lorri 401b'!N:N,0),0)</f>
        <v>-47323745.042826578</v>
      </c>
      <c r="S1170" s="25">
        <f t="shared" ca="1" si="1047"/>
        <v>-65057416.587551124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-17815992.454347923</v>
      </c>
      <c r="R1171" s="25">
        <f t="array" aca="1" ref="R1171" ca="1">INDEX('Lorri 401b'!L:L,MATCH('Retirement Calculator'!A1171,'Lorri 401b'!N:N,0),0)</f>
        <v>-47542672.847784244</v>
      </c>
      <c r="S1171" s="25">
        <f t="shared" ca="1" si="1047"/>
        <v>-65358665.302132167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16.19178082191781</v>
      </c>
      <c r="R1" s="400"/>
      <c r="S1" s="400"/>
      <c r="T1" s="400"/>
      <c r="U1" s="400"/>
      <c r="V1" s="401">
        <f ca="1">(TODAY()-B16)/365</f>
        <v>16.687671232876713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18.942465753424656</v>
      </c>
      <c r="B2" s="338">
        <v>39356</v>
      </c>
      <c r="C2" s="338">
        <f ca="1">TODAY()</f>
        <v>46270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0.11516095995903017</v>
      </c>
      <c r="G2" s="402">
        <f ca="1">(72/(F2*100))</f>
        <v>6.2521187758086443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0.11516095995903017</v>
      </c>
      <c r="E4" s="400"/>
      <c r="F4" s="296"/>
      <c r="G4" s="296"/>
      <c r="H4" s="296"/>
      <c r="I4" s="400"/>
      <c r="J4" s="296">
        <f ca="1">XIRR(H8:H83,B8:B83)</f>
        <v>0.11675952076911927</v>
      </c>
      <c r="K4" s="296"/>
      <c r="L4" s="296"/>
      <c r="M4" s="296"/>
      <c r="N4" s="400"/>
      <c r="O4" s="296">
        <f ca="1">XIRR(L7:L83,B7:B83)</f>
        <v>0.11322359442710878</v>
      </c>
      <c r="P4" s="296"/>
      <c r="Q4" s="296"/>
      <c r="R4" s="400"/>
      <c r="S4" s="400"/>
      <c r="T4" s="296">
        <f ca="1">XIRR(Q18:Q83,B18:B83)</f>
        <v>0.11421632170677187</v>
      </c>
      <c r="U4" s="296"/>
      <c r="V4" s="296"/>
      <c r="W4" s="296"/>
      <c r="X4" s="400"/>
      <c r="Y4" s="296">
        <f ca="1">XIRR(V16:V83,B16:B83)</f>
        <v>0.11469174027442933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46270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46270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13.738535249828884</v>
      </c>
      <c r="D3" s="429" t="s">
        <v>633</v>
      </c>
      <c r="E3" s="441">
        <f ca="1">'TSP-401K'!J4</f>
        <v>0.11675952076911927</v>
      </c>
      <c r="F3" s="429" t="s">
        <v>633</v>
      </c>
      <c r="G3" s="441">
        <f ca="1">'TSP-401K'!O4</f>
        <v>0.11322359442710878</v>
      </c>
      <c r="H3" s="429" t="s">
        <v>633</v>
      </c>
      <c r="I3" s="441">
        <f ca="1">'TSP-401K'!T4</f>
        <v>0.11421632170677187</v>
      </c>
      <c r="J3" s="429" t="s">
        <v>633</v>
      </c>
      <c r="K3" s="441">
        <f ca="1">'TSP-401K'!Y4</f>
        <v>0.11469174027442933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13.738535249828884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6884506.845556953</v>
      </c>
      <c r="D8" s="429" t="s">
        <v>639</v>
      </c>
      <c r="E8" s="445">
        <f ca="1">FV(E3/26,C3*26,-(E2*0.1)/26,-E6,1)</f>
        <v>2583219.9095859081</v>
      </c>
      <c r="F8" s="429" t="s">
        <v>639</v>
      </c>
      <c r="G8" s="445">
        <f ca="1">FV(G3/12,12*C3,-(G2*0.1)/12,-G6,1)</f>
        <v>736481.26050345867</v>
      </c>
      <c r="H8" s="429" t="s">
        <v>639</v>
      </c>
      <c r="I8" s="445">
        <f ca="1">FV(I3/24,C5*24,-(I2*0.1)/24,-I6,1)</f>
        <v>2613594.8518097261</v>
      </c>
      <c r="J8" s="429" t="s">
        <v>639</v>
      </c>
      <c r="K8" s="445">
        <f ca="1">FV(K3/24,C5*24,-(K2*0.055)/24,-K6,1)</f>
        <v>951210.82365785982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3319701.1700893668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51</v>
      </c>
      <c r="C4" s="463">
        <f ca="1">(SUMIFS(H:H,I:I,"&gt;0",L:L,"&lt;0"))</f>
        <v>612</v>
      </c>
      <c r="D4" s="456">
        <f t="array" aca="1" ref="D4" ca="1">INDEX(N:N,MATCH(C4,H:H,0),0)</f>
        <v>69884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3319701.1700893668</v>
      </c>
      <c r="C8" s="447">
        <f t="shared" ref="C8:C136" si="0">SUMIF(G:G,A8,J:J)</f>
        <v>398963.19893278764</v>
      </c>
      <c r="D8" s="447">
        <f ca="1">SUMIF(G:G,1,K:K)</f>
        <v>158870.14614386164</v>
      </c>
      <c r="E8" s="447">
        <f t="shared" ref="E8:E136" ca="1" si="1">B8-C8+D8</f>
        <v>3079608.117300441</v>
      </c>
      <c r="F8" s="431"/>
      <c r="G8" s="459">
        <v>1</v>
      </c>
      <c r="H8" s="459">
        <v>1</v>
      </c>
      <c r="I8" s="444">
        <f ca="1">B1</f>
        <v>3319701.1700893668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13693.559320187367</v>
      </c>
      <c r="L8" s="444">
        <f t="shared" ref="L8:L262" ca="1" si="3">I8-J8+K8</f>
        <v>3300147.7961651552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3079608.117300441</v>
      </c>
      <c r="C9" s="447">
        <f t="shared" si="0"/>
        <v>398963.19893278764</v>
      </c>
      <c r="D9" s="447">
        <f ca="1">SUMIF(G:G,2,K:K)</f>
        <v>146586.52989496107</v>
      </c>
      <c r="E9" s="447">
        <f t="shared" ca="1" si="1"/>
        <v>2827231.4482626142</v>
      </c>
      <c r="F9" s="431"/>
      <c r="G9" s="459">
        <v>1</v>
      </c>
      <c r="H9" s="459">
        <v>2</v>
      </c>
      <c r="I9" s="444">
        <f t="shared" ref="I9:I263" ca="1" si="5">L8</f>
        <v>3300147.7961651552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13612.086928836487</v>
      </c>
      <c r="L9" s="444">
        <f t="shared" ca="1" si="3"/>
        <v>3280512.949849593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2827231.4482626142</v>
      </c>
      <c r="C10" s="447">
        <f t="shared" si="0"/>
        <v>398963.19893278764</v>
      </c>
      <c r="D10" s="447">
        <f ca="1">SUMIF(G:G,3,K:K)</f>
        <v>133674.46052591596</v>
      </c>
      <c r="E10" s="447">
        <f t="shared" ca="1" si="1"/>
        <v>2561942.7098557428</v>
      </c>
      <c r="F10" s="431"/>
      <c r="G10" s="459">
        <v>1</v>
      </c>
      <c r="H10" s="459">
        <v>3</v>
      </c>
      <c r="I10" s="444">
        <f t="shared" ca="1" si="5"/>
        <v>3280512.949849593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13530.275069188308</v>
      </c>
      <c r="L10" s="444">
        <f t="shared" ca="1" si="3"/>
        <v>3260796.2916743825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2561942.7098557428</v>
      </c>
      <c r="C11" s="447">
        <f t="shared" si="0"/>
        <v>394307.19893278764</v>
      </c>
      <c r="D11" s="447">
        <f ca="1">SUMIF(G:G,4,K:K)</f>
        <v>120170.15867976529</v>
      </c>
      <c r="E11" s="447">
        <f t="shared" ca="1" si="1"/>
        <v>2287805.6696027205</v>
      </c>
      <c r="F11" s="431"/>
      <c r="G11" s="459">
        <v>1</v>
      </c>
      <c r="H11" s="459">
        <v>4</v>
      </c>
      <c r="I11" s="444">
        <f t="shared" ca="1" si="5"/>
        <v>3260796.2916743825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13448.122326791599</v>
      </c>
      <c r="L11" s="444">
        <f t="shared" ca="1" si="3"/>
        <v>3240997.4807567755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2287805.6696027205</v>
      </c>
      <c r="C12" s="447">
        <f t="shared" si="0"/>
        <v>389651.19893278764</v>
      </c>
      <c r="D12" s="447">
        <f ca="1">SUMIF(G:G,5,K:K)</f>
        <v>106332.50741759448</v>
      </c>
      <c r="E12" s="447">
        <f t="shared" ca="1" si="1"/>
        <v>2004486.9780875274</v>
      </c>
      <c r="F12" s="431"/>
      <c r="G12" s="459">
        <v>1</v>
      </c>
      <c r="H12" s="459">
        <v>5</v>
      </c>
      <c r="I12" s="444">
        <f t="shared" ca="1" si="5"/>
        <v>3240997.4807567755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13365.627281301569</v>
      </c>
      <c r="L12" s="444">
        <f t="shared" ca="1" si="3"/>
        <v>3221116.1747936783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2004486.9780875274</v>
      </c>
      <c r="C13" s="447">
        <f t="shared" si="0"/>
        <v>272655.17935989378</v>
      </c>
      <c r="D13" s="447">
        <f ca="1">SUMIF(G:G,6,K:K)</f>
        <v>93307.985854657367</v>
      </c>
      <c r="E13" s="447">
        <f t="shared" ca="1" si="1"/>
        <v>1825139.784582291</v>
      </c>
      <c r="F13" s="431"/>
      <c r="G13" s="459">
        <v>1</v>
      </c>
      <c r="H13" s="459">
        <v>6</v>
      </c>
      <c r="I13" s="444">
        <f t="shared" ca="1" si="5"/>
        <v>3221116.1747936783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13282.788506455332</v>
      </c>
      <c r="L13" s="444">
        <f t="shared" ca="1" si="3"/>
        <v>3201152.0300557348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1825139.784582291</v>
      </c>
      <c r="C14" s="447">
        <f t="shared" si="0"/>
        <v>108860.75195784221</v>
      </c>
      <c r="D14" s="447">
        <f ca="1">SUMIF(G:G,7,K:K)</f>
        <v>90383.786847031166</v>
      </c>
      <c r="E14" s="447">
        <f t="shared" ca="1" si="1"/>
        <v>1806662.8194714801</v>
      </c>
      <c r="F14" s="431"/>
      <c r="G14" s="459">
        <v>1</v>
      </c>
      <c r="H14" s="459">
        <v>7</v>
      </c>
      <c r="I14" s="444">
        <f t="shared" ca="1" si="5"/>
        <v>3201152.0300557348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13199.604570047233</v>
      </c>
      <c r="L14" s="444">
        <f t="shared" ca="1" si="3"/>
        <v>3181104.7013813835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1806662.8194714801</v>
      </c>
      <c r="C15" s="447">
        <f t="shared" si="0"/>
        <v>108860.75195784221</v>
      </c>
      <c r="D15" s="447">
        <f ca="1">SUMIF(G:G,8,K:K)</f>
        <v>89438.470244867451</v>
      </c>
      <c r="E15" s="447">
        <f t="shared" ca="1" si="1"/>
        <v>1787240.5377585054</v>
      </c>
      <c r="F15" s="431"/>
      <c r="G15" s="459">
        <v>1</v>
      </c>
      <c r="H15" s="459">
        <v>8</v>
      </c>
      <c r="I15" s="444">
        <f t="shared" ca="1" si="5"/>
        <v>3181104.7013813835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13116.074033904102</v>
      </c>
      <c r="L15" s="444">
        <f t="shared" ca="1" si="3"/>
        <v>3160973.8421708886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1787240.5377585054</v>
      </c>
      <c r="C16" s="447">
        <f t="shared" si="0"/>
        <v>101423.65635784219</v>
      </c>
      <c r="D16" s="447">
        <f ca="1">SUMIF(G:G,9,K:K)</f>
        <v>88633.323537577322</v>
      </c>
      <c r="E16" s="447">
        <f t="shared" ca="1" si="1"/>
        <v>1774450.2049382406</v>
      </c>
      <c r="F16" s="431"/>
      <c r="G16" s="459">
        <v>1</v>
      </c>
      <c r="H16" s="459">
        <v>9</v>
      </c>
      <c r="I16" s="444">
        <f t="shared" ca="1" si="5"/>
        <v>3160973.8421708886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13032.195453860373</v>
      </c>
      <c r="L16" s="444">
        <f t="shared" ca="1" si="3"/>
        <v>3140759.1043803501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1774450.2049382406</v>
      </c>
      <c r="C17" s="447">
        <f t="shared" si="0"/>
        <v>100747.55675784221</v>
      </c>
      <c r="D17" s="447">
        <f ca="1">SUMIF(G:G,10,K:K)</f>
        <v>88013.536374646676</v>
      </c>
      <c r="E17" s="447">
        <f t="shared" ca="1" si="1"/>
        <v>1761716.1845550451</v>
      </c>
      <c r="F17" s="431"/>
      <c r="G17" s="459">
        <v>1</v>
      </c>
      <c r="H17" s="459">
        <v>10</v>
      </c>
      <c r="I17" s="444">
        <f t="shared" ca="1" si="5"/>
        <v>3140759.1043803501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12947.967379733131</v>
      </c>
      <c r="L17" s="444">
        <f t="shared" ca="1" si="3"/>
        <v>3120460.1385156843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1761716.1845550451</v>
      </c>
      <c r="C18" s="447">
        <f t="shared" si="0"/>
        <v>100747.55675784221</v>
      </c>
      <c r="D18" s="447">
        <f ca="1">SUMIF(G:G,11,K:K)</f>
        <v>87362.03972417771</v>
      </c>
      <c r="E18" s="447">
        <f t="shared" ca="1" si="1"/>
        <v>1748330.6675213806</v>
      </c>
      <c r="F18" s="431"/>
      <c r="G18" s="459">
        <v>1</v>
      </c>
      <c r="H18" s="459">
        <v>11</v>
      </c>
      <c r="I18" s="444">
        <f t="shared" ca="1" si="5"/>
        <v>3120460.1385156843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12863.388355297022</v>
      </c>
      <c r="L18" s="444">
        <f t="shared" ca="1" si="3"/>
        <v>3100076.5936265825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1748330.6675213806</v>
      </c>
      <c r="C19" s="447">
        <f t="shared" si="0"/>
        <v>100747.55675784221</v>
      </c>
      <c r="D19" s="447">
        <f ca="1">SUMIF(G:G,12,K:K)</f>
        <v>86677.211268607149</v>
      </c>
      <c r="E19" s="447">
        <f t="shared" ca="1" si="1"/>
        <v>1734260.3220321455</v>
      </c>
      <c r="F19" s="431"/>
      <c r="G19" s="459">
        <v>1</v>
      </c>
      <c r="H19" s="459">
        <v>12</v>
      </c>
      <c r="I19" s="444">
        <f t="shared" ca="1" si="5"/>
        <v>3100076.5936265825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12778.456918259099</v>
      </c>
      <c r="L19" s="444">
        <f t="shared" ca="1" si="3"/>
        <v>3079608.1173004429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1734260.3220321455</v>
      </c>
      <c r="C20" s="447">
        <f t="shared" si="0"/>
        <v>100747.55675784221</v>
      </c>
      <c r="D20" s="447">
        <f ca="1">SUMIF(G:G,13,K:K)</f>
        <v>85957.345689526206</v>
      </c>
      <c r="E20" s="447">
        <f t="shared" ca="1" si="1"/>
        <v>1719470.1109638296</v>
      </c>
      <c r="F20" s="431"/>
      <c r="G20" s="459">
        <v>2</v>
      </c>
      <c r="H20" s="459">
        <v>13</v>
      </c>
      <c r="I20" s="444">
        <f t="shared" ca="1" si="5"/>
        <v>3079608.1173004429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12693.171600233516</v>
      </c>
      <c r="L20" s="444">
        <f t="shared" ca="1" si="3"/>
        <v>3059054.3556562774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1719470.1109638296</v>
      </c>
      <c r="C21" s="447">
        <f t="shared" si="0"/>
        <v>100747.55675784221</v>
      </c>
      <c r="D21" s="447">
        <f ca="1">SUMIF(G:G,14,K:K)</f>
        <v>85200.650421199753</v>
      </c>
      <c r="E21" s="447">
        <f t="shared" ca="1" si="1"/>
        <v>1703923.2046271872</v>
      </c>
      <c r="F21" s="431"/>
      <c r="G21" s="459">
        <v>2</v>
      </c>
      <c r="H21" s="459">
        <v>14</v>
      </c>
      <c r="I21" s="444">
        <f t="shared" ca="1" si="5"/>
        <v>3059054.3556562774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12607.530926716161</v>
      </c>
      <c r="L21" s="444">
        <f t="shared" ca="1" si="3"/>
        <v>3038414.9533385946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1703923.2046271872</v>
      </c>
      <c r="C22" s="447">
        <f t="shared" si="0"/>
        <v>100747.55675784221</v>
      </c>
      <c r="D22" s="447">
        <f ca="1">SUMIF(G:G,15,K:K)</f>
        <v>84405.241186827596</v>
      </c>
      <c r="E22" s="447">
        <f t="shared" ca="1" si="1"/>
        <v>1687580.8890561727</v>
      </c>
      <c r="F22" s="431"/>
      <c r="G22" s="459">
        <v>2</v>
      </c>
      <c r="H22" s="459">
        <v>15</v>
      </c>
      <c r="I22" s="444">
        <f t="shared" ca="1" si="5"/>
        <v>3038414.9533385946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12521.533417059149</v>
      </c>
      <c r="L22" s="444">
        <f t="shared" ca="1" si="3"/>
        <v>3017689.553511255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1687580.8890561727</v>
      </c>
      <c r="C23" s="447">
        <f t="shared" si="0"/>
        <v>100747.55675784221</v>
      </c>
      <c r="D23" s="447">
        <f ca="1">SUMIF(G:G,16,K:K)</f>
        <v>83569.13730643224</v>
      </c>
      <c r="E23" s="447">
        <f t="shared" ca="1" si="1"/>
        <v>1670402.4696047627</v>
      </c>
      <c r="F23" s="431"/>
      <c r="G23" s="459">
        <v>2</v>
      </c>
      <c r="H23" s="459">
        <v>16</v>
      </c>
      <c r="I23" s="444">
        <f t="shared" ca="1" si="5"/>
        <v>3017689.553511255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12435.177584445233</v>
      </c>
      <c r="L23" s="444">
        <f t="shared" ca="1" si="3"/>
        <v>2996877.7978513013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1670402.4696047627</v>
      </c>
      <c r="C24" s="447">
        <f t="shared" si="0"/>
        <v>100747.55675784221</v>
      </c>
      <c r="D24" s="447">
        <f ca="1">SUMIF(G:G,17,K:K)</f>
        <v>82690.25676468962</v>
      </c>
      <c r="E24" s="447">
        <f t="shared" ca="1" si="1"/>
        <v>1652345.1696116102</v>
      </c>
      <c r="F24" s="431"/>
      <c r="G24" s="459">
        <v>2</v>
      </c>
      <c r="H24" s="459">
        <v>17</v>
      </c>
      <c r="I24" s="444">
        <f t="shared" ca="1" si="5"/>
        <v>2996877.7978513013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12348.461935862093</v>
      </c>
      <c r="L24" s="444">
        <f t="shared" ca="1" si="3"/>
        <v>2975979.3265427644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1652345.1696116102</v>
      </c>
      <c r="C25" s="447">
        <f t="shared" si="0"/>
        <v>100747.55675784221</v>
      </c>
      <c r="D25" s="447">
        <f ca="1">SUMIF(G:G,18,K:K)</f>
        <v>81766.411026420115</v>
      </c>
      <c r="E25" s="447">
        <f t="shared" ca="1" si="1"/>
        <v>1633364.0238801881</v>
      </c>
      <c r="F25" s="431"/>
      <c r="G25" s="459">
        <v>2</v>
      </c>
      <c r="H25" s="459">
        <v>18</v>
      </c>
      <c r="I25" s="444">
        <f t="shared" ca="1" si="5"/>
        <v>2975979.3265427644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12261.384972076523</v>
      </c>
      <c r="L25" s="444">
        <f t="shared" ca="1" si="3"/>
        <v>2954993.778270442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1633364.0238801881</v>
      </c>
      <c r="C26" s="447">
        <f t="shared" si="0"/>
        <v>100747.55675784221</v>
      </c>
      <c r="D26" s="447">
        <f ca="1">SUMIF(G:G,19,K:K)</f>
        <v>80795.299586830806</v>
      </c>
      <c r="E26" s="447">
        <f t="shared" ca="1" si="1"/>
        <v>1613411.7667091768</v>
      </c>
      <c r="F26" s="431"/>
      <c r="G26" s="459">
        <v>2</v>
      </c>
      <c r="H26" s="459">
        <v>19</v>
      </c>
      <c r="I26" s="444">
        <f t="shared" ca="1" si="5"/>
        <v>2954993.778270442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12173.945187608513</v>
      </c>
      <c r="L26" s="444">
        <f t="shared" ca="1" si="3"/>
        <v>2933920.790213652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1613411.7667091768</v>
      </c>
      <c r="C27" s="447">
        <f t="shared" si="0"/>
        <v>100747.55675784221</v>
      </c>
      <c r="D27" s="447">
        <f ca="1">SUMIF(G:G,20,K:K)</f>
        <v>79774.50424293743</v>
      </c>
      <c r="E27" s="447">
        <f t="shared" ca="1" si="1"/>
        <v>1592438.7141942722</v>
      </c>
      <c r="F27" s="431"/>
      <c r="G27" s="459">
        <v>2</v>
      </c>
      <c r="H27" s="459">
        <v>20</v>
      </c>
      <c r="I27" s="444">
        <f t="shared" ca="1" si="5"/>
        <v>2933920.790213652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12086.141070705222</v>
      </c>
      <c r="L27" s="444">
        <f t="shared" ca="1" si="3"/>
        <v>2912759.9980399585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1592438.7141942722</v>
      </c>
      <c r="C28" s="447">
        <f t="shared" si="0"/>
        <v>100747.55675784221</v>
      </c>
      <c r="D28" s="447">
        <f ca="1">SUMIF(G:G,21,K:K)</f>
        <v>78701.483071901646</v>
      </c>
      <c r="E28" s="447">
        <f t="shared" ca="1" si="1"/>
        <v>1570392.6405083316</v>
      </c>
      <c r="F28" s="431"/>
      <c r="G28" s="459">
        <v>2</v>
      </c>
      <c r="H28" s="459">
        <v>21</v>
      </c>
      <c r="I28" s="444">
        <f t="shared" ca="1" si="5"/>
        <v>2912759.9980399585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11997.971103314832</v>
      </c>
      <c r="L28" s="444">
        <f t="shared" ca="1" si="3"/>
        <v>2891511.0358988745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1570392.6405083316</v>
      </c>
      <c r="C29" s="447">
        <f t="shared" si="0"/>
        <v>100747.55675784221</v>
      </c>
      <c r="D29" s="447">
        <f ca="1">SUMIF(G:G,22,K:K)</f>
        <v>77573.564101288401</v>
      </c>
      <c r="E29" s="447">
        <f t="shared" ca="1" si="1"/>
        <v>1547218.6478517777</v>
      </c>
      <c r="F29" s="431"/>
      <c r="G29" s="459">
        <v>2</v>
      </c>
      <c r="H29" s="459">
        <v>22</v>
      </c>
      <c r="I29" s="444">
        <f t="shared" ca="1" si="5"/>
        <v>2891511.0358988745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11909.433761060316</v>
      </c>
      <c r="L29" s="444">
        <f t="shared" ca="1" si="3"/>
        <v>2870173.536415536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1547218.6478517777</v>
      </c>
      <c r="C30" s="447">
        <f t="shared" si="0"/>
        <v>100747.55675784221</v>
      </c>
      <c r="D30" s="447">
        <f ca="1">SUMIF(G:G,23,K:K)</f>
        <v>76387.938655481761</v>
      </c>
      <c r="E30" s="447">
        <f t="shared" ca="1" si="1"/>
        <v>1522859.0297494172</v>
      </c>
      <c r="F30" s="431"/>
      <c r="G30" s="459">
        <v>2</v>
      </c>
      <c r="H30" s="459">
        <v>23</v>
      </c>
      <c r="I30" s="444">
        <f t="shared" ca="1" si="5"/>
        <v>2870173.536415536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11820.527513213072</v>
      </c>
      <c r="L30" s="444">
        <f t="shared" ca="1" si="3"/>
        <v>2848747.1306843502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1522859.0297494172</v>
      </c>
      <c r="C31" s="447">
        <f t="shared" si="0"/>
        <v>100747.55675784221</v>
      </c>
      <c r="D31" s="447">
        <f ca="1">SUMIF(G:G,24,K:K)</f>
        <v>75141.654361690787</v>
      </c>
      <c r="E31" s="447">
        <f t="shared" ca="1" si="1"/>
        <v>1497253.1273532659</v>
      </c>
      <c r="F31" s="431"/>
      <c r="G31" s="459">
        <v>2</v>
      </c>
      <c r="H31" s="459">
        <v>24</v>
      </c>
      <c r="I31" s="444">
        <f t="shared" ca="1" si="5"/>
        <v>2848747.1306843502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11731.250822666463</v>
      </c>
      <c r="L31" s="444">
        <f t="shared" ca="1" si="3"/>
        <v>2827231.4482626179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1497253.1273532659</v>
      </c>
      <c r="C32" s="447">
        <f t="shared" si="0"/>
        <v>100747.55675784221</v>
      </c>
      <c r="D32" s="447">
        <f ca="1">SUMIF(G:G,25,K:K)</f>
        <v>73831.607798129247</v>
      </c>
      <c r="E32" s="447">
        <f t="shared" ca="1" si="1"/>
        <v>1470337.178393553</v>
      </c>
      <c r="F32" s="431"/>
      <c r="G32" s="459">
        <v>3</v>
      </c>
      <c r="H32" s="459">
        <v>25</v>
      </c>
      <c r="I32" s="444">
        <f t="shared" ca="1" si="5"/>
        <v>2827231.4482626179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11641.602145909246</v>
      </c>
      <c r="L32" s="444">
        <f t="shared" ca="1" si="3"/>
        <v>2805626.1171641285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1470337.178393553</v>
      </c>
      <c r="C33" s="447">
        <f t="shared" si="0"/>
        <v>100747.55675784221</v>
      </c>
      <c r="D33" s="447">
        <f ca="1">SUMIF(G:G,26,K:K)</f>
        <v>72454.536766062462</v>
      </c>
      <c r="E33" s="447">
        <f t="shared" ca="1" si="1"/>
        <v>1442044.1584017733</v>
      </c>
      <c r="F33" s="431"/>
      <c r="G33" s="459">
        <v>3</v>
      </c>
      <c r="H33" s="459">
        <v>26</v>
      </c>
      <c r="I33" s="444">
        <f t="shared" ca="1" si="5"/>
        <v>2805626.1171641285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11551.579932998873</v>
      </c>
      <c r="L33" s="444">
        <f t="shared" ca="1" si="3"/>
        <v>2783930.7638527285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1442044.1584017733</v>
      </c>
      <c r="C34" s="447">
        <f t="shared" si="0"/>
        <v>100747.55675784221</v>
      </c>
      <c r="D34" s="447">
        <f ca="1">SUMIF(G:G,27,K:K)</f>
        <v>71007.012166477201</v>
      </c>
      <c r="E34" s="447">
        <f t="shared" ca="1" si="1"/>
        <v>1412303.6138104084</v>
      </c>
      <c r="F34" s="431"/>
      <c r="G34" s="459">
        <v>3</v>
      </c>
      <c r="H34" s="459">
        <v>27</v>
      </c>
      <c r="I34" s="444">
        <f t="shared" ca="1" si="5"/>
        <v>2783930.7638527285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11461.182627534707</v>
      </c>
      <c r="L34" s="444">
        <f t="shared" ca="1" si="3"/>
        <v>2762145.0132358642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1412303.6138104084</v>
      </c>
      <c r="C35" s="447">
        <f t="shared" si="0"/>
        <v>100747.55675784221</v>
      </c>
      <c r="D35" s="447">
        <f ca="1">SUMIF(G:G,28,K:K)</f>
        <v>69485.429461146632</v>
      </c>
      <c r="E35" s="447">
        <f t="shared" ca="1" si="1"/>
        <v>1381041.4865137129</v>
      </c>
      <c r="F35" s="431"/>
      <c r="G35" s="459">
        <v>3</v>
      </c>
      <c r="H35" s="459">
        <v>28</v>
      </c>
      <c r="I35" s="444">
        <f t="shared" ca="1" si="5"/>
        <v>2762145.0132358642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11370.408666631105</v>
      </c>
      <c r="L35" s="444">
        <f t="shared" ca="1" si="3"/>
        <v>2740268.4886580966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1381041.4865137129</v>
      </c>
      <c r="C36" s="447">
        <f t="shared" si="0"/>
        <v>100747.55675784221</v>
      </c>
      <c r="D36" s="447">
        <f ca="1">SUMIF(G:G,29,K:K)</f>
        <v>67885.999696827348</v>
      </c>
      <c r="E36" s="447">
        <f t="shared" ca="1" si="1"/>
        <v>1348179.929452698</v>
      </c>
      <c r="F36" s="431"/>
      <c r="G36" s="459">
        <v>3</v>
      </c>
      <c r="H36" s="459">
        <v>29</v>
      </c>
      <c r="I36" s="444">
        <f t="shared" ca="1" si="5"/>
        <v>2740268.4886580966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11279.256480890408</v>
      </c>
      <c r="L36" s="444">
        <f t="shared" ca="1" si="3"/>
        <v>2718300.8118945882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1348179.929452698</v>
      </c>
      <c r="C37" s="447">
        <f t="shared" si="0"/>
        <v>100747.55675784221</v>
      </c>
      <c r="D37" s="447">
        <f ca="1">SUMIF(G:G,30,K:K)</f>
        <v>66204.740070236963</v>
      </c>
      <c r="E37" s="447">
        <f t="shared" ca="1" si="1"/>
        <v>1313637.1127650929</v>
      </c>
      <c r="F37" s="431"/>
      <c r="G37" s="459">
        <v>3</v>
      </c>
      <c r="H37" s="459">
        <v>30</v>
      </c>
      <c r="I37" s="444">
        <f t="shared" ca="1" si="5"/>
        <v>2718300.8118945882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11187.724494375789</v>
      </c>
      <c r="L37" s="444">
        <f t="shared" ca="1" si="3"/>
        <v>2696241.6031445651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1313637.1127650929</v>
      </c>
      <c r="C38" s="447">
        <f t="shared" si="0"/>
        <v>100747.55675784221</v>
      </c>
      <c r="D38" s="447">
        <f ca="1">SUMIF(G:G,31,K:K)</f>
        <v>64437.464010318283</v>
      </c>
      <c r="E38" s="447">
        <f t="shared" ca="1" si="1"/>
        <v>1277327.020017569</v>
      </c>
      <c r="F38" s="431"/>
      <c r="G38" s="459">
        <v>3</v>
      </c>
      <c r="H38" s="459">
        <v>31</v>
      </c>
      <c r="I38" s="444">
        <f t="shared" ca="1" si="5"/>
        <v>2696241.6031445651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11095.811124584026</v>
      </c>
      <c r="L38" s="444">
        <f t="shared" ca="1" si="3"/>
        <v>2674090.4810247505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1277327.020017569</v>
      </c>
      <c r="C39" s="447">
        <f t="shared" si="0"/>
        <v>100747.55675784221</v>
      </c>
      <c r="D39" s="447">
        <f ca="1">SUMIF(G:G,32,K:K)</f>
        <v>62579.770753093217</v>
      </c>
      <c r="E39" s="447">
        <f t="shared" ca="1" si="1"/>
        <v>1239159.2340128201</v>
      </c>
      <c r="F39" s="431"/>
      <c r="G39" s="459">
        <v>3</v>
      </c>
      <c r="H39" s="459">
        <v>32</v>
      </c>
      <c r="I39" s="444">
        <f t="shared" ca="1" si="5"/>
        <v>2674090.4810247505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11003.514782418131</v>
      </c>
      <c r="L39" s="444">
        <f t="shared" ca="1" si="3"/>
        <v>2651847.0625627697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1239159.2340128201</v>
      </c>
      <c r="C40" s="447">
        <f t="shared" si="0"/>
        <v>100747.55675784221</v>
      </c>
      <c r="D40" s="447">
        <f ca="1">SUMIF(G:G,33,K:K)</f>
        <v>60627.034383146398</v>
      </c>
      <c r="E40" s="447">
        <f t="shared" ca="1" si="1"/>
        <v>1199038.7116381242</v>
      </c>
      <c r="F40" s="431"/>
      <c r="G40" s="459">
        <v>3</v>
      </c>
      <c r="H40" s="459">
        <v>33</v>
      </c>
      <c r="I40" s="444">
        <f t="shared" ca="1" si="5"/>
        <v>2651847.0625627697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10910.833872159879</v>
      </c>
      <c r="L40" s="444">
        <f t="shared" ca="1" si="3"/>
        <v>2629510.9631905309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1199038.7116381242</v>
      </c>
      <c r="C41" s="447">
        <f t="shared" si="0"/>
        <v>100747.55675784221</v>
      </c>
      <c r="D41" s="447">
        <f ca="1">SUMIF(G:G,34,K:K)</f>
        <v>58574.392314450422</v>
      </c>
      <c r="E41" s="447">
        <f t="shared" ca="1" si="1"/>
        <v>1156865.5471947324</v>
      </c>
      <c r="F41" s="431"/>
      <c r="G41" s="459">
        <v>3</v>
      </c>
      <c r="H41" s="459">
        <v>34</v>
      </c>
      <c r="I41" s="444">
        <f t="shared" ca="1" si="5"/>
        <v>2629510.9631905309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10817.766791442216</v>
      </c>
      <c r="L41" s="444">
        <f t="shared" ca="1" si="3"/>
        <v>2607081.7967375745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1156865.5471947324</v>
      </c>
      <c r="C42" s="447">
        <f t="shared" si="0"/>
        <v>100747.55675784221</v>
      </c>
      <c r="D42" s="447">
        <f ca="1">SUMIF(G:G,35,K:K)</f>
        <v>56416.733181848067</v>
      </c>
      <c r="E42" s="447">
        <f t="shared" ca="1" si="1"/>
        <v>1112534.7236187381</v>
      </c>
      <c r="F42" s="431"/>
      <c r="G42" s="459">
        <v>3</v>
      </c>
      <c r="H42" s="459">
        <v>35</v>
      </c>
      <c r="I42" s="444">
        <f t="shared" ca="1" si="5"/>
        <v>2607081.7967375745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10724.311931221566</v>
      </c>
      <c r="L42" s="444">
        <f t="shared" ca="1" si="3"/>
        <v>2584559.1754243975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1112534.7236187381</v>
      </c>
      <c r="C43" s="447">
        <f t="shared" si="0"/>
        <v>100747.55675784221</v>
      </c>
      <c r="D43" s="447">
        <f ca="1">SUMIF(G:G,36,K:K)</f>
        <v>54148.684113039926</v>
      </c>
      <c r="E43" s="447">
        <f t="shared" ca="1" si="1"/>
        <v>1065935.8509739358</v>
      </c>
      <c r="F43" s="431"/>
      <c r="G43" s="459">
        <v>3</v>
      </c>
      <c r="H43" s="459">
        <v>36</v>
      </c>
      <c r="I43" s="444">
        <f t="shared" ca="1" si="5"/>
        <v>2584559.1754243975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10630.467675749995</v>
      </c>
      <c r="L43" s="444">
        <f t="shared" ca="1" si="3"/>
        <v>2561942.7098557488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1065935.8509739358</v>
      </c>
      <c r="C44" s="447">
        <f t="shared" si="0"/>
        <v>100747.55675784221</v>
      </c>
      <c r="D44" s="447">
        <f ca="1">SUMIF(G:G,37,K:K)</f>
        <v>51764.59734938266</v>
      </c>
      <c r="E44" s="447">
        <f t="shared" ca="1" si="1"/>
        <v>1016952.8915654763</v>
      </c>
      <c r="F44" s="431"/>
      <c r="G44" s="459">
        <v>4</v>
      </c>
      <c r="H44" s="459">
        <v>37</v>
      </c>
      <c r="I44" s="444">
        <f t="shared" ca="1" si="5"/>
        <v>2561942.7098557488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10536.232402547292</v>
      </c>
      <c r="L44" s="444">
        <f t="shared" ca="1" si="3"/>
        <v>2539232.0090138973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1016952.8915654763</v>
      </c>
      <c r="C45" s="447">
        <f t="shared" si="0"/>
        <v>100747.55675784221</v>
      </c>
      <c r="D45" s="447">
        <f ca="1">SUMIF(G:G,38,K:K)</f>
        <v>49258.536182181953</v>
      </c>
      <c r="E45" s="447">
        <f t="shared" ca="1" si="1"/>
        <v>965463.87098981603</v>
      </c>
      <c r="F45" s="431"/>
      <c r="G45" s="459">
        <v>4</v>
      </c>
      <c r="H45" s="459">
        <v>38</v>
      </c>
      <c r="I45" s="444">
        <f t="shared" ca="1" si="5"/>
        <v>2539232.0090138973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10441.60448237291</v>
      </c>
      <c r="L45" s="444">
        <f t="shared" ca="1" si="3"/>
        <v>2516426.6802518712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965463.87098981603</v>
      </c>
      <c r="C46" s="447">
        <f t="shared" si="0"/>
        <v>100747.55675784221</v>
      </c>
      <c r="D46" s="447">
        <f ca="1">SUMIF(G:G,39,K:K)</f>
        <v>46624.260169459565</v>
      </c>
      <c r="E46" s="447">
        <f t="shared" ca="1" si="1"/>
        <v>911340.57440143335</v>
      </c>
      <c r="F46" s="431"/>
      <c r="G46" s="459">
        <v>4</v>
      </c>
      <c r="H46" s="459">
        <v>39</v>
      </c>
      <c r="I46" s="444">
        <f t="shared" ca="1" si="5"/>
        <v>2516426.6802518712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10346.582279197803</v>
      </c>
      <c r="L46" s="444">
        <f t="shared" ca="1" si="3"/>
        <v>2493526.3292866703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911340.57440143335</v>
      </c>
      <c r="C47" s="447">
        <f t="shared" si="0"/>
        <v>100747.55675784221</v>
      </c>
      <c r="D47" s="447">
        <f ca="1">SUMIF(G:G,40,K:K)</f>
        <v>43855.209596381981</v>
      </c>
      <c r="E47" s="447">
        <f t="shared" ca="1" si="1"/>
        <v>854448.22723997314</v>
      </c>
      <c r="F47" s="431"/>
      <c r="G47" s="459">
        <v>4</v>
      </c>
      <c r="H47" s="459">
        <v>40</v>
      </c>
      <c r="I47" s="444">
        <f t="shared" ca="1" si="5"/>
        <v>2493526.3292866703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10251.164150176131</v>
      </c>
      <c r="L47" s="444">
        <f t="shared" ca="1" si="3"/>
        <v>2470530.5601924476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854448.22723997314</v>
      </c>
      <c r="C48" s="447">
        <f t="shared" si="0"/>
        <v>100747.55675784221</v>
      </c>
      <c r="D48" s="447">
        <f ca="1">SUMIF(G:G,41,K:K)</f>
        <v>40944.489140655249</v>
      </c>
      <c r="E48" s="447">
        <f t="shared" ca="1" si="1"/>
        <v>794645.15962278622</v>
      </c>
      <c r="F48" s="431"/>
      <c r="G48" s="459">
        <v>4</v>
      </c>
      <c r="H48" s="459">
        <v>41</v>
      </c>
      <c r="I48" s="444">
        <f t="shared" ca="1" si="5"/>
        <v>2470530.5601924476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10155.34844561687</v>
      </c>
      <c r="L48" s="444">
        <f t="shared" ca="1" si="3"/>
        <v>2447438.9753936655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794645.15962278622</v>
      </c>
      <c r="C49" s="447">
        <f t="shared" si="0"/>
        <v>100747.55675784221</v>
      </c>
      <c r="D49" s="447">
        <f ca="1">SUMIF(G:G,42,K:K)</f>
        <v>37884.850702210344</v>
      </c>
      <c r="E49" s="447">
        <f t="shared" ca="1" si="1"/>
        <v>731782.45356715436</v>
      </c>
      <c r="F49" s="431"/>
      <c r="G49" s="459">
        <v>4</v>
      </c>
      <c r="H49" s="459">
        <v>42</v>
      </c>
      <c r="I49" s="444">
        <f t="shared" ca="1" si="5"/>
        <v>2447438.9753936655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10059.133508955278</v>
      </c>
      <c r="L49" s="444">
        <f t="shared" ca="1" si="3"/>
        <v>2424251.1756582218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731782.45356715436</v>
      </c>
      <c r="C50" s="447">
        <f t="shared" si="0"/>
        <v>100747.55675784221</v>
      </c>
      <c r="D50" s="447">
        <f ca="1">SUMIF(G:G,43,K:K)</f>
        <v>34668.675354422689</v>
      </c>
      <c r="E50" s="447">
        <f t="shared" ca="1" si="1"/>
        <v>665703.57216373482</v>
      </c>
      <c r="F50" s="431"/>
      <c r="G50" s="459">
        <v>4</v>
      </c>
      <c r="H50" s="459">
        <v>43</v>
      </c>
      <c r="I50" s="444">
        <f t="shared" ca="1" si="5"/>
        <v>2424251.1756582218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9965.7510100575964</v>
      </c>
      <c r="L50" s="444">
        <f t="shared" ca="1" si="3"/>
        <v>2401745.9934238805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665703.57216373482</v>
      </c>
      <c r="C51" s="447">
        <f t="shared" si="0"/>
        <v>100747.55675784221</v>
      </c>
      <c r="D51" s="447">
        <f ca="1">SUMIF(G:G,44,K:K)</f>
        <v>31287.95437192178</v>
      </c>
      <c r="E51" s="447">
        <f t="shared" ca="1" si="1"/>
        <v>596243.96977781446</v>
      </c>
      <c r="F51" s="431"/>
      <c r="G51" s="459">
        <v>4</v>
      </c>
      <c r="H51" s="459">
        <v>44</v>
      </c>
      <c r="I51" s="444">
        <f t="shared" ca="1" si="5"/>
        <v>2401745.9934238805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9871.9794174145063</v>
      </c>
      <c r="L51" s="444">
        <f t="shared" ca="1" si="3"/>
        <v>2379147.0395968962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596243.96977781446</v>
      </c>
      <c r="C52" s="447">
        <f t="shared" si="0"/>
        <v>100747.55675784221</v>
      </c>
      <c r="D52" s="447">
        <f ca="1">SUMIF(G:G,45,K:K)</f>
        <v>27734.269287747531</v>
      </c>
      <c r="E52" s="447">
        <f t="shared" ca="1" si="1"/>
        <v>523230.68230771978</v>
      </c>
      <c r="F52" s="431"/>
      <c r="G52" s="459">
        <v>4</v>
      </c>
      <c r="H52" s="459">
        <v>45</v>
      </c>
      <c r="I52" s="444">
        <f t="shared" ca="1" si="5"/>
        <v>2379147.0395968962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9777.8171098020721</v>
      </c>
      <c r="L52" s="444">
        <f t="shared" ca="1" si="3"/>
        <v>2356453.9234622996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523230.68230771978</v>
      </c>
      <c r="C53" s="447">
        <f t="shared" si="0"/>
        <v>100747.55675784221</v>
      </c>
      <c r="D53" s="447">
        <f ca="1">SUMIF(G:G,46,K:K)</f>
        <v>23998.770930192921</v>
      </c>
      <c r="E53" s="447">
        <f t="shared" ca="1" si="1"/>
        <v>446481.89648007049</v>
      </c>
      <c r="F53" s="431"/>
      <c r="G53" s="459">
        <v>4</v>
      </c>
      <c r="H53" s="459">
        <v>46</v>
      </c>
      <c r="I53" s="444">
        <f t="shared" ca="1" si="5"/>
        <v>2356453.9234622996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9683.262459241254</v>
      </c>
      <c r="L53" s="444">
        <f t="shared" ca="1" si="3"/>
        <v>2333666.2526771422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446481.89648007049</v>
      </c>
      <c r="C54" s="447">
        <f t="shared" si="0"/>
        <v>100747.55675784221</v>
      </c>
      <c r="D54" s="447">
        <f ca="1">SUMIF(G:G,47,K:K)</f>
        <v>20072.157387131709</v>
      </c>
      <c r="E54" s="447">
        <f t="shared" ca="1" si="1"/>
        <v>365806.49710936</v>
      </c>
      <c r="F54" s="431"/>
      <c r="G54" s="459">
        <v>4</v>
      </c>
      <c r="H54" s="459">
        <v>47</v>
      </c>
      <c r="I54" s="444">
        <f t="shared" ca="1" si="5"/>
        <v>2333666.2526771422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9588.3138309697642</v>
      </c>
      <c r="L54" s="444">
        <f t="shared" ca="1" si="3"/>
        <v>2310783.6332637132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365806.49710936</v>
      </c>
      <c r="C55" s="447">
        <f t="shared" si="0"/>
        <v>100747.55675784221</v>
      </c>
      <c r="D55" s="447">
        <f ca="1">SUMIF(G:G,48,K:K)</f>
        <v>15944.650842959381</v>
      </c>
      <c r="E55" s="447">
        <f t="shared" ca="1" si="1"/>
        <v>281003.59119447717</v>
      </c>
      <c r="F55" s="431"/>
      <c r="G55" s="459">
        <v>4</v>
      </c>
      <c r="H55" s="459">
        <v>48</v>
      </c>
      <c r="I55" s="444">
        <f t="shared" ca="1" si="5"/>
        <v>2310783.6332637132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9492.9695834138092</v>
      </c>
      <c r="L55" s="444">
        <f t="shared" ca="1" si="3"/>
        <v>2287805.6696027284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281003.59119447717</v>
      </c>
      <c r="C56" s="447">
        <f t="shared" si="0"/>
        <v>100747.55675784221</v>
      </c>
      <c r="D56" s="447">
        <f ca="1">SUMIF(G:G,49,K:K)</f>
        <v>11605.97323046792</v>
      </c>
      <c r="E56" s="447">
        <f t="shared" ca="1" si="1"/>
        <v>191862.00766710291</v>
      </c>
      <c r="F56" s="431"/>
      <c r="G56" s="459">
        <f>G55+1</f>
        <v>5</v>
      </c>
      <c r="H56" s="459">
        <v>49</v>
      </c>
      <c r="I56" s="444">
        <f t="shared" ca="1" si="5"/>
        <v>2287805.6696027284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9397.2280681597076</v>
      </c>
      <c r="L56" s="444">
        <f t="shared" ca="1" si="3"/>
        <v>2264731.9644264895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191862.00766710291</v>
      </c>
      <c r="C57" s="447">
        <f t="shared" si="0"/>
        <v>100747.55675784221</v>
      </c>
      <c r="D57" s="447">
        <f ca="1">SUMIF(G:G,50,K:K)</f>
        <v>7045.3206370244088</v>
      </c>
      <c r="E57" s="447">
        <f t="shared" ca="1" si="1"/>
        <v>98159.771546285119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2264731.9644264895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9301.0876299253778</v>
      </c>
      <c r="L57" s="444">
        <f t="shared" ca="1" si="3"/>
        <v>2241562.1188120162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98159.771546285119</v>
      </c>
      <c r="C58" s="447">
        <f t="shared" si="0"/>
        <v>100747.55675784221</v>
      </c>
      <c r="D58" s="447">
        <f ca="1">SUMIF(G:G,51,K:K)</f>
        <v>2251.3364013210803</v>
      </c>
      <c r="E58" s="447">
        <f t="shared" ca="1" si="1"/>
        <v>-336.44881023600556</v>
      </c>
      <c r="F58" s="431"/>
      <c r="G58" s="459">
        <f t="shared" si="8"/>
        <v>5</v>
      </c>
      <c r="H58" s="459">
        <v>51</v>
      </c>
      <c r="I58" s="444">
        <f t="shared" ca="1" si="5"/>
        <v>2241562.1188120162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9204.5466065317396</v>
      </c>
      <c r="L58" s="444">
        <f t="shared" ca="1" si="3"/>
        <v>2218295.7321741492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-336.44881023600556</v>
      </c>
      <c r="C59" s="447">
        <f t="shared" si="0"/>
        <v>100747.55675784221</v>
      </c>
      <c r="D59" s="447">
        <f ca="1">SUMIF(G:G,52,K:K)</f>
        <v>-2787.9171662959425</v>
      </c>
      <c r="E59" s="447">
        <f t="shared" ca="1" si="1"/>
        <v>-103871.92273437415</v>
      </c>
      <c r="F59" s="431"/>
      <c r="G59" s="459">
        <f t="shared" si="8"/>
        <v>5</v>
      </c>
      <c r="H59" s="459">
        <v>52</v>
      </c>
      <c r="I59" s="444">
        <f t="shared" ca="1" si="5"/>
        <v>2218295.7321741492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9107.60332887396</v>
      </c>
      <c r="L59" s="444">
        <f t="shared" ca="1" si="3"/>
        <v>2194932.4022586243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-103871.92273437415</v>
      </c>
      <c r="C60" s="447">
        <f t="shared" si="0"/>
        <v>100747.55675784221</v>
      </c>
      <c r="D60" s="447">
        <f ca="1">SUMIF(G:G,53,K:K)</f>
        <v>-8084.9885103395482</v>
      </c>
      <c r="E60" s="447">
        <f t="shared" ca="1" si="1"/>
        <v>-212704.46800255592</v>
      </c>
      <c r="F60" s="431"/>
      <c r="G60" s="459">
        <f t="shared" si="8"/>
        <v>5</v>
      </c>
      <c r="H60" s="459">
        <v>53</v>
      </c>
      <c r="I60" s="444">
        <f t="shared" ca="1" si="5"/>
        <v>2194932.4022586243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9010.2561208926054</v>
      </c>
      <c r="L60" s="444">
        <f t="shared" ca="1" si="3"/>
        <v>2171471.7251351182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-212704.46800255592</v>
      </c>
      <c r="C61" s="447">
        <f t="shared" si="0"/>
        <v>100747.55675784221</v>
      </c>
      <c r="D61" s="447">
        <f ca="1">SUMIF(G:G,54,K:K)</f>
        <v>-13653.068077559368</v>
      </c>
      <c r="E61" s="447">
        <f t="shared" ca="1" si="1"/>
        <v>-327105.09283795749</v>
      </c>
      <c r="F61" s="431"/>
      <c r="G61" s="459">
        <f t="shared" si="8"/>
        <v>5</v>
      </c>
      <c r="H61" s="459">
        <v>54</v>
      </c>
      <c r="I61" s="444">
        <f t="shared" ca="1" si="5"/>
        <v>2171471.7251351182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8912.5032995446636</v>
      </c>
      <c r="L61" s="444">
        <f t="shared" ca="1" si="3"/>
        <v>2147913.295190264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-327105.09283795749</v>
      </c>
      <c r="C62" s="447">
        <f t="shared" si="0"/>
        <v>100747.55675784221</v>
      </c>
      <c r="D62" s="447">
        <f ca="1">SUMIF(G:G,55,K:K)</f>
        <v>-19506.02116299465</v>
      </c>
      <c r="E62" s="447">
        <f t="shared" ca="1" si="1"/>
        <v>-447358.67075879435</v>
      </c>
      <c r="F62" s="431"/>
      <c r="G62" s="459">
        <f t="shared" si="8"/>
        <v>5</v>
      </c>
      <c r="H62" s="459">
        <v>55</v>
      </c>
      <c r="I62" s="444">
        <f t="shared" ca="1" si="5"/>
        <v>2147913.295190264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8814.343174774438</v>
      </c>
      <c r="L62" s="444">
        <f t="shared" ca="1" si="3"/>
        <v>2124256.7051206399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-447358.67075879435</v>
      </c>
      <c r="C63" s="447">
        <f t="shared" si="0"/>
        <v>100747.55675784221</v>
      </c>
      <c r="D63" s="447">
        <f ca="1">SUMIF(G:G,56,K:K)</f>
        <v>-25658.422436493551</v>
      </c>
      <c r="E63" s="447">
        <f t="shared" ca="1" si="1"/>
        <v>-573764.64995313017</v>
      </c>
      <c r="F63" s="431"/>
      <c r="G63" s="459">
        <f t="shared" si="8"/>
        <v>5</v>
      </c>
      <c r="H63" s="459">
        <v>56</v>
      </c>
      <c r="I63" s="444">
        <f t="shared" ca="1" si="5"/>
        <v>2124256.7051206399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8715.7740494843365</v>
      </c>
      <c r="L63" s="444">
        <f t="shared" ca="1" si="3"/>
        <v>2100501.5459257253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-573764.64995313017</v>
      </c>
      <c r="C64" s="447">
        <f t="shared" si="0"/>
        <v>100747.55675784221</v>
      </c>
      <c r="D64" s="447">
        <f ca="1">SUMIF(G:G,57,K:K)</f>
        <v>-32125.592235674641</v>
      </c>
      <c r="E64" s="447">
        <f t="shared" ca="1" si="1"/>
        <v>-706637.79894664697</v>
      </c>
      <c r="F64" s="431"/>
      <c r="G64" s="459">
        <f t="shared" si="8"/>
        <v>5</v>
      </c>
      <c r="H64" s="459">
        <v>57</v>
      </c>
      <c r="I64" s="444">
        <f t="shared" ca="1" si="5"/>
        <v>2100501.5459257253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8616.7942195055257</v>
      </c>
      <c r="L64" s="444">
        <f t="shared" ca="1" si="3"/>
        <v>2076647.4069008317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-706637.79894664697</v>
      </c>
      <c r="C65" s="447">
        <f t="shared" si="0"/>
        <v>100747.55675784221</v>
      </c>
      <c r="D65" s="447">
        <f ca="1">SUMIF(G:G,58,K:K)</f>
        <v>-38923.634715705273</v>
      </c>
      <c r="E65" s="447">
        <f t="shared" ca="1" si="1"/>
        <v>-846308.99042019446</v>
      </c>
      <c r="F65" s="431"/>
      <c r="G65" s="459">
        <f t="shared" si="8"/>
        <v>5</v>
      </c>
      <c r="H65" s="459">
        <v>58</v>
      </c>
      <c r="I65" s="444">
        <f t="shared" ca="1" si="5"/>
        <v>2076647.4069008317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8517.4019735684706</v>
      </c>
      <c r="L65" s="444">
        <f t="shared" ca="1" si="3"/>
        <v>2052693.8756300011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-846308.99042019446</v>
      </c>
      <c r="C66" s="447">
        <f t="shared" si="0"/>
        <v>100747.55675784221</v>
      </c>
      <c r="D66" s="447">
        <f ca="1">SUMIF(G:G,59,K:K)</f>
        <v>-46069.477950894921</v>
      </c>
      <c r="E66" s="447">
        <f t="shared" ca="1" si="1"/>
        <v>-993126.02512893162</v>
      </c>
      <c r="F66" s="431"/>
      <c r="G66" s="459">
        <f t="shared" si="8"/>
        <v>5</v>
      </c>
      <c r="H66" s="459">
        <v>59</v>
      </c>
      <c r="I66" s="444">
        <f t="shared" ca="1" si="5"/>
        <v>2052693.8756300011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8417.5955932733414</v>
      </c>
      <c r="L66" s="444">
        <f t="shared" ca="1" si="3"/>
        <v>2028640.5379788755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-993126.02512893162</v>
      </c>
      <c r="C67" s="447">
        <f t="shared" si="0"/>
        <v>100747.55675784221</v>
      </c>
      <c r="D67" s="447">
        <f t="shared" ref="D67:D136" ca="1" si="9">SUMIF(G:G,60,K:K)</f>
        <v>-53580.916087962207</v>
      </c>
      <c r="E67" s="447">
        <f t="shared" ca="1" si="1"/>
        <v>-1147454.4979747362</v>
      </c>
      <c r="F67" s="431"/>
      <c r="G67" s="459">
        <f t="shared" si="8"/>
        <v>5</v>
      </c>
      <c r="H67" s="459">
        <v>60</v>
      </c>
      <c r="I67" s="444">
        <f t="shared" ca="1" si="5"/>
        <v>2028640.5379788755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8317.3733530603167</v>
      </c>
      <c r="L67" s="444">
        <f t="shared" ca="1" si="3"/>
        <v>2004486.9780875368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-1147454.4979747362</v>
      </c>
      <c r="C68" s="447">
        <f t="shared" si="0"/>
        <v>100747.55675784221</v>
      </c>
      <c r="D68" s="447">
        <f t="shared" ca="1" si="9"/>
        <v>-53580.916087962207</v>
      </c>
      <c r="E68" s="447">
        <f t="shared" ca="1" si="1"/>
        <v>-1301782.9708205406</v>
      </c>
      <c r="F68" s="431"/>
      <c r="G68" s="459">
        <f>G67+1</f>
        <v>6</v>
      </c>
      <c r="H68" s="459">
        <v>61</v>
      </c>
      <c r="I68" s="444">
        <f t="shared" ca="1" si="5"/>
        <v>2004486.9780875368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8216.7335201797396</v>
      </c>
      <c r="L68" s="444">
        <f t="shared" ca="1" si="3"/>
        <v>1980232.7783633175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-1301782.9708205406</v>
      </c>
      <c r="C69" s="447">
        <f t="shared" si="0"/>
        <v>100747.55675784221</v>
      </c>
      <c r="D69" s="447">
        <f t="shared" ca="1" si="9"/>
        <v>-53580.916087962207</v>
      </c>
      <c r="E69" s="447">
        <f t="shared" ca="1" si="1"/>
        <v>-1456111.443666345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1980232.7783633175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8115.6743546621601</v>
      </c>
      <c r="L69" s="444">
        <f t="shared" ca="1" si="3"/>
        <v>1955877.5194735806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-1456111.443666345</v>
      </c>
      <c r="C70" s="447">
        <f t="shared" si="0"/>
        <v>100747.55675784221</v>
      </c>
      <c r="D70" s="447">
        <f t="shared" ca="1" si="9"/>
        <v>-53580.916087962207</v>
      </c>
      <c r="E70" s="447">
        <f t="shared" ca="1" si="1"/>
        <v>-1610439.9165121494</v>
      </c>
      <c r="F70" s="431"/>
      <c r="G70" s="459">
        <f t="shared" si="10"/>
        <v>6</v>
      </c>
      <c r="H70" s="459">
        <v>63</v>
      </c>
      <c r="I70" s="444">
        <f t="shared" ca="1" si="5"/>
        <v>1955877.5194735806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8014.1941092882562</v>
      </c>
      <c r="L70" s="444">
        <f t="shared" ca="1" si="3"/>
        <v>1931420.7803384699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-1610439.9165121494</v>
      </c>
      <c r="C71" s="447">
        <f t="shared" si="0"/>
        <v>100747.55675784221</v>
      </c>
      <c r="D71" s="447">
        <f t="shared" ca="1" si="9"/>
        <v>-53580.916087962207</v>
      </c>
      <c r="E71" s="447">
        <f t="shared" ca="1" si="1"/>
        <v>-1764768.3893579538</v>
      </c>
      <c r="F71" s="431"/>
      <c r="G71" s="459">
        <f t="shared" si="10"/>
        <v>6</v>
      </c>
      <c r="H71" s="459">
        <v>64</v>
      </c>
      <c r="I71" s="444">
        <f t="shared" ca="1" si="5"/>
        <v>1931420.7803384699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7912.2910295586289</v>
      </c>
      <c r="L71" s="444">
        <f t="shared" ca="1" si="3"/>
        <v>1906862.1381236294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-1764768.3893579538</v>
      </c>
      <c r="C72" s="447">
        <f t="shared" si="0"/>
        <v>100747.55675784221</v>
      </c>
      <c r="D72" s="447">
        <f t="shared" ca="1" si="9"/>
        <v>-53580.916087962207</v>
      </c>
      <c r="E72" s="447">
        <f t="shared" ca="1" si="1"/>
        <v>-1919096.8622037582</v>
      </c>
      <c r="F72" s="431"/>
      <c r="G72" s="459">
        <f t="shared" si="10"/>
        <v>6</v>
      </c>
      <c r="H72" s="459">
        <v>65</v>
      </c>
      <c r="I72" s="444">
        <f t="shared" ca="1" si="5"/>
        <v>1906862.1381236294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7809.9633536634583</v>
      </c>
      <c r="L72" s="444">
        <f t="shared" ca="1" si="3"/>
        <v>1882201.1682328938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-1919096.8622037582</v>
      </c>
      <c r="C73" s="447">
        <f t="shared" si="0"/>
        <v>100747.55675784221</v>
      </c>
      <c r="D73" s="447">
        <f t="shared" ca="1" si="9"/>
        <v>-53580.916087962207</v>
      </c>
      <c r="E73" s="447">
        <f t="shared" ca="1" si="1"/>
        <v>-2073425.3350495626</v>
      </c>
      <c r="F73" s="431"/>
      <c r="G73" s="459">
        <f t="shared" si="10"/>
        <v>6</v>
      </c>
      <c r="H73" s="459">
        <v>66</v>
      </c>
      <c r="I73" s="444">
        <f t="shared" ca="1" si="5"/>
        <v>1882201.1682328938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7707.2093124520616</v>
      </c>
      <c r="L73" s="444">
        <f t="shared" ca="1" si="3"/>
        <v>1857437.4443009468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-2073425.3350495626</v>
      </c>
      <c r="C74" s="447">
        <f t="shared" si="0"/>
        <v>100747.55675784221</v>
      </c>
      <c r="D74" s="447">
        <f t="shared" ca="1" si="9"/>
        <v>-53580.916087962207</v>
      </c>
      <c r="E74" s="447">
        <f t="shared" ca="1" si="1"/>
        <v>-2227753.807895367</v>
      </c>
      <c r="F74" s="431"/>
      <c r="G74" s="459">
        <f t="shared" si="10"/>
        <v>6</v>
      </c>
      <c r="H74" s="459">
        <v>67</v>
      </c>
      <c r="I74" s="444">
        <f t="shared" ca="1" si="5"/>
        <v>1857437.4443009468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7604.0271294022814</v>
      </c>
      <c r="L74" s="444">
        <f t="shared" ca="1" si="3"/>
        <v>1832570.5381859501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-2227753.807895367</v>
      </c>
      <c r="C75" s="447">
        <f t="shared" si="0"/>
        <v>100747.55675784221</v>
      </c>
      <c r="D75" s="447">
        <f t="shared" ca="1" si="9"/>
        <v>-53580.916087962207</v>
      </c>
      <c r="E75" s="447">
        <f t="shared" ca="1" si="1"/>
        <v>-2382082.2807411714</v>
      </c>
      <c r="F75" s="431"/>
      <c r="G75" s="459">
        <f t="shared" si="10"/>
        <v>6</v>
      </c>
      <c r="H75" s="459">
        <v>68</v>
      </c>
      <c r="I75" s="444">
        <f t="shared" ca="1" si="5"/>
        <v>1832570.5381859501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7597.911703567208</v>
      </c>
      <c r="L75" s="444">
        <f t="shared" ca="1" si="3"/>
        <v>1831096.7205596971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-2382082.2807411714</v>
      </c>
      <c r="C76" s="447">
        <f t="shared" si="0"/>
        <v>100747.55675784221</v>
      </c>
      <c r="D76" s="447">
        <f t="shared" ca="1" si="9"/>
        <v>-53580.916087962207</v>
      </c>
      <c r="E76" s="447">
        <f t="shared" ca="1" si="1"/>
        <v>-2536410.7535869759</v>
      </c>
      <c r="F76" s="431"/>
      <c r="G76" s="459">
        <f t="shared" si="10"/>
        <v>6</v>
      </c>
      <c r="H76" s="459">
        <v>69</v>
      </c>
      <c r="I76" s="444">
        <f t="shared" ca="1" si="5"/>
        <v>1831096.7205596971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7591.7707967911538</v>
      </c>
      <c r="L76" s="444">
        <f t="shared" ca="1" si="3"/>
        <v>1829616.7620266681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-2536410.7535869759</v>
      </c>
      <c r="C77" s="447">
        <f t="shared" si="0"/>
        <v>100747.55675784221</v>
      </c>
      <c r="D77" s="447">
        <f t="shared" ca="1" si="9"/>
        <v>-53580.916087962207</v>
      </c>
      <c r="E77" s="447">
        <f t="shared" ca="1" si="1"/>
        <v>-2690739.2264327803</v>
      </c>
      <c r="F77" s="431"/>
      <c r="G77" s="459">
        <f t="shared" si="10"/>
        <v>6</v>
      </c>
      <c r="H77" s="459">
        <v>70</v>
      </c>
      <c r="I77" s="444">
        <f t="shared" ca="1" si="5"/>
        <v>1829616.7620266681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7585.6043029035336</v>
      </c>
      <c r="L77" s="444">
        <f t="shared" ca="1" si="3"/>
        <v>1828130.6369997514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-2690739.2264327803</v>
      </c>
      <c r="C78" s="447">
        <f t="shared" si="0"/>
        <v>100747.55675784221</v>
      </c>
      <c r="D78" s="447">
        <f t="shared" ca="1" si="9"/>
        <v>-53580.916087962207</v>
      </c>
      <c r="E78" s="447">
        <f t="shared" ca="1" si="1"/>
        <v>-2845067.6992785847</v>
      </c>
      <c r="F78" s="431"/>
      <c r="G78" s="459">
        <f t="shared" si="10"/>
        <v>6</v>
      </c>
      <c r="H78" s="459">
        <v>71</v>
      </c>
      <c r="I78" s="444">
        <f t="shared" ca="1" si="5"/>
        <v>1828130.6369997514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7579.4121152913785</v>
      </c>
      <c r="L78" s="444">
        <f t="shared" ca="1" si="3"/>
        <v>1826638.3197852226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-2845067.6992785847</v>
      </c>
      <c r="C79" s="447">
        <f t="shared" si="0"/>
        <v>100747.55675784221</v>
      </c>
      <c r="D79" s="447">
        <f t="shared" ca="1" si="9"/>
        <v>-53580.916087962207</v>
      </c>
      <c r="E79" s="447">
        <f t="shared" ca="1" si="1"/>
        <v>-2999396.1721243891</v>
      </c>
      <c r="F79" s="431"/>
      <c r="G79" s="459">
        <f t="shared" si="10"/>
        <v>6</v>
      </c>
      <c r="H79" s="459">
        <v>72</v>
      </c>
      <c r="I79" s="444">
        <f t="shared" ca="1" si="5"/>
        <v>1826638.3197852226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7573.1941268975088</v>
      </c>
      <c r="L79" s="444">
        <f t="shared" ca="1" si="3"/>
        <v>1825139.7845822999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-2999396.1721243891</v>
      </c>
      <c r="C80" s="447">
        <f t="shared" si="0"/>
        <v>100747.55675784221</v>
      </c>
      <c r="D80" s="447">
        <f t="shared" ca="1" si="9"/>
        <v>-53580.916087962207</v>
      </c>
      <c r="E80" s="447">
        <f t="shared" ca="1" si="1"/>
        <v>-3153724.6449701935</v>
      </c>
      <c r="F80" s="431"/>
      <c r="G80" s="459">
        <f>G79+1</f>
        <v>7</v>
      </c>
      <c r="H80" s="459">
        <v>73</v>
      </c>
      <c r="I80" s="444">
        <f t="shared" ca="1" si="5"/>
        <v>1825139.7845822999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7566.9502302186638</v>
      </c>
      <c r="L80" s="444">
        <f t="shared" ca="1" si="3"/>
        <v>1823635.0054826983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-3153724.6449701935</v>
      </c>
      <c r="C81" s="447">
        <f t="shared" si="0"/>
        <v>100747.55675784221</v>
      </c>
      <c r="D81" s="447">
        <f t="shared" ca="1" si="9"/>
        <v>-53580.916087962207</v>
      </c>
      <c r="E81" s="447">
        <f t="shared" ca="1" si="1"/>
        <v>-3308053.1178159979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1823635.0054826983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7560.6803173036587</v>
      </c>
      <c r="L81" s="444">
        <f t="shared" ca="1" si="3"/>
        <v>1822123.9564701817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-3308053.1178159979</v>
      </c>
      <c r="C82" s="447">
        <f t="shared" si="0"/>
        <v>100747.55675784221</v>
      </c>
      <c r="D82" s="447">
        <f t="shared" ca="1" si="9"/>
        <v>-53580.916087962207</v>
      </c>
      <c r="E82" s="447">
        <f t="shared" ca="1" si="1"/>
        <v>-3462381.5906618023</v>
      </c>
      <c r="F82" s="431"/>
      <c r="G82" s="459">
        <f t="shared" si="11"/>
        <v>7</v>
      </c>
      <c r="H82" s="459">
        <v>75</v>
      </c>
      <c r="I82" s="444">
        <f t="shared" ca="1" si="5"/>
        <v>1822123.9564701817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7554.3842797515063</v>
      </c>
      <c r="L82" s="444">
        <f t="shared" ca="1" si="3"/>
        <v>1820606.6114201129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-3462381.5906618023</v>
      </c>
      <c r="C83" s="447">
        <f t="shared" si="0"/>
        <v>100747.55675784221</v>
      </c>
      <c r="D83" s="447">
        <f t="shared" ca="1" si="9"/>
        <v>-53580.916087962207</v>
      </c>
      <c r="E83" s="447">
        <f t="shared" ca="1" si="1"/>
        <v>-3616710.0635076067</v>
      </c>
      <c r="F83" s="431"/>
      <c r="G83" s="459">
        <f t="shared" si="11"/>
        <v>7</v>
      </c>
      <c r="H83" s="459">
        <v>76</v>
      </c>
      <c r="I83" s="444">
        <f t="shared" ca="1" si="5"/>
        <v>1820606.6114201129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7548.0620087095522</v>
      </c>
      <c r="L83" s="444">
        <f t="shared" ca="1" si="3"/>
        <v>1819082.9440990023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-3616710.0635076067</v>
      </c>
      <c r="C84" s="447">
        <f t="shared" si="0"/>
        <v>100747.55675784221</v>
      </c>
      <c r="D84" s="447">
        <f t="shared" ca="1" si="9"/>
        <v>-53580.916087962207</v>
      </c>
      <c r="E84" s="447">
        <f t="shared" ca="1" si="1"/>
        <v>-3771038.5363534112</v>
      </c>
      <c r="F84" s="431"/>
      <c r="G84" s="459">
        <f t="shared" si="11"/>
        <v>7</v>
      </c>
      <c r="H84" s="459">
        <v>77</v>
      </c>
      <c r="I84" s="444">
        <f t="shared" ca="1" si="5"/>
        <v>1819082.9440990023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7541.7133948715918</v>
      </c>
      <c r="L84" s="444">
        <f t="shared" ca="1" si="3"/>
        <v>1817552.9281640537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-3771038.5363534112</v>
      </c>
      <c r="C85" s="447">
        <f t="shared" si="0"/>
        <v>100747.55675784221</v>
      </c>
      <c r="D85" s="447">
        <f t="shared" ca="1" si="9"/>
        <v>-53580.916087962207</v>
      </c>
      <c r="E85" s="447">
        <f t="shared" ca="1" si="1"/>
        <v>-3925367.0091992156</v>
      </c>
      <c r="F85" s="431"/>
      <c r="G85" s="459">
        <f t="shared" si="11"/>
        <v>7</v>
      </c>
      <c r="H85" s="459">
        <v>78</v>
      </c>
      <c r="I85" s="444">
        <f t="shared" ca="1" si="5"/>
        <v>1817552.9281640537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7535.338328475973</v>
      </c>
      <c r="L85" s="444">
        <f t="shared" ca="1" si="3"/>
        <v>1816016.5371627095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-3925367.0091992156</v>
      </c>
      <c r="C86" s="447">
        <f t="shared" si="0"/>
        <v>100747.55675784221</v>
      </c>
      <c r="D86" s="447">
        <f t="shared" ca="1" si="9"/>
        <v>-53580.916087962207</v>
      </c>
      <c r="E86" s="447">
        <f t="shared" ca="1" si="1"/>
        <v>-4079695.48204502</v>
      </c>
      <c r="F86" s="431"/>
      <c r="G86" s="459">
        <f t="shared" si="11"/>
        <v>7</v>
      </c>
      <c r="H86" s="459">
        <v>79</v>
      </c>
      <c r="I86" s="444">
        <f t="shared" ca="1" si="5"/>
        <v>1816016.5371627095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7528.9366993037047</v>
      </c>
      <c r="L86" s="444">
        <f t="shared" ca="1" si="3"/>
        <v>1814473.7445321931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-4079695.48204502</v>
      </c>
      <c r="C87" s="447">
        <f t="shared" si="0"/>
        <v>100747.55675784221</v>
      </c>
      <c r="D87" s="447">
        <f t="shared" ca="1" si="9"/>
        <v>-53580.916087962207</v>
      </c>
      <c r="E87" s="447">
        <f t="shared" ca="1" si="1"/>
        <v>-4234023.9548908239</v>
      </c>
      <c r="F87" s="431"/>
      <c r="G87" s="459">
        <f t="shared" si="11"/>
        <v>7</v>
      </c>
      <c r="H87" s="459">
        <v>80</v>
      </c>
      <c r="I87" s="444">
        <f t="shared" ca="1" si="5"/>
        <v>1814473.7445321931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7522.5083966765533</v>
      </c>
      <c r="L87" s="444">
        <f t="shared" ca="1" si="3"/>
        <v>1812924.5235990493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-4234023.9548908239</v>
      </c>
      <c r="C88" s="447">
        <f t="shared" si="0"/>
        <v>100747.55675784221</v>
      </c>
      <c r="D88" s="447">
        <f t="shared" ca="1" si="9"/>
        <v>-53580.916087962207</v>
      </c>
      <c r="E88" s="447">
        <f t="shared" ca="1" si="1"/>
        <v>-4388352.4277366279</v>
      </c>
      <c r="F88" s="431"/>
      <c r="G88" s="459">
        <f t="shared" si="11"/>
        <v>7</v>
      </c>
      <c r="H88" s="459">
        <v>81</v>
      </c>
      <c r="I88" s="444">
        <f t="shared" ca="1" si="5"/>
        <v>1812924.5235990493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7516.0533094551211</v>
      </c>
      <c r="L88" s="444">
        <f t="shared" ca="1" si="3"/>
        <v>1811368.8475786841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-4388352.4277366279</v>
      </c>
      <c r="C89" s="447">
        <f t="shared" si="0"/>
        <v>100747.55675784221</v>
      </c>
      <c r="D89" s="447">
        <f t="shared" ca="1" si="9"/>
        <v>-53580.916087962207</v>
      </c>
      <c r="E89" s="447">
        <f t="shared" ca="1" si="1"/>
        <v>-4542680.9005824318</v>
      </c>
      <c r="F89" s="431"/>
      <c r="G89" s="459">
        <f t="shared" si="11"/>
        <v>7</v>
      </c>
      <c r="H89" s="459">
        <v>82</v>
      </c>
      <c r="I89" s="444">
        <f t="shared" ca="1" si="5"/>
        <v>1811368.8475786841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7509.5713260369312</v>
      </c>
      <c r="L89" s="444">
        <f t="shared" ca="1" si="3"/>
        <v>1809806.6895749008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-4542680.9005824318</v>
      </c>
      <c r="C90" s="447">
        <f t="shared" si="0"/>
        <v>100747.55675784221</v>
      </c>
      <c r="D90" s="447">
        <f t="shared" ca="1" si="9"/>
        <v>-53580.916087962207</v>
      </c>
      <c r="E90" s="447">
        <f t="shared" ca="1" si="1"/>
        <v>-4697009.3734282358</v>
      </c>
      <c r="F90" s="431"/>
      <c r="G90" s="459">
        <f t="shared" si="11"/>
        <v>7</v>
      </c>
      <c r="H90" s="459">
        <v>83</v>
      </c>
      <c r="I90" s="444">
        <f t="shared" ca="1" si="5"/>
        <v>1809806.6895749008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7503.0623343545021</v>
      </c>
      <c r="L90" s="444">
        <f t="shared" ca="1" si="3"/>
        <v>1808238.022579435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-4697009.3734282358</v>
      </c>
      <c r="C91" s="447">
        <f t="shared" si="0"/>
        <v>100747.55675784221</v>
      </c>
      <c r="D91" s="447">
        <f t="shared" ca="1" si="9"/>
        <v>-53580.916087962207</v>
      </c>
      <c r="E91" s="447">
        <f t="shared" ca="1" si="1"/>
        <v>-4851337.8462740397</v>
      </c>
      <c r="F91" s="431"/>
      <c r="G91" s="459">
        <f t="shared" si="11"/>
        <v>7</v>
      </c>
      <c r="H91" s="459">
        <v>84</v>
      </c>
      <c r="I91" s="444">
        <f t="shared" ca="1" si="5"/>
        <v>1808238.022579435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7496.5262218733951</v>
      </c>
      <c r="L91" s="444">
        <f t="shared" ca="1" si="3"/>
        <v>1806662.8194714882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-4851337.8462740397</v>
      </c>
      <c r="C92" s="447">
        <f t="shared" si="0"/>
        <v>100747.55675784221</v>
      </c>
      <c r="D92" s="447">
        <f t="shared" ca="1" si="9"/>
        <v>-53580.916087962207</v>
      </c>
      <c r="E92" s="447">
        <f t="shared" ca="1" si="1"/>
        <v>-5005666.3191198437</v>
      </c>
      <c r="F92" s="431"/>
      <c r="G92" s="459">
        <f>G91+1</f>
        <v>8</v>
      </c>
      <c r="H92" s="459">
        <v>85</v>
      </c>
      <c r="I92" s="444">
        <f t="shared" ca="1" si="5"/>
        <v>1806662.8194714882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7489.9628755902831</v>
      </c>
      <c r="L92" s="444">
        <f t="shared" ca="1" si="3"/>
        <v>1805081.0530172582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-5005666.3191198437</v>
      </c>
      <c r="C93" s="447">
        <f t="shared" si="0"/>
        <v>100747.55675784221</v>
      </c>
      <c r="D93" s="447">
        <f t="shared" ca="1" si="9"/>
        <v>-53580.916087962207</v>
      </c>
      <c r="E93" s="447">
        <f t="shared" ca="1" si="1"/>
        <v>-5159994.7919656476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1805081.0530172582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7483.3721820309911</v>
      </c>
      <c r="L93" s="444">
        <f t="shared" ca="1" si="3"/>
        <v>1803492.6958694689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-5159994.7919656476</v>
      </c>
      <c r="C94" s="447">
        <f t="shared" si="0"/>
        <v>100747.55675784221</v>
      </c>
      <c r="D94" s="447">
        <f t="shared" ca="1" si="9"/>
        <v>-53580.916087962207</v>
      </c>
      <c r="E94" s="447">
        <f t="shared" ca="1" si="1"/>
        <v>-5314323.2648114515</v>
      </c>
      <c r="F94" s="431"/>
      <c r="G94" s="459">
        <f t="shared" si="12"/>
        <v>8</v>
      </c>
      <c r="H94" s="459">
        <v>87</v>
      </c>
      <c r="I94" s="444">
        <f t="shared" ca="1" si="5"/>
        <v>1803492.6958694689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7476.7540272485357</v>
      </c>
      <c r="L94" s="444">
        <f t="shared" ca="1" si="3"/>
        <v>1801897.7205668972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-5314323.2648114515</v>
      </c>
      <c r="C95" s="447">
        <f t="shared" si="0"/>
        <v>100747.55675784221</v>
      </c>
      <c r="D95" s="447">
        <f t="shared" ca="1" si="9"/>
        <v>-53580.916087962207</v>
      </c>
      <c r="E95" s="447">
        <f t="shared" ca="1" si="1"/>
        <v>-5468651.7376572555</v>
      </c>
      <c r="F95" s="431"/>
      <c r="G95" s="459">
        <f t="shared" si="12"/>
        <v>8</v>
      </c>
      <c r="H95" s="459">
        <v>88</v>
      </c>
      <c r="I95" s="444">
        <f t="shared" ca="1" si="5"/>
        <v>1801897.7205668972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7470.108296821154</v>
      </c>
      <c r="L95" s="444">
        <f t="shared" ca="1" si="3"/>
        <v>1800296.0995338981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-5468651.7376572555</v>
      </c>
      <c r="C96" s="447">
        <f t="shared" si="0"/>
        <v>100747.55675784221</v>
      </c>
      <c r="D96" s="447">
        <f t="shared" ca="1" si="9"/>
        <v>-53580.916087962207</v>
      </c>
      <c r="E96" s="447">
        <f t="shared" ca="1" si="1"/>
        <v>-5622980.2105030594</v>
      </c>
      <c r="F96" s="431"/>
      <c r="G96" s="459">
        <f t="shared" si="12"/>
        <v>8</v>
      </c>
      <c r="H96" s="459">
        <v>89</v>
      </c>
      <c r="I96" s="444">
        <f t="shared" ca="1" si="5"/>
        <v>1800296.0995338981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7463.4348758503229</v>
      </c>
      <c r="L96" s="444">
        <f t="shared" ca="1" si="3"/>
        <v>1798687.8050799281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-5622980.2105030594</v>
      </c>
      <c r="C97" s="447">
        <f t="shared" si="0"/>
        <v>100747.55675784221</v>
      </c>
      <c r="D97" s="447">
        <f t="shared" ca="1" si="9"/>
        <v>-53580.916087962207</v>
      </c>
      <c r="E97" s="447">
        <f t="shared" ca="1" si="1"/>
        <v>-5777308.6833488634</v>
      </c>
      <c r="F97" s="431"/>
      <c r="G97" s="459">
        <f t="shared" si="12"/>
        <v>8</v>
      </c>
      <c r="H97" s="459">
        <v>90</v>
      </c>
      <c r="I97" s="444">
        <f t="shared" ca="1" si="5"/>
        <v>1798687.8050799281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7456.7336489587833</v>
      </c>
      <c r="L97" s="444">
        <f t="shared" ca="1" si="3"/>
        <v>1797072.8093990667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-5777308.6833488634</v>
      </c>
      <c r="C98" s="447">
        <f t="shared" si="0"/>
        <v>100747.55675784221</v>
      </c>
      <c r="D98" s="447">
        <f t="shared" ca="1" si="9"/>
        <v>-53580.916087962207</v>
      </c>
      <c r="E98" s="447">
        <f t="shared" ca="1" si="1"/>
        <v>-5931637.1561946673</v>
      </c>
      <c r="F98" s="431"/>
      <c r="G98" s="459">
        <f t="shared" si="12"/>
        <v>8</v>
      </c>
      <c r="H98" s="459">
        <v>91</v>
      </c>
      <c r="I98" s="444">
        <f t="shared" ca="1" si="5"/>
        <v>1797072.8093990667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7450.0045002885272</v>
      </c>
      <c r="L98" s="444">
        <f t="shared" ca="1" si="3"/>
        <v>1795451.084569535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-5931637.1561946673</v>
      </c>
      <c r="C99" s="447">
        <f t="shared" si="0"/>
        <v>100747.55675784221</v>
      </c>
      <c r="D99" s="447">
        <f t="shared" ca="1" si="9"/>
        <v>-53580.916087962207</v>
      </c>
      <c r="E99" s="447">
        <f t="shared" ca="1" si="1"/>
        <v>-6085965.6290404713</v>
      </c>
      <c r="F99" s="431"/>
      <c r="G99" s="459">
        <f t="shared" si="12"/>
        <v>8</v>
      </c>
      <c r="H99" s="459">
        <v>92</v>
      </c>
      <c r="I99" s="444">
        <f t="shared" ca="1" si="5"/>
        <v>1795451.084569535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7443.2473134988104</v>
      </c>
      <c r="L99" s="444">
        <f t="shared" ca="1" si="3"/>
        <v>1793822.6025532135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-6085965.6290404713</v>
      </c>
      <c r="C100" s="447">
        <f t="shared" si="0"/>
        <v>100747.55675784221</v>
      </c>
      <c r="D100" s="447">
        <f t="shared" ca="1" si="9"/>
        <v>-53580.916087962207</v>
      </c>
      <c r="E100" s="447">
        <f t="shared" ca="1" si="1"/>
        <v>-6240294.1018862752</v>
      </c>
      <c r="F100" s="431"/>
      <c r="G100" s="459">
        <f t="shared" si="12"/>
        <v>8</v>
      </c>
      <c r="H100" s="459">
        <v>93</v>
      </c>
      <c r="I100" s="444">
        <f t="shared" ca="1" si="5"/>
        <v>1793822.6025532135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7436.4619717641372</v>
      </c>
      <c r="L100" s="444">
        <f t="shared" ca="1" si="3"/>
        <v>1792187.3351951574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-6240294.1018862752</v>
      </c>
      <c r="C101" s="447">
        <f t="shared" si="0"/>
        <v>100747.55675784221</v>
      </c>
      <c r="D101" s="447">
        <f t="shared" ca="1" si="9"/>
        <v>-53580.916087962207</v>
      </c>
      <c r="E101" s="447">
        <f t="shared" ca="1" si="1"/>
        <v>-6394622.5747320792</v>
      </c>
      <c r="F101" s="431"/>
      <c r="G101" s="459">
        <f t="shared" si="12"/>
        <v>8</v>
      </c>
      <c r="H101" s="459">
        <v>94</v>
      </c>
      <c r="I101" s="444">
        <f t="shared" ca="1" si="5"/>
        <v>1792187.3351951574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7429.6483577722393</v>
      </c>
      <c r="L101" s="444">
        <f t="shared" ca="1" si="3"/>
        <v>1790545.2542231095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-6394622.5747320792</v>
      </c>
      <c r="C102" s="447">
        <f t="shared" si="0"/>
        <v>100747.55675784221</v>
      </c>
      <c r="D102" s="447">
        <f t="shared" ca="1" si="9"/>
        <v>-53580.916087962207</v>
      </c>
      <c r="E102" s="447">
        <f t="shared" ca="1" si="1"/>
        <v>-6548951.0475778831</v>
      </c>
      <c r="F102" s="431"/>
      <c r="G102" s="459">
        <f t="shared" si="12"/>
        <v>8</v>
      </c>
      <c r="H102" s="459">
        <v>95</v>
      </c>
      <c r="I102" s="444">
        <f t="shared" ca="1" si="5"/>
        <v>1790545.2542231095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7422.8063537220378</v>
      </c>
      <c r="L102" s="444">
        <f t="shared" ca="1" si="3"/>
        <v>1788896.3312470112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-6548951.0475778831</v>
      </c>
      <c r="C103" s="447">
        <f t="shared" si="0"/>
        <v>100747.55675784221</v>
      </c>
      <c r="D103" s="447">
        <f t="shared" ca="1" si="9"/>
        <v>-53580.916087962207</v>
      </c>
      <c r="E103" s="447">
        <f t="shared" ca="1" si="1"/>
        <v>-6703279.5204236871</v>
      </c>
      <c r="F103" s="431"/>
      <c r="G103" s="459">
        <f t="shared" si="12"/>
        <v>8</v>
      </c>
      <c r="H103" s="459">
        <v>96</v>
      </c>
      <c r="I103" s="444">
        <f t="shared" ca="1" si="5"/>
        <v>1788896.3312470112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7415.9358413216287</v>
      </c>
      <c r="L103" s="444">
        <f t="shared" ca="1" si="3"/>
        <v>1787240.5377585127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-6703279.5204236871</v>
      </c>
      <c r="C104" s="447">
        <f t="shared" si="0"/>
        <v>75560.667568381657</v>
      </c>
      <c r="D104" s="447">
        <f t="shared" ca="1" si="9"/>
        <v>-53580.916087962207</v>
      </c>
      <c r="E104" s="447">
        <f t="shared" ca="1" si="1"/>
        <v>-6832421.1040800307</v>
      </c>
      <c r="F104" s="431"/>
      <c r="G104" s="459">
        <f>G103+1</f>
        <v>9</v>
      </c>
      <c r="H104" s="459">
        <v>97</v>
      </c>
      <c r="I104" s="444">
        <f t="shared" ca="1" si="5"/>
        <v>1787240.5377585127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7409.0367017862172</v>
      </c>
      <c r="L104" s="444">
        <f t="shared" ca="1" si="3"/>
        <v>1785577.8451304787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-6832421.1040800307</v>
      </c>
      <c r="C105" s="447">
        <f t="shared" si="0"/>
        <v>0</v>
      </c>
      <c r="D105" s="447">
        <f t="shared" ca="1" si="9"/>
        <v>-53580.916087962207</v>
      </c>
      <c r="E105" s="447">
        <f t="shared" ca="1" si="1"/>
        <v>-6886002.0201679925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1785577.8451304787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7404.9258975027442</v>
      </c>
      <c r="L105" s="444">
        <f t="shared" ca="1" si="3"/>
        <v>1784587.1412981614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-6886002.0201679925</v>
      </c>
      <c r="C106" s="447">
        <f t="shared" si="0"/>
        <v>0</v>
      </c>
      <c r="D106" s="447">
        <f t="shared" ca="1" si="9"/>
        <v>-53580.916087962207</v>
      </c>
      <c r="E106" s="447">
        <f t="shared" ca="1" si="1"/>
        <v>-6939582.9362559542</v>
      </c>
      <c r="F106" s="431"/>
      <c r="G106" s="459">
        <f t="shared" si="13"/>
        <v>9</v>
      </c>
      <c r="H106" s="459">
        <v>99</v>
      </c>
      <c r="I106" s="444">
        <f t="shared" ca="1" si="5"/>
        <v>1784587.1412981614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7400.7979648680885</v>
      </c>
      <c r="L106" s="444">
        <f t="shared" ca="1" si="3"/>
        <v>1783592.3095332093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-6939582.9362559542</v>
      </c>
      <c r="C107" s="447">
        <f t="shared" si="0"/>
        <v>0</v>
      </c>
      <c r="D107" s="447">
        <f t="shared" ca="1" si="9"/>
        <v>-53580.916087962207</v>
      </c>
      <c r="E107" s="447">
        <f t="shared" ca="1" si="1"/>
        <v>-6993163.852343916</v>
      </c>
      <c r="F107" s="431"/>
      <c r="G107" s="459">
        <f t="shared" si="13"/>
        <v>9</v>
      </c>
      <c r="H107" s="459">
        <v>100</v>
      </c>
      <c r="I107" s="444">
        <f t="shared" ca="1" si="5"/>
        <v>1783592.3095332093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7396.6528325141217</v>
      </c>
      <c r="L107" s="444">
        <f t="shared" ca="1" si="3"/>
        <v>1782593.3326359033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-6993163.852343916</v>
      </c>
      <c r="C108" s="447">
        <f t="shared" si="0"/>
        <v>0</v>
      </c>
      <c r="D108" s="447">
        <f t="shared" ca="1" si="9"/>
        <v>-53580.916087962207</v>
      </c>
      <c r="E108" s="447">
        <f t="shared" ca="1" si="1"/>
        <v>-7046744.7684318777</v>
      </c>
      <c r="F108" s="431"/>
      <c r="G108" s="459">
        <f t="shared" si="13"/>
        <v>9</v>
      </c>
      <c r="H108" s="459">
        <v>101</v>
      </c>
      <c r="I108" s="444">
        <f t="shared" ca="1" si="5"/>
        <v>1782593.3326359033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7392.4904287753461</v>
      </c>
      <c r="L108" s="444">
        <f t="shared" ca="1" si="3"/>
        <v>1781590.1933348584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-7046744.7684318777</v>
      </c>
      <c r="C109" s="447">
        <f t="shared" si="0"/>
        <v>0</v>
      </c>
      <c r="D109" s="447">
        <f t="shared" ca="1" si="9"/>
        <v>-53580.916087962207</v>
      </c>
      <c r="E109" s="447">
        <f t="shared" ca="1" si="1"/>
        <v>-7100325.6845198395</v>
      </c>
      <c r="F109" s="431"/>
      <c r="G109" s="459">
        <f t="shared" si="13"/>
        <v>9</v>
      </c>
      <c r="H109" s="459">
        <v>102</v>
      </c>
      <c r="I109" s="444">
        <f t="shared" ca="1" si="5"/>
        <v>1781590.1933348584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7388.3106816876589</v>
      </c>
      <c r="L109" s="444">
        <f t="shared" ca="1" si="3"/>
        <v>1780582.8742867259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-7100325.6845198395</v>
      </c>
      <c r="C110" s="447">
        <f t="shared" si="0"/>
        <v>0</v>
      </c>
      <c r="D110" s="447">
        <f t="shared" ca="1" si="9"/>
        <v>-53580.916087962207</v>
      </c>
      <c r="E110" s="447">
        <f t="shared" ca="1" si="1"/>
        <v>-7153906.6006078012</v>
      </c>
      <c r="F110" s="431"/>
      <c r="G110" s="459">
        <f t="shared" si="13"/>
        <v>9</v>
      </c>
      <c r="H110" s="459">
        <v>103</v>
      </c>
      <c r="I110" s="444">
        <f t="shared" ca="1" si="5"/>
        <v>1780582.8742867259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7384.1135189871065</v>
      </c>
      <c r="L110" s="444">
        <f t="shared" ca="1" si="3"/>
        <v>1779571.3580758928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-7153906.6006078012</v>
      </c>
      <c r="C111" s="447">
        <f t="shared" si="0"/>
        <v>0</v>
      </c>
      <c r="D111" s="447">
        <f t="shared" ca="1" si="9"/>
        <v>-53580.916087962207</v>
      </c>
      <c r="E111" s="447">
        <f t="shared" ca="1" si="1"/>
        <v>-7207487.516695763</v>
      </c>
      <c r="F111" s="431"/>
      <c r="G111" s="459">
        <f t="shared" si="13"/>
        <v>9</v>
      </c>
      <c r="H111" s="459">
        <v>104</v>
      </c>
      <c r="I111" s="444">
        <f t="shared" ca="1" si="5"/>
        <v>1779571.3580758928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7379.8988681086366</v>
      </c>
      <c r="L111" s="444">
        <f t="shared" ca="1" si="3"/>
        <v>1778555.6272141812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-7207487.516695763</v>
      </c>
      <c r="C112" s="447">
        <f t="shared" si="0"/>
        <v>0</v>
      </c>
      <c r="D112" s="447">
        <f t="shared" ca="1" si="9"/>
        <v>-53580.916087962207</v>
      </c>
      <c r="E112" s="447">
        <f t="shared" ca="1" si="1"/>
        <v>-7261068.4327837247</v>
      </c>
      <c r="F112" s="431"/>
      <c r="G112" s="459">
        <f t="shared" si="13"/>
        <v>9</v>
      </c>
      <c r="H112" s="459">
        <v>105</v>
      </c>
      <c r="I112" s="444">
        <f t="shared" ca="1" si="5"/>
        <v>1778555.6272141812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7375.6666561848378</v>
      </c>
      <c r="L112" s="444">
        <f t="shared" ca="1" si="3"/>
        <v>1777535.664140546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-7261068.4327837247</v>
      </c>
      <c r="C113" s="447">
        <f t="shared" si="0"/>
        <v>0</v>
      </c>
      <c r="D113" s="447">
        <f t="shared" ca="1" si="9"/>
        <v>-53580.916087962207</v>
      </c>
      <c r="E113" s="447">
        <f t="shared" ca="1" si="1"/>
        <v>-7314649.3488716865</v>
      </c>
      <c r="F113" s="431"/>
      <c r="G113" s="459">
        <f t="shared" si="13"/>
        <v>9</v>
      </c>
      <c r="H113" s="459">
        <v>106</v>
      </c>
      <c r="I113" s="444">
        <f t="shared" ca="1" si="5"/>
        <v>1777535.664140546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7371.4168100446905</v>
      </c>
      <c r="L113" s="444">
        <f t="shared" ca="1" si="3"/>
        <v>1776511.4512207706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-7314649.3488716865</v>
      </c>
      <c r="C114" s="447">
        <f t="shared" si="0"/>
        <v>0</v>
      </c>
      <c r="D114" s="447">
        <f t="shared" ca="1" si="9"/>
        <v>-53580.916087962207</v>
      </c>
      <c r="E114" s="447">
        <f t="shared" ca="1" si="1"/>
        <v>-7368230.2649596483</v>
      </c>
      <c r="F114" s="431"/>
      <c r="G114" s="459">
        <f t="shared" si="13"/>
        <v>9</v>
      </c>
      <c r="H114" s="459">
        <v>107</v>
      </c>
      <c r="I114" s="444">
        <f t="shared" ca="1" si="5"/>
        <v>1776511.4512207706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7367.149256212293</v>
      </c>
      <c r="L114" s="444">
        <f t="shared" ca="1" si="3"/>
        <v>1775482.9707471628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-7368230.2649596483</v>
      </c>
      <c r="C115" s="447">
        <f t="shared" si="0"/>
        <v>0</v>
      </c>
      <c r="D115" s="447">
        <f t="shared" ca="1" si="9"/>
        <v>-53580.916087962207</v>
      </c>
      <c r="E115" s="447">
        <f t="shared" ca="1" si="1"/>
        <v>-7421811.18104761</v>
      </c>
      <c r="F115" s="431"/>
      <c r="G115" s="459">
        <f t="shared" si="13"/>
        <v>9</v>
      </c>
      <c r="H115" s="459">
        <v>108</v>
      </c>
      <c r="I115" s="444">
        <f t="shared" ca="1" si="5"/>
        <v>1775482.9707471628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7362.8639209055937</v>
      </c>
      <c r="L115" s="444">
        <f t="shared" ca="1" si="3"/>
        <v>1774450.2049382483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-7421811.18104761</v>
      </c>
      <c r="C116" s="447">
        <f t="shared" si="0"/>
        <v>0</v>
      </c>
      <c r="D116" s="447">
        <f t="shared" ca="1" si="9"/>
        <v>-53580.916087962207</v>
      </c>
      <c r="E116" s="447">
        <f t="shared" ca="1" si="1"/>
        <v>-7475392.0971355718</v>
      </c>
      <c r="F116" s="431"/>
      <c r="G116" s="459">
        <f>G115+1</f>
        <v>10</v>
      </c>
      <c r="H116" s="459">
        <v>109</v>
      </c>
      <c r="I116" s="444">
        <f t="shared" ca="1" si="5"/>
        <v>1774450.2049382483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7358.5607300351166</v>
      </c>
      <c r="L116" s="444">
        <f t="shared" ca="1" si="3"/>
        <v>1773413.1359384633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-7475392.0971355718</v>
      </c>
      <c r="C117" s="447">
        <f t="shared" si="0"/>
        <v>0</v>
      </c>
      <c r="D117" s="447">
        <f t="shared" ca="1" si="9"/>
        <v>-53580.916087962207</v>
      </c>
      <c r="E117" s="447">
        <f t="shared" ca="1" si="1"/>
        <v>-7528973.0132235335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1773413.1359384633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7354.2396092026793</v>
      </c>
      <c r="L117" s="444">
        <f t="shared" ca="1" si="3"/>
        <v>1772371.7458178457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-7528973.0132235335</v>
      </c>
      <c r="C118" s="447">
        <f t="shared" si="0"/>
        <v>0</v>
      </c>
      <c r="D118" s="447">
        <f t="shared" ca="1" si="9"/>
        <v>-53580.916087962207</v>
      </c>
      <c r="E118" s="447">
        <f t="shared" ca="1" si="1"/>
        <v>-7582553.9293114953</v>
      </c>
      <c r="F118" s="431"/>
      <c r="G118" s="459">
        <f t="shared" si="14"/>
        <v>10</v>
      </c>
      <c r="H118" s="459">
        <v>111</v>
      </c>
      <c r="I118" s="444">
        <f t="shared" ca="1" si="5"/>
        <v>1772371.7458178457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7349.9004837001048</v>
      </c>
      <c r="L118" s="444">
        <f t="shared" ca="1" si="3"/>
        <v>1771326.0165717257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-7582553.9293114953</v>
      </c>
      <c r="C119" s="447">
        <f t="shared" si="0"/>
        <v>0</v>
      </c>
      <c r="D119" s="447">
        <f t="shared" ca="1" si="9"/>
        <v>-53580.916087962207</v>
      </c>
      <c r="E119" s="447">
        <f t="shared" ca="1" si="1"/>
        <v>-7636134.845399457</v>
      </c>
      <c r="F119" s="431"/>
      <c r="G119" s="459">
        <f t="shared" si="14"/>
        <v>10</v>
      </c>
      <c r="H119" s="459">
        <v>112</v>
      </c>
      <c r="I119" s="444">
        <f t="shared" ca="1" si="5"/>
        <v>1771326.0165717257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7345.5432785079392</v>
      </c>
      <c r="L119" s="444">
        <f t="shared" ca="1" si="3"/>
        <v>1770275.9301204134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-7636134.845399457</v>
      </c>
      <c r="C120" s="447">
        <f t="shared" si="0"/>
        <v>0</v>
      </c>
      <c r="D120" s="447">
        <f t="shared" ca="1" si="9"/>
        <v>-53580.916087962207</v>
      </c>
      <c r="E120" s="447">
        <f t="shared" ca="1" si="1"/>
        <v>-7689715.7614874188</v>
      </c>
      <c r="F120" s="431"/>
      <c r="G120" s="459">
        <f t="shared" si="14"/>
        <v>10</v>
      </c>
      <c r="H120" s="459">
        <v>113</v>
      </c>
      <c r="I120" s="444">
        <f t="shared" ca="1" si="5"/>
        <v>1770275.9301204134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7341.1679182941398</v>
      </c>
      <c r="L120" s="444">
        <f t="shared" ca="1" si="3"/>
        <v>1769221.4683088874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-7689715.7614874188</v>
      </c>
      <c r="C121" s="447">
        <f t="shared" si="0"/>
        <v>0</v>
      </c>
      <c r="D121" s="447">
        <f t="shared" ca="1" si="9"/>
        <v>-53580.916087962207</v>
      </c>
      <c r="E121" s="447">
        <f t="shared" ca="1" si="1"/>
        <v>-7743296.6775753805</v>
      </c>
      <c r="F121" s="431"/>
      <c r="G121" s="459">
        <f t="shared" si="14"/>
        <v>10</v>
      </c>
      <c r="H121" s="459">
        <v>114</v>
      </c>
      <c r="I121" s="444">
        <f t="shared" ca="1" si="5"/>
        <v>1769221.4683088874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7336.7743274127797</v>
      </c>
      <c r="L121" s="444">
        <f t="shared" ca="1" si="3"/>
        <v>1768162.61290648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-7743296.6775753805</v>
      </c>
      <c r="C122" s="447">
        <f t="shared" si="0"/>
        <v>0</v>
      </c>
      <c r="D122" s="447">
        <f t="shared" ca="1" si="9"/>
        <v>-53580.916087962207</v>
      </c>
      <c r="E122" s="447">
        <f t="shared" ca="1" si="1"/>
        <v>-7796877.5936633423</v>
      </c>
      <c r="F122" s="431"/>
      <c r="G122" s="459">
        <f t="shared" si="14"/>
        <v>10</v>
      </c>
      <c r="H122" s="459">
        <v>115</v>
      </c>
      <c r="I122" s="444">
        <f t="shared" ca="1" si="5"/>
        <v>1768162.61290648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7332.3624299027488</v>
      </c>
      <c r="L122" s="444">
        <f t="shared" ca="1" si="3"/>
        <v>1767099.3456065624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-7796877.5936633423</v>
      </c>
      <c r="C123" s="447">
        <f t="shared" si="0"/>
        <v>0</v>
      </c>
      <c r="D123" s="447">
        <f t="shared" ca="1" si="9"/>
        <v>-53580.916087962207</v>
      </c>
      <c r="E123" s="447">
        <f t="shared" ca="1" si="1"/>
        <v>-7850458.5097513041</v>
      </c>
      <c r="F123" s="431"/>
      <c r="G123" s="459">
        <f t="shared" si="14"/>
        <v>10</v>
      </c>
      <c r="H123" s="459">
        <v>116</v>
      </c>
      <c r="I123" s="444">
        <f t="shared" ca="1" si="5"/>
        <v>1767099.3456065624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7327.9321494864262</v>
      </c>
      <c r="L123" s="444">
        <f t="shared" ca="1" si="3"/>
        <v>1766031.6480262286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-7850458.5097513041</v>
      </c>
      <c r="C124" s="447">
        <f t="shared" si="0"/>
        <v>0</v>
      </c>
      <c r="D124" s="447">
        <f t="shared" ca="1" si="9"/>
        <v>-53580.916087962207</v>
      </c>
      <c r="E124" s="447">
        <f t="shared" ca="1" si="1"/>
        <v>-7904039.4258392658</v>
      </c>
      <c r="F124" s="431"/>
      <c r="G124" s="459">
        <f t="shared" si="14"/>
        <v>10</v>
      </c>
      <c r="H124" s="459">
        <v>117</v>
      </c>
      <c r="I124" s="444">
        <f t="shared" ca="1" si="5"/>
        <v>1766031.6480262286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7323.4834095683691</v>
      </c>
      <c r="L124" s="444">
        <f t="shared" ca="1" si="3"/>
        <v>1764959.5017059769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-7904039.4258392658</v>
      </c>
      <c r="C125" s="447">
        <f t="shared" si="0"/>
        <v>0</v>
      </c>
      <c r="D125" s="447">
        <f t="shared" ca="1" si="9"/>
        <v>-53580.916087962207</v>
      </c>
      <c r="E125" s="447">
        <f t="shared" ca="1" si="1"/>
        <v>-7957620.3419272276</v>
      </c>
      <c r="F125" s="431"/>
      <c r="G125" s="459">
        <f t="shared" si="14"/>
        <v>10</v>
      </c>
      <c r="H125" s="459">
        <v>118</v>
      </c>
      <c r="I125" s="444">
        <f t="shared" ca="1" si="5"/>
        <v>1764959.5017059769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7319.0161332339858</v>
      </c>
      <c r="L125" s="444">
        <f t="shared" ca="1" si="3"/>
        <v>1763882.8881093906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-7957620.3419272276</v>
      </c>
      <c r="C126" s="447">
        <f t="shared" si="0"/>
        <v>0</v>
      </c>
      <c r="D126" s="447">
        <f t="shared" ca="1" si="9"/>
        <v>-53580.916087962207</v>
      </c>
      <c r="E126" s="447">
        <f t="shared" ca="1" si="1"/>
        <v>-8011201.2580151893</v>
      </c>
      <c r="F126" s="431"/>
      <c r="G126" s="459">
        <f t="shared" si="14"/>
        <v>10</v>
      </c>
      <c r="H126" s="459">
        <v>119</v>
      </c>
      <c r="I126" s="444">
        <f t="shared" ca="1" si="5"/>
        <v>1763882.8881093906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7314.5302432482094</v>
      </c>
      <c r="L126" s="444">
        <f t="shared" ca="1" si="3"/>
        <v>1762801.7886228187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-8011201.2580151893</v>
      </c>
      <c r="C127" s="447">
        <f t="shared" si="0"/>
        <v>0</v>
      </c>
      <c r="D127" s="447">
        <f t="shared" ca="1" si="9"/>
        <v>-53580.916087962207</v>
      </c>
      <c r="E127" s="447">
        <f t="shared" ca="1" si="1"/>
        <v>-8064782.1741031511</v>
      </c>
      <c r="F127" s="431"/>
      <c r="G127" s="459">
        <f t="shared" si="14"/>
        <v>10</v>
      </c>
      <c r="H127" s="459">
        <v>120</v>
      </c>
      <c r="I127" s="444">
        <f t="shared" ca="1" si="5"/>
        <v>1762801.7886228187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7310.0256620541604</v>
      </c>
      <c r="L127" s="444">
        <f t="shared" ca="1" si="3"/>
        <v>1761716.1845550525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-8064782.1741031511</v>
      </c>
      <c r="C128" s="447">
        <f t="shared" si="0"/>
        <v>0</v>
      </c>
      <c r="D128" s="447">
        <f t="shared" ca="1" si="9"/>
        <v>-53580.916087962207</v>
      </c>
      <c r="E128" s="447">
        <f t="shared" ca="1" si="1"/>
        <v>-8118363.0901911128</v>
      </c>
      <c r="F128" s="431"/>
      <c r="G128" s="459">
        <f>G127+1</f>
        <v>11</v>
      </c>
      <c r="H128" s="459">
        <v>121</v>
      </c>
      <c r="I128" s="444">
        <f t="shared" ca="1" si="5"/>
        <v>1761716.1845550525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7305.502311771801</v>
      </c>
      <c r="L128" s="444">
        <f t="shared" ca="1" si="3"/>
        <v>1760626.0571370041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-8118363.0901911128</v>
      </c>
      <c r="C129" s="447">
        <f t="shared" si="0"/>
        <v>0</v>
      </c>
      <c r="D129" s="447">
        <f t="shared" ca="1" si="9"/>
        <v>-53580.916087962207</v>
      </c>
      <c r="E129" s="447">
        <f t="shared" ca="1" si="1"/>
        <v>-8171944.0062790746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1760626.0571370041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7300.9601141966004</v>
      </c>
      <c r="L129" s="444">
        <f t="shared" ca="1" si="3"/>
        <v>1759531.3875213806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-8171944.0062790746</v>
      </c>
      <c r="C130" s="447">
        <f t="shared" si="0"/>
        <v>0</v>
      </c>
      <c r="D130" s="447">
        <f t="shared" ca="1" si="9"/>
        <v>-53580.916087962207</v>
      </c>
      <c r="E130" s="447">
        <f t="shared" ca="1" si="1"/>
        <v>-8225524.9223670363</v>
      </c>
      <c r="F130" s="431"/>
      <c r="G130" s="459">
        <f t="shared" si="15"/>
        <v>11</v>
      </c>
      <c r="H130" s="459">
        <v>123</v>
      </c>
      <c r="I130" s="444">
        <f t="shared" ca="1" si="5"/>
        <v>1759531.3875213806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7296.3989907981677</v>
      </c>
      <c r="L130" s="444">
        <f t="shared" ca="1" si="3"/>
        <v>1758432.1567823587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-8225524.9223670363</v>
      </c>
      <c r="C131" s="447">
        <f t="shared" si="0"/>
        <v>0</v>
      </c>
      <c r="D131" s="447">
        <f t="shared" ca="1" si="9"/>
        <v>-53580.916087962207</v>
      </c>
      <c r="E131" s="447">
        <f t="shared" ca="1" si="1"/>
        <v>-8279105.8384549981</v>
      </c>
      <c r="F131" s="431"/>
      <c r="G131" s="459">
        <f t="shared" si="15"/>
        <v>11</v>
      </c>
      <c r="H131" s="459">
        <v>124</v>
      </c>
      <c r="I131" s="444">
        <f t="shared" ca="1" si="5"/>
        <v>1758432.1567823587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7291.8188627189102</v>
      </c>
      <c r="L131" s="444">
        <f t="shared" ca="1" si="3"/>
        <v>1757328.3459152575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-8279105.8384549981</v>
      </c>
      <c r="C132" s="447">
        <f t="shared" si="0"/>
        <v>0</v>
      </c>
      <c r="D132" s="447">
        <f t="shared" ca="1" si="9"/>
        <v>-53580.916087962207</v>
      </c>
      <c r="E132" s="447">
        <f t="shared" ca="1" si="1"/>
        <v>-8332686.7545429599</v>
      </c>
      <c r="F132" s="431"/>
      <c r="G132" s="459">
        <f t="shared" si="15"/>
        <v>11</v>
      </c>
      <c r="H132" s="459">
        <v>125</v>
      </c>
      <c r="I132" s="444">
        <f t="shared" ca="1" si="5"/>
        <v>1757328.3459152575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7287.2196507726549</v>
      </c>
      <c r="L132" s="444">
        <f t="shared" ca="1" si="3"/>
        <v>1756219.9358362099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-8332686.7545429599</v>
      </c>
      <c r="C133" s="447">
        <f t="shared" si="0"/>
        <v>0</v>
      </c>
      <c r="D133" s="447">
        <f t="shared" ca="1" si="9"/>
        <v>-53580.916087962207</v>
      </c>
      <c r="E133" s="447">
        <f t="shared" ca="1" si="1"/>
        <v>-8386267.6706309216</v>
      </c>
      <c r="F133" s="431"/>
      <c r="G133" s="459">
        <f t="shared" si="15"/>
        <v>11</v>
      </c>
      <c r="H133" s="459">
        <v>126</v>
      </c>
      <c r="I133" s="444">
        <f t="shared" ca="1" si="5"/>
        <v>1756219.9358362099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7282.6012754432904</v>
      </c>
      <c r="L133" s="444">
        <f t="shared" ca="1" si="3"/>
        <v>1755106.9073818331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-8386267.6706309216</v>
      </c>
      <c r="C134" s="447">
        <f t="shared" si="0"/>
        <v>0</v>
      </c>
      <c r="D134" s="447">
        <f t="shared" ca="1" si="9"/>
        <v>-53580.916087962207</v>
      </c>
      <c r="E134" s="447">
        <f t="shared" ca="1" si="1"/>
        <v>-8439848.5867188834</v>
      </c>
      <c r="F134" s="431"/>
      <c r="G134" s="459">
        <f t="shared" si="15"/>
        <v>11</v>
      </c>
      <c r="H134" s="459">
        <v>127</v>
      </c>
      <c r="I134" s="444">
        <f t="shared" ca="1" si="5"/>
        <v>1755106.9073818331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7277.9636568833866</v>
      </c>
      <c r="L134" s="444">
        <f t="shared" ca="1" si="3"/>
        <v>1753989.2413088963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-8439848.5867188834</v>
      </c>
      <c r="C135" s="447">
        <f t="shared" si="0"/>
        <v>0</v>
      </c>
      <c r="D135" s="447">
        <f t="shared" ca="1" si="9"/>
        <v>-53580.916087962207</v>
      </c>
      <c r="E135" s="447">
        <f t="shared" ca="1" si="1"/>
        <v>-8493429.5028068461</v>
      </c>
      <c r="F135" s="431"/>
      <c r="G135" s="459">
        <f t="shared" si="15"/>
        <v>11</v>
      </c>
      <c r="H135" s="459">
        <v>128</v>
      </c>
      <c r="I135" s="444">
        <f t="shared" ca="1" si="5"/>
        <v>1753989.2413088963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7273.3067149128174</v>
      </c>
      <c r="L135" s="444">
        <f t="shared" ca="1" si="3"/>
        <v>1752866.918293989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-8493429.5028068461</v>
      </c>
      <c r="C136" s="447">
        <f t="shared" si="0"/>
        <v>0</v>
      </c>
      <c r="D136" s="447">
        <f t="shared" ca="1" si="9"/>
        <v>-53580.916087962207</v>
      </c>
      <c r="E136" s="447">
        <f t="shared" ca="1" si="1"/>
        <v>-8547010.4188948087</v>
      </c>
      <c r="F136" s="431"/>
      <c r="G136" s="459">
        <f t="shared" si="15"/>
        <v>11</v>
      </c>
      <c r="H136" s="459">
        <v>129</v>
      </c>
      <c r="I136" s="444">
        <f t="shared" ca="1" si="5"/>
        <v>1752866.918293989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7268.63036901737</v>
      </c>
      <c r="L136" s="444">
        <f t="shared" ca="1" si="3"/>
        <v>1751739.9189331862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1751739.9189331862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7263.9345383473574</v>
      </c>
      <c r="L137" s="444">
        <f t="shared" ca="1" si="3"/>
        <v>1750608.2237417134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1750608.2237417134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7259.2191417162212</v>
      </c>
      <c r="L138" s="444">
        <f t="shared" ca="1" si="3"/>
        <v>1749471.8131536094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1749471.8131536094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7254.4840975991219</v>
      </c>
      <c r="L139" s="444">
        <f t="shared" ca="1" si="3"/>
        <v>1748330.6675213883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1748330.6675213883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7249.7293241315328</v>
      </c>
      <c r="L140" s="444">
        <f t="shared" ca="1" si="3"/>
        <v>1747184.7671156996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1747184.7671156996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7244.9547391078304</v>
      </c>
      <c r="L141" s="444">
        <f t="shared" ca="1" si="3"/>
        <v>1746034.0921249872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1746034.0921249872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7240.1602599798616</v>
      </c>
      <c r="L142" s="444">
        <f t="shared" ca="1" si="3"/>
        <v>1744878.6226551468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1744878.6226551468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7235.3458038555273</v>
      </c>
      <c r="L143" s="444">
        <f t="shared" ca="1" si="3"/>
        <v>1743718.338729182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1743718.338729182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7230.511287497342</v>
      </c>
      <c r="L144" s="444">
        <f t="shared" ca="1" si="3"/>
        <v>1742553.2202868592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1742553.2202868592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7225.6566273209955</v>
      </c>
      <c r="L145" s="444">
        <f t="shared" ca="1" si="3"/>
        <v>1741383.2471843599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1741383.2471843599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7220.7817393939158</v>
      </c>
      <c r="L146" s="444">
        <f t="shared" ca="1" si="3"/>
        <v>1740208.3991939337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1740208.3991939337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7215.8865394338054</v>
      </c>
      <c r="L147" s="444">
        <f t="shared" ca="1" si="3"/>
        <v>1739028.6560035474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1739028.6560035474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7210.9709428071965</v>
      </c>
      <c r="L148" s="444">
        <f t="shared" ca="1" si="3"/>
        <v>1737843.9972165343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1737843.9972165343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7206.0348645279764</v>
      </c>
      <c r="L149" s="444">
        <f t="shared" ca="1" si="3"/>
        <v>1736654.402351242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1736654.402351242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7201.0782192559245</v>
      </c>
      <c r="L150" s="444">
        <f t="shared" ca="1" si="3"/>
        <v>1735459.8508406777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1735459.8508406777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7196.1009212952385</v>
      </c>
      <c r="L151" s="444">
        <f t="shared" ca="1" si="3"/>
        <v>1734260.3220321529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1734260.3220321529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7191.1028845930532</v>
      </c>
      <c r="L152" s="444">
        <f t="shared" ca="1" si="3"/>
        <v>1733055.7951869257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1733055.7951869257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7186.0840227379404</v>
      </c>
      <c r="L153" s="444">
        <f t="shared" ca="1" si="3"/>
        <v>1731846.2494798435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1731846.2494798435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7181.0442489584293</v>
      </c>
      <c r="L154" s="444">
        <f t="shared" ca="1" si="3"/>
        <v>1730631.6639989817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1730631.6639989817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7175.9834761215061</v>
      </c>
      <c r="L155" s="444">
        <f t="shared" ca="1" si="3"/>
        <v>1729412.017745283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1729412.017745283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7170.9016167310938</v>
      </c>
      <c r="L156" s="444">
        <f t="shared" ca="1" si="3"/>
        <v>1728187.289632194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1728187.289632194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7165.7985829265563</v>
      </c>
      <c r="L157" s="444">
        <f t="shared" ca="1" si="3"/>
        <v>1726957.4584853004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1726957.4584853004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7160.6742864811677</v>
      </c>
      <c r="L158" s="444">
        <f t="shared" ca="1" si="3"/>
        <v>1725722.5030419615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1725722.5030419615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7155.5286388005879</v>
      </c>
      <c r="L159" s="444">
        <f t="shared" ca="1" si="3"/>
        <v>1724482.4019509419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1724482.4019509419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7150.3615509213405</v>
      </c>
      <c r="L160" s="444">
        <f t="shared" ca="1" si="3"/>
        <v>1723237.133772043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1723237.133772043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7145.1729335092614</v>
      </c>
      <c r="L161" s="444">
        <f t="shared" ca="1" si="3"/>
        <v>1721986.6769757322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1721986.6769757322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7139.962696857966</v>
      </c>
      <c r="L162" s="444">
        <f t="shared" ca="1" si="3"/>
        <v>1720731.00994277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1720731.00994277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7134.7307508872909</v>
      </c>
      <c r="L163" s="444">
        <f t="shared" ca="1" si="3"/>
        <v>1719470.110963837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1719470.110963837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7129.4770051417363</v>
      </c>
      <c r="L164" s="444">
        <f t="shared" ca="1" si="3"/>
        <v>1718203.9582391586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1718203.9582391586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7124.2013687889103</v>
      </c>
      <c r="L165" s="444">
        <f t="shared" ca="1" si="3"/>
        <v>1716932.5298781274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1716932.5298781274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7118.9037506179466</v>
      </c>
      <c r="L166" s="444">
        <f t="shared" ca="1" si="3"/>
        <v>1715655.8038989252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1715655.8038989252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7113.5840590379375</v>
      </c>
      <c r="L167" s="444">
        <f t="shared" ca="1" si="3"/>
        <v>1714373.758228143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1714373.758228143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7108.2422020763452</v>
      </c>
      <c r="L168" s="444">
        <f t="shared" ca="1" si="3"/>
        <v>1713086.3707003992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1713086.3707003992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7102.8780873774112</v>
      </c>
      <c r="L169" s="444">
        <f t="shared" ca="1" si="3"/>
        <v>1711793.6190579564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1711793.6190579564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7097.4916222005677</v>
      </c>
      <c r="L170" s="444">
        <f t="shared" ca="1" si="3"/>
        <v>1710495.4809503367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1710495.4809503367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7092.0827134188185</v>
      </c>
      <c r="L171" s="444">
        <f t="shared" ca="1" si="3"/>
        <v>1709191.9339339354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1709191.9339339354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7086.6512675171462</v>
      </c>
      <c r="L172" s="444">
        <f t="shared" ca="1" si="3"/>
        <v>1707882.9554716323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1707882.9554716323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7081.197190590884</v>
      </c>
      <c r="L173" s="444">
        <f t="shared" ca="1" si="3"/>
        <v>1706568.522932403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1706568.522932403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7075.7203883440943</v>
      </c>
      <c r="L174" s="444">
        <f t="shared" ca="1" si="3"/>
        <v>1705248.6135909269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1705248.6135909269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7070.220766087944</v>
      </c>
      <c r="L175" s="444">
        <f t="shared" ca="1" si="3"/>
        <v>1703923.2046271947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1703923.2046271947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7064.6982287390611</v>
      </c>
      <c r="L176" s="444">
        <f t="shared" ca="1" si="3"/>
        <v>1702592.2731261135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1702592.2731261135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7059.1526808178887</v>
      </c>
      <c r="L177" s="444">
        <f t="shared" ca="1" si="3"/>
        <v>1701255.7960771113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1701255.7960771113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7053.5840264470462</v>
      </c>
      <c r="L178" s="444">
        <f t="shared" ca="1" si="3"/>
        <v>1699913.7503737381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1699913.7503737381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7047.9921693496581</v>
      </c>
      <c r="L179" s="444">
        <f t="shared" ca="1" si="3"/>
        <v>1698566.1128132676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1698566.1128132676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7042.3770128476972</v>
      </c>
      <c r="L180" s="444">
        <f t="shared" ca="1" si="3"/>
        <v>1697212.8600962951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1697212.8600962951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7036.738459860313</v>
      </c>
      <c r="L181" s="444">
        <f t="shared" ca="1" si="3"/>
        <v>1695853.9688263352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1695853.9688263352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7031.0764129021454</v>
      </c>
      <c r="L182" s="444">
        <f t="shared" ca="1" si="3"/>
        <v>1694489.4155094172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1694489.4155094172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7025.3907740816539</v>
      </c>
      <c r="L183" s="444">
        <f t="shared" ca="1" si="3"/>
        <v>1693119.1765536787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1693119.1765536787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7019.6814450994107</v>
      </c>
      <c r="L184" s="444">
        <f t="shared" ca="1" si="3"/>
        <v>1691743.2282689579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1691743.2282689579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7013.9483272464067</v>
      </c>
      <c r="L185" s="444">
        <f t="shared" ca="1" si="3"/>
        <v>1690361.5468663841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1690361.5468663841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7008.1913214023507</v>
      </c>
      <c r="L186" s="444">
        <f t="shared" ca="1" si="3"/>
        <v>1688974.1084579662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1688974.1084579662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7002.4103280339405</v>
      </c>
      <c r="L187" s="444">
        <f t="shared" ca="1" si="3"/>
        <v>1687580.8890561799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1687580.8890561799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6996.6052471931644</v>
      </c>
      <c r="L188" s="444">
        <f t="shared" ca="1" si="3"/>
        <v>1686181.864573553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1686181.864573553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6990.775978515554</v>
      </c>
      <c r="L189" s="444">
        <f t="shared" ca="1" si="3"/>
        <v>1684777.0108222484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1684777.0108222484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6984.9224212184499</v>
      </c>
      <c r="L190" s="444">
        <f t="shared" ca="1" si="3"/>
        <v>1683366.3035136466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1683366.3035136466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6979.0444740992752</v>
      </c>
      <c r="L191" s="444">
        <f t="shared" ca="1" si="3"/>
        <v>1681949.7182579257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1681949.7182579257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6973.1420355337723</v>
      </c>
      <c r="L192" s="444">
        <f t="shared" ca="1" si="3"/>
        <v>1680527.2305636392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1680527.2305636392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6967.2150034742453</v>
      </c>
      <c r="L193" s="444">
        <f t="shared" ca="1" si="3"/>
        <v>1679098.8158372932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1679098.8158372932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6961.2632754478036</v>
      </c>
      <c r="L194" s="444">
        <f t="shared" ca="1" si="3"/>
        <v>1677664.4493829207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1677664.4493829207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6955.2867485545848</v>
      </c>
      <c r="L195" s="444">
        <f t="shared" ca="1" si="3"/>
        <v>1676224.1064016551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1676224.1064016551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6949.2853194659792</v>
      </c>
      <c r="L196" s="444">
        <f t="shared" ca="1" si="3"/>
        <v>1674777.7619913009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1674777.7619913009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6943.2588844228367</v>
      </c>
      <c r="L197" s="444">
        <f t="shared" ca="1" si="3"/>
        <v>1673325.3911459036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1673325.3911459036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6937.2073392336806</v>
      </c>
      <c r="L198" s="444">
        <f t="shared" ca="1" si="3"/>
        <v>1671866.9687553172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1671866.9687553172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6931.1305792729036</v>
      </c>
      <c r="L199" s="444">
        <f t="shared" ca="1" si="3"/>
        <v>1670402.46960477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1670402.46960477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6925.0284994789563</v>
      </c>
      <c r="L200" s="444">
        <f t="shared" ca="1" si="3"/>
        <v>1668931.8683744287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1668931.8683744287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6918.9009943525352</v>
      </c>
      <c r="L201" s="444">
        <f t="shared" ca="1" si="3"/>
        <v>1667455.1396389611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1667455.1396389611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6912.7479579547535</v>
      </c>
      <c r="L202" s="444">
        <f t="shared" ca="1" si="3"/>
        <v>1665972.2578670955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1665972.2578670955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6906.5692839053136</v>
      </c>
      <c r="L203" s="444">
        <f t="shared" ca="1" si="3"/>
        <v>1664483.1974211806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1664483.1974211806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6900.3648653806695</v>
      </c>
      <c r="L204" s="444">
        <f t="shared" ca="1" si="3"/>
        <v>1662987.9325567409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1662987.9325567409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6894.1345951121702</v>
      </c>
      <c r="L205" s="444">
        <f t="shared" ca="1" si="3"/>
        <v>1661486.4374220329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1661486.4374220329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6887.8783653842193</v>
      </c>
      <c r="L206" s="444">
        <f t="shared" ca="1" si="3"/>
        <v>1659978.6860575969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1659978.6860575969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6881.5960680324024</v>
      </c>
      <c r="L207" s="444">
        <f t="shared" ca="1" si="3"/>
        <v>1658464.6523958091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1658464.6523958091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6875.2875944416201</v>
      </c>
      <c r="L208" s="444">
        <f t="shared" ca="1" si="3"/>
        <v>1656944.3102604304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1656944.3102604304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6868.9528355442098</v>
      </c>
      <c r="L209" s="444">
        <f t="shared" ca="1" si="3"/>
        <v>1655417.6333661545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1655417.6333661545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6862.5916818180594</v>
      </c>
      <c r="L210" s="444">
        <f t="shared" ca="1" si="3"/>
        <v>1653884.5953181523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1653884.5953181523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6856.2040232847176</v>
      </c>
      <c r="L211" s="444">
        <f t="shared" ca="1" si="3"/>
        <v>1652345.1696116168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1652345.1696116168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6849.7897495074849</v>
      </c>
      <c r="L212" s="444">
        <f t="shared" ca="1" si="3"/>
        <v>1650799.3296313041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1650799.3296313041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6843.348749589516</v>
      </c>
      <c r="L213" s="444">
        <f t="shared" ca="1" si="3"/>
        <v>1649247.0486510734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1649247.0486510734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6836.8809121718868</v>
      </c>
      <c r="L214" s="444">
        <f t="shared" ca="1" si="3"/>
        <v>1647688.2998334251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1647688.2998334251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6830.3861254316871</v>
      </c>
      <c r="L215" s="444">
        <f t="shared" ca="1" si="3"/>
        <v>1646123.0562290365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1646123.0562290365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6823.864277080068</v>
      </c>
      <c r="L216" s="444">
        <f t="shared" ca="1" si="3"/>
        <v>1644551.2907762965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1644551.2907762965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6817.3152543603192</v>
      </c>
      <c r="L217" s="444">
        <f t="shared" ca="1" si="3"/>
        <v>1642972.9763008365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1642972.9763008365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6810.7389440459019</v>
      </c>
      <c r="L218" s="444">
        <f t="shared" ca="1" si="3"/>
        <v>1641388.0855150623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1641388.0855150623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6804.1352324385089</v>
      </c>
      <c r="L219" s="444">
        <f t="shared" ca="1" si="3"/>
        <v>1639796.5910176807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1639796.5910176807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6797.504005366085</v>
      </c>
      <c r="L220" s="444">
        <f t="shared" ca="1" si="3"/>
        <v>1638198.4652932265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1638198.4652932265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6790.8451481808597</v>
      </c>
      <c r="L221" s="444">
        <f t="shared" ca="1" si="3"/>
        <v>1636593.6807115872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1636593.6807115872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6784.1585457573628</v>
      </c>
      <c r="L222" s="444">
        <f t="shared" ca="1" si="3"/>
        <v>1634982.2095275244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1634982.2095275244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6777.4440824904341</v>
      </c>
      <c r="L223" s="444">
        <f t="shared" ca="1" si="3"/>
        <v>1633364.0238801946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1633364.0238801946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6770.7016422932265</v>
      </c>
      <c r="L224" s="444">
        <f t="shared" ca="1" si="3"/>
        <v>1631739.0957926677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1631739.0957926677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6763.9311085951977</v>
      </c>
      <c r="L225" s="444">
        <f t="shared" ca="1" si="3"/>
        <v>1630107.3971714426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1630107.3971714426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6757.1323643400938</v>
      </c>
      <c r="L226" s="444">
        <f t="shared" ca="1" si="3"/>
        <v>1628468.8998059626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1628468.8998059626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6750.3052919839265</v>
      </c>
      <c r="L227" s="444">
        <f t="shared" ca="1" si="3"/>
        <v>1626823.5753681264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1626823.5753681264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6743.4497734929428</v>
      </c>
      <c r="L228" s="444">
        <f t="shared" ca="1" si="3"/>
        <v>1625171.3954117992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1625171.3954117992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6736.5656903415793</v>
      </c>
      <c r="L229" s="444">
        <f t="shared" ca="1" si="3"/>
        <v>1623512.3313723207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1623512.3313723207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6729.6529235104181</v>
      </c>
      <c r="L230" s="444">
        <f t="shared" ca="1" si="3"/>
        <v>1621846.3545660109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1621846.3545660109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6722.7113534841274</v>
      </c>
      <c r="L231" s="444">
        <f t="shared" ca="1" si="3"/>
        <v>1620173.4361896748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1620173.4361896748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6715.7408602493942</v>
      </c>
      <c r="L232" s="444">
        <f t="shared" ca="1" si="3"/>
        <v>1618493.547320104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1618493.547320104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6708.7413232928493</v>
      </c>
      <c r="L233" s="444">
        <f t="shared" ca="1" si="3"/>
        <v>1616806.6589135767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1616806.6589135767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6701.7126215989856</v>
      </c>
      <c r="L234" s="444">
        <f t="shared" ca="1" si="3"/>
        <v>1615112.7418053555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1615112.7418053555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6694.6546336480642</v>
      </c>
      <c r="L235" s="444">
        <f t="shared" ca="1" si="3"/>
        <v>1613411.7667091833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1613411.7667091833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6687.5672374140131</v>
      </c>
      <c r="L236" s="444">
        <f t="shared" ca="1" si="3"/>
        <v>1611703.7042167771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1611703.7042167771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6680.4503103623201</v>
      </c>
      <c r="L237" s="444">
        <f t="shared" ca="1" si="3"/>
        <v>1609988.5247973192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1609988.5247973192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6673.3037294479127</v>
      </c>
      <c r="L238" s="444">
        <f t="shared" ca="1" si="3"/>
        <v>1608266.198796947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1608266.198796947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6666.1273711130279</v>
      </c>
      <c r="L239" s="444">
        <f t="shared" ca="1" si="3"/>
        <v>1606536.6964382399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1606536.6964382399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6658.9211112850817</v>
      </c>
      <c r="L240" s="444">
        <f t="shared" ca="1" si="3"/>
        <v>1604799.9878197047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1604799.9878197047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6651.6848253745184</v>
      </c>
      <c r="L241" s="444">
        <f t="shared" ca="1" si="3"/>
        <v>1603056.042915259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1603056.042915259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6644.418388272662</v>
      </c>
      <c r="L242" s="444">
        <f t="shared" ca="1" si="3"/>
        <v>1601304.8315737115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1601304.8315737115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6637.121674349547</v>
      </c>
      <c r="L243" s="444">
        <f t="shared" ca="1" si="3"/>
        <v>1599546.3235182408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1599546.3235182408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6629.7945574517526</v>
      </c>
      <c r="L244" s="444">
        <f t="shared" ca="1" si="3"/>
        <v>1597780.4883458724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1597780.4883458724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6622.4369109002173</v>
      </c>
      <c r="L245" s="444">
        <f t="shared" ca="1" si="3"/>
        <v>1596007.2955269525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1596007.2955269525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6615.0486074880509</v>
      </c>
      <c r="L246" s="444">
        <f t="shared" ca="1" si="3"/>
        <v>1594226.7144046205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1594226.7144046205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6607.6295194783343</v>
      </c>
      <c r="L247" s="444">
        <f t="shared" ca="1" si="3"/>
        <v>1592438.7141942787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1592438.7141942787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6600.1795186019108</v>
      </c>
      <c r="L248" s="444">
        <f t="shared" ca="1" si="3"/>
        <v>1590643.2639830604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1590643.2639830604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6592.6984760551677</v>
      </c>
      <c r="L249" s="444">
        <f t="shared" ca="1" si="3"/>
        <v>1588840.3327292954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1588840.3327292954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6585.186262497813</v>
      </c>
      <c r="L250" s="444">
        <f t="shared" ca="1" si="3"/>
        <v>1587029.8892619731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1587029.8892619731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6577.6427480506372</v>
      </c>
      <c r="L251" s="444">
        <f t="shared" ca="1" si="3"/>
        <v>1585211.9022802035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1585211.9022802035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6570.0678022932634</v>
      </c>
      <c r="L252" s="444">
        <f t="shared" ca="1" si="3"/>
        <v>1583386.3403526766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1583386.3403526766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6562.4612942619015</v>
      </c>
      <c r="L253" s="444">
        <f t="shared" ca="1" si="3"/>
        <v>1581553.1719171184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1581553.1719171184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6554.8230924470754</v>
      </c>
      <c r="L254" s="444">
        <f t="shared" ca="1" si="3"/>
        <v>1579712.3652797453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1579712.3652797453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6547.1530647913551</v>
      </c>
      <c r="L255" s="444">
        <f t="shared" ca="1" si="3"/>
        <v>1577863.8886147165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1577863.8886147165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6539.4510786870678</v>
      </c>
      <c r="L256" s="444">
        <f t="shared" ca="1" si="3"/>
        <v>1576007.7099635834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1576007.7099635834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6531.717000974013</v>
      </c>
      <c r="L257" s="444">
        <f t="shared" ca="1" si="3"/>
        <v>1574143.7972347373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1574143.7972347373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6523.9506979371545</v>
      </c>
      <c r="L258" s="444">
        <f t="shared" ca="1" si="3"/>
        <v>1572272.1182028542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1572272.1182028542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6516.1520353043079</v>
      </c>
      <c r="L259" s="444">
        <f t="shared" ca="1" si="3"/>
        <v>1570392.6405083383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1570392.6405083383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6508.320878243826</v>
      </c>
      <c r="L260" s="444">
        <f t="shared" ca="1" si="3"/>
        <v>1568505.3316567619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1568505.3316567619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6500.4570913622574</v>
      </c>
      <c r="L261" s="444">
        <f t="shared" ca="1" si="3"/>
        <v>1566610.159018304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1566610.159018304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6492.5605387020159</v>
      </c>
      <c r="L262" s="444">
        <f t="shared" ca="1" si="3"/>
        <v>1564707.0898271857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1564707.0898271857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6484.6310837390229</v>
      </c>
      <c r="L263" s="444">
        <f t="shared" ref="L263:L517" ca="1" si="28">I263-J263+K263</f>
        <v>1562796.0911811045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1562796.0911811045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6476.6685893803515</v>
      </c>
      <c r="L264" s="444">
        <f t="shared" ca="1" si="28"/>
        <v>1560877.1300406647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1560877.1300406647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6468.6729179618524</v>
      </c>
      <c r="L265" s="444">
        <f t="shared" ca="1" si="28"/>
        <v>1558950.1732288064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1558950.1732288064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6460.643931245776</v>
      </c>
      <c r="L266" s="444">
        <f t="shared" ca="1" si="28"/>
        <v>1557015.1874302318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1557015.1874302318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6452.5814904183817</v>
      </c>
      <c r="L267" s="444">
        <f t="shared" ca="1" si="28"/>
        <v>1555072.1391908301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1555072.1391908301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6444.485456087541</v>
      </c>
      <c r="L268" s="444">
        <f t="shared" ca="1" si="28"/>
        <v>1553120.9949170975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1553120.9949170975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6436.3556882803223</v>
      </c>
      <c r="L269" s="444">
        <f t="shared" ca="1" si="28"/>
        <v>1551161.7208755577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1551161.7208755577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6428.192046440573</v>
      </c>
      <c r="L270" s="444">
        <f t="shared" ca="1" si="28"/>
        <v>1549194.2831921782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1549194.2831921782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6419.9943894264916</v>
      </c>
      <c r="L271" s="444">
        <f t="shared" ca="1" si="28"/>
        <v>1547218.6478517845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1547218.6478517845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6411.7625755081845</v>
      </c>
      <c r="L272" s="444">
        <f t="shared" ca="1" si="28"/>
        <v>1545234.7806974724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1545234.7806974724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6403.4964623652177</v>
      </c>
      <c r="L273" s="444">
        <f t="shared" ca="1" si="28"/>
        <v>1543242.6474300174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1543242.6474300174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6395.1959070841549</v>
      </c>
      <c r="L274" s="444">
        <f t="shared" ca="1" si="28"/>
        <v>1541242.2136072814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1541242.2136072814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6386.8607661560882</v>
      </c>
      <c r="L275" s="444">
        <f t="shared" ca="1" si="28"/>
        <v>1539233.4446436174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1539233.4446436174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6378.490895474155</v>
      </c>
      <c r="L276" s="444">
        <f t="shared" ca="1" si="28"/>
        <v>1537216.3058092713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1537216.3058092713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6370.0861503310462</v>
      </c>
      <c r="L277" s="444">
        <f t="shared" ca="1" si="28"/>
        <v>1535190.7622297821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1535190.7622297821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6361.6463854165077</v>
      </c>
      <c r="L278" s="444">
        <f t="shared" ca="1" si="28"/>
        <v>1533156.7788853785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1533156.7788853785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6353.1714548148266</v>
      </c>
      <c r="L279" s="444">
        <f t="shared" ca="1" si="28"/>
        <v>1531114.320610373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1531114.320610373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6344.6612120023037</v>
      </c>
      <c r="L280" s="444">
        <f t="shared" ca="1" si="28"/>
        <v>1529063.3520925553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1529063.3520925553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6336.1155098447298</v>
      </c>
      <c r="L281" s="444">
        <f t="shared" ca="1" si="28"/>
        <v>1527003.8378725797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1527003.8378725797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6327.5342005948314</v>
      </c>
      <c r="L282" s="444">
        <f t="shared" ca="1" si="28"/>
        <v>1524935.7423433543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1524935.7423433543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6318.9171358897256</v>
      </c>
      <c r="L283" s="444">
        <f t="shared" ca="1" si="28"/>
        <v>1522859.0297494237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1522859.0297494237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6310.2641667483476</v>
      </c>
      <c r="L284" s="444">
        <f t="shared" ca="1" si="28"/>
        <v>1520773.6641863519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1520773.6641863519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6301.5751435688826</v>
      </c>
      <c r="L285" s="444">
        <f t="shared" ca="1" si="28"/>
        <v>1518679.6096001007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1518679.6096001007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6292.8499161261689</v>
      </c>
      <c r="L286" s="444">
        <f t="shared" ca="1" si="28"/>
        <v>1516576.8297864066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1516576.8297864066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6284.0883335691096</v>
      </c>
      <c r="L287" s="444">
        <f t="shared" ca="1" si="28"/>
        <v>1514465.2883901554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1514465.2883901554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6275.2902444180636</v>
      </c>
      <c r="L288" s="444">
        <f t="shared" ca="1" si="28"/>
        <v>1512344.9489047532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1512344.9489047532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6266.455496562221</v>
      </c>
      <c r="L289" s="444">
        <f t="shared" ca="1" si="28"/>
        <v>1510215.7746714952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1510215.7746714952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6257.583937256979</v>
      </c>
      <c r="L290" s="444">
        <f t="shared" ca="1" si="28"/>
        <v>1508077.7288789321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1508077.7288789321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6248.6754131212992</v>
      </c>
      <c r="L291" s="444">
        <f t="shared" ca="1" si="28"/>
        <v>1505930.7745622331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1505930.7745622331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6239.7297701350535</v>
      </c>
      <c r="L292" s="444">
        <f t="shared" ca="1" si="28"/>
        <v>1503774.8746025481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1503774.8746025481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6230.7468536363658</v>
      </c>
      <c r="L293" s="444">
        <f t="shared" ca="1" si="28"/>
        <v>1501609.9917263642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1501609.9917263642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6221.7265083189332</v>
      </c>
      <c r="L294" s="444">
        <f t="shared" ca="1" si="28"/>
        <v>1499436.088504863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1499436.088504863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6212.6685782293453</v>
      </c>
      <c r="L295" s="444">
        <f t="shared" ca="1" si="28"/>
        <v>1497253.1273532722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1497253.1273532722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6203.5729067643833</v>
      </c>
      <c r="L296" s="444">
        <f t="shared" ca="1" si="28"/>
        <v>1495061.0705302164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1495061.0705302164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6194.439336668318</v>
      </c>
      <c r="L297" s="444">
        <f t="shared" ca="1" si="28"/>
        <v>1492859.8801370645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1492859.8801370645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6185.2677100301844</v>
      </c>
      <c r="L298" s="444">
        <f t="shared" ca="1" si="28"/>
        <v>1490649.5181172744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1490649.5181172744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6176.0578682810592</v>
      </c>
      <c r="L299" s="444">
        <f t="shared" ca="1" si="28"/>
        <v>1488429.9462557354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1488429.9462557354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6166.809652191313</v>
      </c>
      <c r="L300" s="444">
        <f t="shared" ca="1" si="28"/>
        <v>1486201.1261781065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1486201.1261781065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6157.5229018678601</v>
      </c>
      <c r="L301" s="444">
        <f t="shared" ca="1" si="28"/>
        <v>1483963.0193501541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1483963.0193501541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6148.1974567513917</v>
      </c>
      <c r="L302" s="444">
        <f t="shared" ca="1" si="28"/>
        <v>1481715.5870770854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1481715.5870770854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6138.8331556136054</v>
      </c>
      <c r="L303" s="444">
        <f t="shared" ca="1" si="28"/>
        <v>1479458.7905028788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1479458.7905028788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6129.4298365544109</v>
      </c>
      <c r="L304" s="444">
        <f t="shared" ca="1" si="28"/>
        <v>1477192.5906096131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1477192.5906096131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6119.9873369991374</v>
      </c>
      <c r="L305" s="444">
        <f t="shared" ca="1" si="28"/>
        <v>1474916.948216792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1474916.948216792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6110.5054936957158</v>
      </c>
      <c r="L306" s="444">
        <f t="shared" ca="1" si="28"/>
        <v>1472631.8239806674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1472631.8239806674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6100.9841427118636</v>
      </c>
      <c r="L307" s="444">
        <f t="shared" ca="1" si="28"/>
        <v>1470337.1783935591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1470337.1783935591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6091.4231194322456</v>
      </c>
      <c r="L308" s="444">
        <f t="shared" ca="1" si="28"/>
        <v>1468032.9717831712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1468032.9717831712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6081.8222585556287</v>
      </c>
      <c r="L309" s="444">
        <f t="shared" ca="1" si="28"/>
        <v>1465719.1643119066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1465719.1643119066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6072.1813940920265</v>
      </c>
      <c r="L310" s="444">
        <f t="shared" ca="1" si="28"/>
        <v>1463395.7159761784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1463395.7159761784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6062.5003593598258</v>
      </c>
      <c r="L311" s="444">
        <f t="shared" ca="1" si="28"/>
        <v>1461062.5866057181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1461062.5866057181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6052.7789869829085</v>
      </c>
      <c r="L312" s="444">
        <f t="shared" ca="1" si="28"/>
        <v>1458719.7358628809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1458719.7358628809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6043.0171088877532</v>
      </c>
      <c r="L313" s="444">
        <f t="shared" ca="1" si="28"/>
        <v>1456367.1232419484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1456367.1232419484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6033.2145563005342</v>
      </c>
      <c r="L314" s="444">
        <f t="shared" ca="1" si="28"/>
        <v>1454004.7080684288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1454004.7080684288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6023.3711597442025</v>
      </c>
      <c r="L315" s="444">
        <f t="shared" ca="1" si="28"/>
        <v>1451632.4494983528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1451632.4494983528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6013.4867490355527</v>
      </c>
      <c r="L316" s="444">
        <f t="shared" ca="1" si="28"/>
        <v>1449250.3065175682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1449250.3065175682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6003.5611532822832</v>
      </c>
      <c r="L317" s="444">
        <f t="shared" ca="1" si="28"/>
        <v>1446858.2379410302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1446858.2379410302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5993.5942008800412</v>
      </c>
      <c r="L318" s="444">
        <f t="shared" ca="1" si="28"/>
        <v>1444456.20241209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1444456.20241209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5983.5857195094577</v>
      </c>
      <c r="L319" s="444">
        <f t="shared" ca="1" si="28"/>
        <v>1442044.1584017794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1442044.1584017794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5973.5355361331631</v>
      </c>
      <c r="L320" s="444">
        <f t="shared" ca="1" si="28"/>
        <v>1439622.0642080924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1439622.0642080924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5963.4434769928012</v>
      </c>
      <c r="L321" s="444">
        <f t="shared" ca="1" si="28"/>
        <v>1437189.8779552651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1437189.8779552651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5953.3093676060207</v>
      </c>
      <c r="L322" s="444">
        <f t="shared" ca="1" si="28"/>
        <v>1434747.5575930509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1434747.5575930509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5943.1330327634614</v>
      </c>
      <c r="L323" s="444">
        <f t="shared" ca="1" si="28"/>
        <v>1432295.0608959941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1432295.0608959941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5932.9142965257242</v>
      </c>
      <c r="L324" s="444">
        <f t="shared" ca="1" si="28"/>
        <v>1429832.3454626997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1429832.3454626997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5922.6529822203311</v>
      </c>
      <c r="L325" s="444">
        <f t="shared" ca="1" si="28"/>
        <v>1427359.3687150998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1427359.3687150998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5912.3489124386651</v>
      </c>
      <c r="L326" s="444">
        <f t="shared" ca="1" si="28"/>
        <v>1424876.0878977182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1424876.0878977182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5902.0019090329079</v>
      </c>
      <c r="L327" s="444">
        <f t="shared" ca="1" si="28"/>
        <v>1422382.4600769309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1422382.4600769309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5891.6117931129611</v>
      </c>
      <c r="L328" s="444">
        <f t="shared" ca="1" si="28"/>
        <v>1419878.4421402237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1419878.4421402237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5881.1783850433476</v>
      </c>
      <c r="L329" s="444">
        <f t="shared" ca="1" si="28"/>
        <v>1417363.9907954468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1417363.9907954468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5870.7015044401105</v>
      </c>
      <c r="L330" s="444">
        <f t="shared" ca="1" si="28"/>
        <v>1414839.0625700667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1414839.0625700667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5860.1809701676939</v>
      </c>
      <c r="L331" s="444">
        <f t="shared" ca="1" si="28"/>
        <v>1412303.6138104142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1412303.6138104142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5849.6166003358085</v>
      </c>
      <c r="L332" s="444">
        <f t="shared" ca="1" si="28"/>
        <v>1409757.6006809298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1409757.6006809298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5839.0082122962904</v>
      </c>
      <c r="L333" s="444">
        <f t="shared" ca="1" si="28"/>
        <v>1407200.979163406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1407200.979163406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5828.3556226399405</v>
      </c>
      <c r="L334" s="444">
        <f t="shared" ca="1" si="28"/>
        <v>1404633.7050562256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1404633.7050562256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5817.658647193356</v>
      </c>
      <c r="L335" s="444">
        <f t="shared" ca="1" si="28"/>
        <v>1402055.7339735988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1402055.7339735988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5806.9171010157443</v>
      </c>
      <c r="L336" s="444">
        <f t="shared" ca="1" si="28"/>
        <v>1399467.0213447944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1399467.0213447944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5796.1307983957258</v>
      </c>
      <c r="L337" s="444">
        <f t="shared" ca="1" si="28"/>
        <v>1396867.52241337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1396867.52241337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5785.2995528481242</v>
      </c>
      <c r="L338" s="444">
        <f t="shared" ca="1" si="28"/>
        <v>1394257.1922363979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1394257.1922363979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5774.4231771107407</v>
      </c>
      <c r="L339" s="444">
        <f t="shared" ca="1" si="28"/>
        <v>1391635.9856836884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1391635.9856836884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5763.5014831411172</v>
      </c>
      <c r="L340" s="444">
        <f t="shared" ca="1" si="28"/>
        <v>1389003.8574370095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1389003.8574370095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5752.534282113289</v>
      </c>
      <c r="L341" s="444">
        <f t="shared" ca="1" si="28"/>
        <v>1386360.7619893025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1386360.7619893025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5741.5213844145092</v>
      </c>
      <c r="L342" s="444">
        <f t="shared" ca="1" si="28"/>
        <v>1383706.6536438968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1383706.6536438968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5730.4625996419854</v>
      </c>
      <c r="L343" s="444">
        <f t="shared" ca="1" si="28"/>
        <v>1381041.4865137185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1381041.4865137185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5719.3577365995761</v>
      </c>
      <c r="L344" s="444">
        <f t="shared" ca="1" si="28"/>
        <v>1378365.2145204979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1378365.2145204979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5708.2066032944904</v>
      </c>
      <c r="L345" s="444">
        <f t="shared" ca="1" si="28"/>
        <v>1375677.7913939722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1375677.7913939722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5697.0090069339667</v>
      </c>
      <c r="L346" s="444">
        <f t="shared" ca="1" si="28"/>
        <v>1372979.1706710861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1372979.1706710861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5685.7647539219415</v>
      </c>
      <c r="L347" s="444">
        <f t="shared" ca="1" si="28"/>
        <v>1370269.3056951878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1370269.3056951878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5674.4736498556986</v>
      </c>
      <c r="L348" s="444">
        <f t="shared" ca="1" si="28"/>
        <v>1367548.1496152233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1367548.1496152233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5663.1354995225129</v>
      </c>
      <c r="L349" s="444">
        <f t="shared" ca="1" si="28"/>
        <v>1364815.6553849257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1364815.6553849257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5651.7501068962729</v>
      </c>
      <c r="L350" s="444">
        <f t="shared" ca="1" si="28"/>
        <v>1362071.7757620018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1362071.7757620018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5640.3172751340899</v>
      </c>
      <c r="L351" s="444">
        <f t="shared" ca="1" si="28"/>
        <v>1359316.4633073157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1359316.4633073157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5628.8368065728982</v>
      </c>
      <c r="L352" s="444">
        <f t="shared" ca="1" si="28"/>
        <v>1356549.6703840685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1356549.6703840685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5617.3085027260349</v>
      </c>
      <c r="L353" s="444">
        <f t="shared" ca="1" si="28"/>
        <v>1353771.3491569743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1353771.3491569743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5605.7321642798088</v>
      </c>
      <c r="L354" s="444">
        <f t="shared" ca="1" si="28"/>
        <v>1350981.451591434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1350981.451591434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5594.1075910900572</v>
      </c>
      <c r="L355" s="444">
        <f t="shared" ca="1" si="28"/>
        <v>1348179.9294527038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1348179.9294527038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5582.4345821786819</v>
      </c>
      <c r="L356" s="444">
        <f t="shared" ca="1" si="28"/>
        <v>1345366.7343050623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1345366.7343050623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5570.7129357301756</v>
      </c>
      <c r="L357" s="444">
        <f t="shared" ca="1" si="28"/>
        <v>1342541.8175109723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1342541.8175109723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5558.9424490881338</v>
      </c>
      <c r="L358" s="444">
        <f t="shared" ca="1" si="28"/>
        <v>1339705.1302302403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1339705.1302302403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5547.1229187517501</v>
      </c>
      <c r="L359" s="444">
        <f t="shared" ca="1" si="28"/>
        <v>1336856.6234191719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1336856.6234191719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5535.2541403722989</v>
      </c>
      <c r="L360" s="444">
        <f t="shared" ca="1" si="28"/>
        <v>1333996.2478297241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1333996.2478297241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5523.3359087495992</v>
      </c>
      <c r="L361" s="444">
        <f t="shared" ca="1" si="28"/>
        <v>1331123.9540086535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1331123.9540086535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5511.3680178284721</v>
      </c>
      <c r="L362" s="444">
        <f t="shared" ca="1" si="28"/>
        <v>1328239.6922966619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1328239.6922966619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5499.3502606951733</v>
      </c>
      <c r="L363" s="444">
        <f t="shared" ca="1" si="28"/>
        <v>1325343.4128275369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1325343.4128275369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5487.2824295738201</v>
      </c>
      <c r="L364" s="444">
        <f t="shared" ca="1" si="28"/>
        <v>1322435.0655272906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1322435.0655272906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5475.1643158227935</v>
      </c>
      <c r="L365" s="444">
        <f t="shared" ca="1" si="28"/>
        <v>1319514.6001132932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1319514.6001132932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5462.9957099311378</v>
      </c>
      <c r="L366" s="444">
        <f t="shared" ca="1" si="28"/>
        <v>1316581.9660934042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1316581.9660934042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5450.7764015149332</v>
      </c>
      <c r="L367" s="444">
        <f t="shared" ca="1" si="28"/>
        <v>1313637.1127650989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1313637.1127650989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5438.5061793136611</v>
      </c>
      <c r="L368" s="444">
        <f t="shared" ca="1" si="28"/>
        <v>1310679.9892145924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1310679.9892145924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5426.1848311865506</v>
      </c>
      <c r="L369" s="444">
        <f t="shared" ca="1" si="28"/>
        <v>1307710.5443159589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1307710.5443159589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5413.8121441089115</v>
      </c>
      <c r="L370" s="444">
        <f t="shared" ca="1" si="28"/>
        <v>1304728.7267302475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1304728.7267302475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5401.3879041684468</v>
      </c>
      <c r="L371" s="444">
        <f t="shared" ca="1" si="28"/>
        <v>1301734.4849045957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1301734.4849045957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5388.9118965615644</v>
      </c>
      <c r="L372" s="444">
        <f t="shared" ca="1" si="28"/>
        <v>1298727.767071337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1298727.767071337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5376.3839055896533</v>
      </c>
      <c r="L373" s="444">
        <f t="shared" ca="1" si="28"/>
        <v>1295708.5212471064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1295708.5212471064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5363.8037146553588</v>
      </c>
      <c r="L374" s="444">
        <f t="shared" ca="1" si="28"/>
        <v>1292676.6952319415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1292676.6952319415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5351.1711062588392</v>
      </c>
      <c r="L375" s="444">
        <f t="shared" ca="1" si="28"/>
        <v>1289632.2366083802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1289632.2366083802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5338.4858619940005</v>
      </c>
      <c r="L376" s="444">
        <f t="shared" ca="1" si="28"/>
        <v>1286575.0927405541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1286575.0927405541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5325.7477625447245</v>
      </c>
      <c r="L377" s="444">
        <f t="shared" ca="1" si="28"/>
        <v>1283505.2107732787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1283505.2107732787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5312.9565876810775</v>
      </c>
      <c r="L378" s="444">
        <f t="shared" ca="1" si="28"/>
        <v>1280422.5376311396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1280422.5376311396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5300.1121162554973</v>
      </c>
      <c r="L379" s="444">
        <f t="shared" ca="1" si="28"/>
        <v>1277327.020017575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1277327.020017575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5287.2141261989782</v>
      </c>
      <c r="L380" s="444">
        <f t="shared" ca="1" si="28"/>
        <v>1274218.6044139538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1274218.6044139538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5274.2623945172236</v>
      </c>
      <c r="L381" s="444">
        <f t="shared" ca="1" si="28"/>
        <v>1271097.2370786509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1271097.2370786509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5261.2566972867944</v>
      </c>
      <c r="L382" s="444">
        <f t="shared" ca="1" si="28"/>
        <v>1267962.8640461175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1267962.8640461175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5248.1968096512392</v>
      </c>
      <c r="L383" s="444">
        <f t="shared" ca="1" si="28"/>
        <v>1264815.4311259487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1264815.4311259487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5235.0825058172022</v>
      </c>
      <c r="L384" s="444">
        <f t="shared" ca="1" si="28"/>
        <v>1261654.8839019458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1261654.8839019458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5221.913559050523</v>
      </c>
      <c r="L385" s="444">
        <f t="shared" ca="1" si="28"/>
        <v>1258481.1677311761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1258481.1677311761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5208.6897416723168</v>
      </c>
      <c r="L386" s="444">
        <f t="shared" ca="1" si="28"/>
        <v>1255294.2277430282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1255294.2277430282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5195.4108250550335</v>
      </c>
      <c r="L387" s="444">
        <f t="shared" ca="1" si="28"/>
        <v>1252094.0088382631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1252094.0088382631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5182.0765796185124</v>
      </c>
      <c r="L388" s="444">
        <f t="shared" ca="1" si="28"/>
        <v>1248880.4556880614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1248880.4556880614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5168.6867748260047</v>
      </c>
      <c r="L389" s="444">
        <f t="shared" ca="1" si="28"/>
        <v>1245653.5127330672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1245653.5127330672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5155.241179180196</v>
      </c>
      <c r="L390" s="444">
        <f t="shared" ca="1" si="28"/>
        <v>1242413.1241824271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1242413.1241824271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5141.7395602191955</v>
      </c>
      <c r="L391" s="444">
        <f t="shared" ca="1" si="28"/>
        <v>1239159.2340128261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1239159.2340128261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5128.181684512525</v>
      </c>
      <c r="L392" s="444">
        <f t="shared" ca="1" si="28"/>
        <v>1235891.7859675183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1235891.7859675183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5114.5673176570754</v>
      </c>
      <c r="L393" s="444">
        <f t="shared" ca="1" si="28"/>
        <v>1232610.7235553553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1232610.7235553553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5100.8962242730631</v>
      </c>
      <c r="L394" s="444">
        <f t="shared" ca="1" si="28"/>
        <v>1229315.9900498083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1229315.9900498083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5087.1681679999501</v>
      </c>
      <c r="L395" s="444">
        <f t="shared" ca="1" si="28"/>
        <v>1226007.528487988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1226007.528487988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5073.3829114923665</v>
      </c>
      <c r="L396" s="444">
        <f t="shared" ca="1" si="28"/>
        <v>1222685.2816696602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1222685.2816696602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5059.5402164160005</v>
      </c>
      <c r="L397" s="444">
        <f t="shared" ca="1" si="28"/>
        <v>1219349.1921562559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1219349.1921562559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5045.6398434434823</v>
      </c>
      <c r="L398" s="444">
        <f t="shared" ca="1" si="28"/>
        <v>1215999.2022698792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1215999.2022698792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5031.6815522502457</v>
      </c>
      <c r="L399" s="444">
        <f t="shared" ca="1" si="28"/>
        <v>1212635.2540923092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1212635.2540923092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5017.6651015103707</v>
      </c>
      <c r="L400" s="444">
        <f t="shared" ca="1" si="28"/>
        <v>1209257.2894639994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1209257.2894639994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5003.5902488924139</v>
      </c>
      <c r="L401" s="444">
        <f t="shared" ca="1" si="28"/>
        <v>1205865.2499830716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1205865.2499830716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4989.4567510552142</v>
      </c>
      <c r="L402" s="444">
        <f t="shared" ca="1" si="28"/>
        <v>1202459.0770043067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1202459.0770043067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4975.2643636436942</v>
      </c>
      <c r="L403" s="444">
        <f t="shared" ca="1" si="28"/>
        <v>1199038.7116381302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1199038.7116381302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4961.0128412846252</v>
      </c>
      <c r="L404" s="444">
        <f t="shared" ca="1" si="28"/>
        <v>1195604.0947495948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1195604.0947495948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4946.7019375823938</v>
      </c>
      <c r="L405" s="444">
        <f t="shared" ca="1" si="28"/>
        <v>1192155.166957357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1192155.166957357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4932.3314051147363</v>
      </c>
      <c r="L406" s="444">
        <f t="shared" ca="1" si="28"/>
        <v>1188691.8686326516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1188691.8686326516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4917.9009954284647</v>
      </c>
      <c r="L407" s="444">
        <f t="shared" ca="1" si="28"/>
        <v>1185214.1398982599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1185214.1398982599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4903.4104590351653</v>
      </c>
      <c r="L408" s="444">
        <f t="shared" ca="1" si="28"/>
        <v>1181721.9206274748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1181721.9206274748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4888.8595454068945</v>
      </c>
      <c r="L409" s="444">
        <f t="shared" ca="1" si="28"/>
        <v>1178215.1504430615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1178215.1504430615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4874.248002971839</v>
      </c>
      <c r="L410" s="444">
        <f t="shared" ca="1" si="28"/>
        <v>1174693.7687162131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1174693.7687162131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4859.57557910997</v>
      </c>
      <c r="L411" s="444">
        <f t="shared" ca="1" si="28"/>
        <v>1171157.7145655029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1171157.7145655029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4844.8420201486779</v>
      </c>
      <c r="L412" s="444">
        <f t="shared" ca="1" si="28"/>
        <v>1167606.9268558314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1167606.9268558314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4830.04707135838</v>
      </c>
      <c r="L413" s="444">
        <f t="shared" ca="1" si="28"/>
        <v>1164041.3441973696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1164041.3441973696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4815.1904769481225</v>
      </c>
      <c r="L414" s="444">
        <f t="shared" ca="1" si="28"/>
        <v>1160460.9049444976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1160460.9049444976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4800.2719800611558</v>
      </c>
      <c r="L415" s="444">
        <f t="shared" ca="1" si="28"/>
        <v>1156865.5471947386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1156865.5471947386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4785.2913227704939</v>
      </c>
      <c r="L416" s="444">
        <f t="shared" ca="1" si="28"/>
        <v>1153255.208787689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1153255.208787689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4770.2482460744532</v>
      </c>
      <c r="L417" s="444">
        <f t="shared" ca="1" si="28"/>
        <v>1149629.8273039432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1149629.8273039432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4755.1424898921796</v>
      </c>
      <c r="L418" s="444">
        <f t="shared" ca="1" si="28"/>
        <v>1145989.3400640152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1145989.3400640152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4739.9737930591464</v>
      </c>
      <c r="L419" s="444">
        <f t="shared" ca="1" si="28"/>
        <v>1142333.6841272542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1142333.6841272542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4724.7418933226418</v>
      </c>
      <c r="L420" s="444">
        <f t="shared" ca="1" si="28"/>
        <v>1138662.7962907567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1138662.7962907567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4709.4465273372352</v>
      </c>
      <c r="L421" s="444">
        <f t="shared" ca="1" si="28"/>
        <v>1134976.6130882737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1134976.6130882737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4694.0874306602227</v>
      </c>
      <c r="L422" s="444">
        <f t="shared" ca="1" si="28"/>
        <v>1131275.0707891136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1131275.0707891136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4678.6643377470564</v>
      </c>
      <c r="L423" s="444">
        <f t="shared" ca="1" si="28"/>
        <v>1127558.1053970405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1127558.1053970405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4663.1769819467509</v>
      </c>
      <c r="L424" s="444">
        <f t="shared" ca="1" si="28"/>
        <v>1123825.652649167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1123825.652649167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4647.6250954972784</v>
      </c>
      <c r="L425" s="444">
        <f t="shared" ca="1" si="28"/>
        <v>1120077.6480148442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1120077.6480148442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4632.0084095209331</v>
      </c>
      <c r="L426" s="444">
        <f t="shared" ca="1" si="28"/>
        <v>1116314.0266945448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1116314.0266945448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4616.3266540196855</v>
      </c>
      <c r="L427" s="444">
        <f t="shared" ca="1" si="28"/>
        <v>1112534.7236187444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1112534.7236187444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4600.5795578705174</v>
      </c>
      <c r="L428" s="444">
        <f t="shared" ca="1" si="28"/>
        <v>1108739.6734467947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1108739.6734467947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4584.7668488207273</v>
      </c>
      <c r="L429" s="444">
        <f t="shared" ca="1" si="28"/>
        <v>1104928.8105657953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1104928.8105657953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4568.8882534832292</v>
      </c>
      <c r="L430" s="444">
        <f t="shared" ca="1" si="28"/>
        <v>1101102.0690894583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1101102.0690894583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4552.9434973318257</v>
      </c>
      <c r="L431" s="444">
        <f t="shared" ca="1" si="28"/>
        <v>1097259.38285697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1097259.38285697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4536.9323046964573</v>
      </c>
      <c r="L432" s="444">
        <f t="shared" ca="1" si="28"/>
        <v>1093400.6854318462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1093400.6854318462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4520.8543987584417</v>
      </c>
      <c r="L433" s="444">
        <f t="shared" ca="1" si="28"/>
        <v>1089525.9101007844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1089525.9101007844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4504.7095015456844</v>
      </c>
      <c r="L434" s="444">
        <f t="shared" ca="1" si="28"/>
        <v>1085634.9898725098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1085634.9898725098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4488.4973339278731</v>
      </c>
      <c r="L435" s="444">
        <f t="shared" ca="1" si="28"/>
        <v>1081727.8574766174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1081727.8574766174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4472.2176156116548</v>
      </c>
      <c r="L436" s="444">
        <f t="shared" ca="1" si="28"/>
        <v>1077804.4453624089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1077804.4453624089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4455.8700651357858</v>
      </c>
      <c r="L437" s="444">
        <f t="shared" ca="1" si="28"/>
        <v>1073864.6856977246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1073864.6856977246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4439.4543998662684</v>
      </c>
      <c r="L438" s="444">
        <f t="shared" ca="1" si="28"/>
        <v>1069908.5103677707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1069908.5103677707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4422.9703359914602</v>
      </c>
      <c r="L439" s="444">
        <f t="shared" ca="1" si="28"/>
        <v>1065935.8509739419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1065935.8509739419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4406.4175885171735</v>
      </c>
      <c r="L440" s="444">
        <f t="shared" ca="1" si="28"/>
        <v>1061946.6388326387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1061946.6388326387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4389.7958712617437</v>
      </c>
      <c r="L441" s="444">
        <f t="shared" ca="1" si="28"/>
        <v>1057940.8049740803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1057940.8049740803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4373.104896851084</v>
      </c>
      <c r="L442" s="444">
        <f t="shared" ca="1" si="28"/>
        <v>1053918.2801411112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1053918.2801411112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4356.3443767137132</v>
      </c>
      <c r="L443" s="444">
        <f t="shared" ca="1" si="28"/>
        <v>1049878.9947880048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1049878.9947880048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4339.51402107577</v>
      </c>
      <c r="L444" s="444">
        <f t="shared" ca="1" si="28"/>
        <v>1045822.8790792604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1045822.8790792604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4322.6135389560004</v>
      </c>
      <c r="L445" s="444">
        <f t="shared" ca="1" si="28"/>
        <v>1041749.8628883963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1041749.8628883963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4305.6426381607334</v>
      </c>
      <c r="L446" s="444">
        <f t="shared" ca="1" si="28"/>
        <v>1037659.8757967368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1037659.8757967368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4288.6010252788192</v>
      </c>
      <c r="L447" s="444">
        <f t="shared" ca="1" si="28"/>
        <v>1033552.8470921954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1033552.8470921954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4271.4884056765632</v>
      </c>
      <c r="L448" s="444">
        <f t="shared" ca="1" si="28"/>
        <v>1029428.7057680518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1029428.7057680518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4254.3044834926313</v>
      </c>
      <c r="L449" s="444">
        <f t="shared" ca="1" si="28"/>
        <v>1025287.3805217242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1025287.3805217242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4237.0489616329332</v>
      </c>
      <c r="L450" s="444">
        <f t="shared" ca="1" si="28"/>
        <v>1021128.7997535369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1021128.7997535369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4219.7215417654861</v>
      </c>
      <c r="L451" s="444">
        <f t="shared" ca="1" si="28"/>
        <v>1016952.8915654822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1016952.8915654822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4202.321924315258</v>
      </c>
      <c r="L452" s="444">
        <f t="shared" ca="1" si="28"/>
        <v>1012759.5837599774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1012759.5837599774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4184.8498084589874</v>
      </c>
      <c r="L453" s="444">
        <f t="shared" ca="1" si="28"/>
        <v>1008548.8038386161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1008548.8038386161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4167.3048921199834</v>
      </c>
      <c r="L454" s="444">
        <f t="shared" ca="1" si="28"/>
        <v>1004320.4790009159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1004320.4790009159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4149.6868719628983</v>
      </c>
      <c r="L455" s="444">
        <f t="shared" ca="1" si="28"/>
        <v>1000074.5361430586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1000074.5361430586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4131.9954433884932</v>
      </c>
      <c r="L456" s="444">
        <f t="shared" ca="1" si="28"/>
        <v>995810.90185662685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995810.90185662685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4114.2303005283602</v>
      </c>
      <c r="L457" s="444">
        <f t="shared" ca="1" si="28"/>
        <v>991529.50242733501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991529.50242733501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4096.3911362396448</v>
      </c>
      <c r="L458" s="444">
        <f t="shared" ca="1" si="28"/>
        <v>987230.26383375446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987230.26383375446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4078.4776420997255</v>
      </c>
      <c r="L459" s="444">
        <f t="shared" ca="1" si="28"/>
        <v>982913.111746034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982913.111746034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4060.4895084008908</v>
      </c>
      <c r="L460" s="444">
        <f t="shared" ca="1" si="28"/>
        <v>978577.97152461472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978577.97152461472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4042.4264241449773</v>
      </c>
      <c r="L461" s="444">
        <f t="shared" ca="1" si="28"/>
        <v>974224.76821893954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974224.76821893954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4024.2880770379975</v>
      </c>
      <c r="L462" s="444">
        <f t="shared" ca="1" si="28"/>
        <v>969853.42656615737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969853.42656615737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4006.0741534847384</v>
      </c>
      <c r="L463" s="444">
        <f t="shared" ca="1" si="28"/>
        <v>965463.87098982197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965463.87098982197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3987.7843385833407</v>
      </c>
      <c r="L464" s="444">
        <f t="shared" ca="1" si="28"/>
        <v>961056.02559858514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961056.02559858514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3969.4183161198539</v>
      </c>
      <c r="L465" s="444">
        <f t="shared" ca="1" si="28"/>
        <v>956629.81418488477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956629.81418488477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3950.9757685627696</v>
      </c>
      <c r="L466" s="444">
        <f t="shared" ca="1" si="28"/>
        <v>952185.16022362735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952185.16022362735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3932.4563770575296</v>
      </c>
      <c r="L467" s="444">
        <f t="shared" ca="1" si="28"/>
        <v>947721.98687086464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947721.98687086464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3913.8598214210183</v>
      </c>
      <c r="L468" s="444">
        <f t="shared" ca="1" si="28"/>
        <v>943240.21696246543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943240.21696246543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3895.185780136022</v>
      </c>
      <c r="L469" s="444">
        <f t="shared" ca="1" si="28"/>
        <v>938739.77301278128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938739.77301278128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3876.4339303456713</v>
      </c>
      <c r="L470" s="444">
        <f t="shared" ca="1" si="28"/>
        <v>934220.57721330679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934220.57721330679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3857.603947847861</v>
      </c>
      <c r="L471" s="444">
        <f t="shared" ca="1" si="28"/>
        <v>929682.55143133446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929682.55143133446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3838.6955070896429</v>
      </c>
      <c r="L472" s="444">
        <f t="shared" ca="1" si="28"/>
        <v>925125.61720860389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925125.61720860389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3819.7082811615987</v>
      </c>
      <c r="L473" s="444">
        <f t="shared" ca="1" si="28"/>
        <v>920549.69575994532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920549.69575994532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3800.6419417921875</v>
      </c>
      <c r="L474" s="444">
        <f t="shared" ca="1" si="28"/>
        <v>915954.70797191735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915954.70797191735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3781.4961593420717</v>
      </c>
      <c r="L475" s="444">
        <f t="shared" ca="1" si="28"/>
        <v>911340.57440143928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911340.57440143928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3762.2706027984127</v>
      </c>
      <c r="L476" s="444">
        <f t="shared" ca="1" si="28"/>
        <v>906707.21527441754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906707.21527441754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3742.9649397691555</v>
      </c>
      <c r="L477" s="444">
        <f t="shared" ca="1" si="28"/>
        <v>902054.55048436648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902054.55048436648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3723.5788364772761</v>
      </c>
      <c r="L478" s="444">
        <f t="shared" ca="1" si="28"/>
        <v>897382.49959102354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897382.49959102354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3704.1119577550135</v>
      </c>
      <c r="L479" s="444">
        <f t="shared" ca="1" si="28"/>
        <v>892690.98181895842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892690.98181895842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3684.563967038076</v>
      </c>
      <c r="L480" s="444">
        <f t="shared" ca="1" si="28"/>
        <v>887979.9160561763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887979.9160561763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3664.934526359817</v>
      </c>
      <c r="L481" s="444">
        <f t="shared" ca="1" si="28"/>
        <v>883249.22085271589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883249.22085271589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3645.2232963453989</v>
      </c>
      <c r="L482" s="444">
        <f t="shared" ca="1" si="28"/>
        <v>878498.81441924116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878498.81441924116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3625.4299362059205</v>
      </c>
      <c r="L483" s="444">
        <f t="shared" ca="1" si="28"/>
        <v>873728.61462562694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873728.61462562694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3605.5541037325274</v>
      </c>
      <c r="L484" s="444">
        <f t="shared" ca="1" si="28"/>
        <v>868938.53899953933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868938.53899953933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3585.5954552904964</v>
      </c>
      <c r="L485" s="444">
        <f t="shared" ca="1" si="28"/>
        <v>864128.50472500967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864128.50472500967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3565.5536458132897</v>
      </c>
      <c r="L486" s="444">
        <f t="shared" ca="1" si="28"/>
        <v>859298.42864100274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859298.42864100274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3545.4283287965941</v>
      </c>
      <c r="L487" s="444">
        <f t="shared" ca="1" si="28"/>
        <v>854448.2272399792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854448.2272399792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3525.219156292329</v>
      </c>
      <c r="L488" s="444">
        <f t="shared" ca="1" si="28"/>
        <v>849577.8166664514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849577.8166664514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3504.9257789026306</v>
      </c>
      <c r="L489" s="444">
        <f t="shared" ca="1" si="28"/>
        <v>844687.11271553382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844687.11271553382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3484.5478457738068</v>
      </c>
      <c r="L490" s="444">
        <f t="shared" ca="1" si="28"/>
        <v>839776.0308314875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839776.0308314875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3464.0850045902807</v>
      </c>
      <c r="L491" s="444">
        <f t="shared" ca="1" si="28"/>
        <v>834844.48610625765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834844.48610625765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3443.5369015684896</v>
      </c>
      <c r="L492" s="444">
        <f t="shared" ca="1" si="28"/>
        <v>829892.393278006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829892.393278006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3422.9031814507744</v>
      </c>
      <c r="L493" s="444">
        <f t="shared" ca="1" si="28"/>
        <v>824919.66672963661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824919.66672963661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3402.1834874992351</v>
      </c>
      <c r="L494" s="444">
        <f t="shared" ca="1" si="28"/>
        <v>819926.22048731567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819926.22048731567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3381.3774614895647</v>
      </c>
      <c r="L495" s="444">
        <f t="shared" ca="1" si="28"/>
        <v>814911.96821898501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814911.96821898501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3360.4847437048534</v>
      </c>
      <c r="L496" s="444">
        <f t="shared" ca="1" si="28"/>
        <v>809876.82323286973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809876.82323286973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3339.5049729293733</v>
      </c>
      <c r="L497" s="444">
        <f t="shared" ca="1" si="28"/>
        <v>804820.69847597892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804820.69847597892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3318.4377864423282</v>
      </c>
      <c r="L498" s="444">
        <f t="shared" ca="1" si="28"/>
        <v>799743.50653260108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799743.50653260108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3297.2828200115869</v>
      </c>
      <c r="L499" s="444">
        <f t="shared" ca="1" si="28"/>
        <v>794645.1596227925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794645.1596227925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3276.0397078873848</v>
      </c>
      <c r="L500" s="444">
        <f t="shared" ca="1" si="28"/>
        <v>789525.56960085966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789525.56960085966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3254.7080827959976</v>
      </c>
      <c r="L501" s="444">
        <f t="shared" ca="1" si="28"/>
        <v>784384.64795383543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784384.64795383543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3233.287575933397</v>
      </c>
      <c r="L502" s="444">
        <f t="shared" ca="1" si="28"/>
        <v>779222.30579994863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779222.30579994863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3211.7778169588687</v>
      </c>
      <c r="L503" s="444">
        <f t="shared" ca="1" si="28"/>
        <v>774038.45388708729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774038.45388708729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3190.1784339886131</v>
      </c>
      <c r="L504" s="444">
        <f t="shared" ca="1" si="28"/>
        <v>768833.0025912557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768833.0025912557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3168.4890535893146</v>
      </c>
      <c r="L505" s="444">
        <f t="shared" ca="1" si="28"/>
        <v>763605.86191502481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763605.86191502481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3146.7093007716858</v>
      </c>
      <c r="L506" s="444">
        <f t="shared" ca="1" si="28"/>
        <v>758356.94148597633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758356.94148597633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3124.8387989839839</v>
      </c>
      <c r="L507" s="444">
        <f t="shared" ca="1" si="28"/>
        <v>753086.15055514011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753086.15055514011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3102.8771701054998</v>
      </c>
      <c r="L508" s="444">
        <f t="shared" ca="1" si="28"/>
        <v>747793.39799542539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747793.39799542539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3080.8240344400215</v>
      </c>
      <c r="L509" s="444">
        <f t="shared" ca="1" si="28"/>
        <v>742478.59230004519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742478.59230004519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3058.6790107092706</v>
      </c>
      <c r="L510" s="444">
        <f t="shared" ca="1" si="28"/>
        <v>737141.64158093429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737141.64158093429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3036.4417160463086</v>
      </c>
      <c r="L511" s="444">
        <f t="shared" ca="1" si="28"/>
        <v>731782.45356716041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731782.45356716041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3014.1117659889178</v>
      </c>
      <c r="L512" s="444">
        <f t="shared" ca="1" si="28"/>
        <v>726400.9356033291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726400.9356033291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2991.6887744729538</v>
      </c>
      <c r="L513" s="444">
        <f t="shared" ca="1" si="28"/>
        <v>720996.99464798183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720996.99464798183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2969.1723538256733</v>
      </c>
      <c r="L514" s="444">
        <f t="shared" ca="1" si="28"/>
        <v>715570.5372719873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715570.5372719873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2946.5621147590296</v>
      </c>
      <c r="L515" s="444">
        <f t="shared" ca="1" si="28"/>
        <v>710121.46965692611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710121.46965692611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2923.8576663629415</v>
      </c>
      <c r="L516" s="444">
        <f t="shared" ca="1" si="28"/>
        <v>704649.69759346882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704649.69759346882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2901.0586160985358</v>
      </c>
      <c r="L517" s="444">
        <f t="shared" ca="1" si="28"/>
        <v>699155.12647974712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699155.12647974712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2878.1645697913623</v>
      </c>
      <c r="L518" s="444">
        <f t="shared" ref="L518:L772" ca="1" si="54">I518-J518+K518</f>
        <v>693637.66131971835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693637.66131971835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2855.1751316245754</v>
      </c>
      <c r="L519" s="444">
        <f t="shared" ca="1" si="54"/>
        <v>688097.20672152273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688097.20672152273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2832.089904132094</v>
      </c>
      <c r="L520" s="444">
        <f t="shared" ca="1" si="54"/>
        <v>682533.66689583461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682533.66689583461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2808.908488191727</v>
      </c>
      <c r="L521" s="444">
        <f t="shared" ca="1" si="54"/>
        <v>676946.94565420621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676946.94565420621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2785.6304830182753</v>
      </c>
      <c r="L522" s="444">
        <f t="shared" ca="1" si="54"/>
        <v>671336.94640740426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671336.94640740426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2762.2554861566005</v>
      </c>
      <c r="L523" s="444">
        <f t="shared" ca="1" si="54"/>
        <v>665703.57216374064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665703.57216374064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2738.7830934746685</v>
      </c>
      <c r="L524" s="444">
        <f t="shared" ca="1" si="54"/>
        <v>660046.72552739515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660046.72552739515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2715.2128991565623</v>
      </c>
      <c r="L525" s="444">
        <f t="shared" ca="1" si="54"/>
        <v>654366.30869673158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654366.30869673158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2691.5444956954643</v>
      </c>
      <c r="L526" s="444">
        <f t="shared" ca="1" si="54"/>
        <v>648662.2234626069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648662.2234626069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2667.7774738866115</v>
      </c>
      <c r="L527" s="444">
        <f t="shared" ca="1" si="54"/>
        <v>642934.37120667333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642934.37120667333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2643.9114228202216</v>
      </c>
      <c r="L528" s="444">
        <f t="shared" ca="1" si="54"/>
        <v>637182.65289967333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637182.65289967333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2619.9459298743882</v>
      </c>
      <c r="L529" s="444">
        <f t="shared" ca="1" si="54"/>
        <v>631406.96909972758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631406.96909972758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2595.8805807079475</v>
      </c>
      <c r="L530" s="444">
        <f t="shared" ca="1" si="54"/>
        <v>625607.21995061531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625607.21995061531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2571.7149592533128</v>
      </c>
      <c r="L531" s="444">
        <f t="shared" ca="1" si="54"/>
        <v>619783.30518004845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619783.30518004845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2547.4486477092846</v>
      </c>
      <c r="L532" s="444">
        <f t="shared" ca="1" si="54"/>
        <v>613935.1240979376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613935.1240979376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2523.0812265338227</v>
      </c>
      <c r="L533" s="444">
        <f t="shared" ca="1" si="54"/>
        <v>608062.57559465128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608062.57559465128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2498.6122744367963</v>
      </c>
      <c r="L534" s="444">
        <f t="shared" ca="1" si="54"/>
        <v>602165.55813926784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602165.55813926784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2474.0413683726983</v>
      </c>
      <c r="L535" s="444">
        <f t="shared" ca="1" si="54"/>
        <v>596243.9697778204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596243.9697778204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2449.3680835333344</v>
      </c>
      <c r="L536" s="444">
        <f t="shared" ca="1" si="54"/>
        <v>590297.70813153358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590297.70813153358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2424.5919933404725</v>
      </c>
      <c r="L537" s="444">
        <f t="shared" ca="1" si="54"/>
        <v>584326.67039505392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584326.67039505392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2399.7126694384738</v>
      </c>
      <c r="L538" s="444">
        <f t="shared" ca="1" si="54"/>
        <v>578330.75333467219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578330.75333467219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2374.7296816868834</v>
      </c>
      <c r="L539" s="444">
        <f t="shared" ca="1" si="54"/>
        <v>572309.85328653886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572309.85328653886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2349.6425981529947</v>
      </c>
      <c r="L540" s="444">
        <f t="shared" ca="1" si="54"/>
        <v>566263.86615487165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566263.86615487165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2324.4509851043813</v>
      </c>
      <c r="L541" s="444">
        <f t="shared" ca="1" si="54"/>
        <v>560192.68741015589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560192.68741015589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2299.1544070013988</v>
      </c>
      <c r="L542" s="444">
        <f t="shared" ca="1" si="54"/>
        <v>554096.21208733716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554096.21208733716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2273.7524264896542</v>
      </c>
      <c r="L543" s="444">
        <f t="shared" ca="1" si="54"/>
        <v>547974.33478400658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547974.33478400658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2248.2446043924433</v>
      </c>
      <c r="L544" s="444">
        <f t="shared" ca="1" si="54"/>
        <v>541826.94965857884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541826.94965857884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2222.6304997031611</v>
      </c>
      <c r="L545" s="444">
        <f t="shared" ca="1" si="54"/>
        <v>535653.95042846177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535653.95042846177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2196.9096695776734</v>
      </c>
      <c r="L546" s="444">
        <f t="shared" ca="1" si="54"/>
        <v>529455.23036821932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529455.23036821932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2171.0816693266634</v>
      </c>
      <c r="L547" s="444">
        <f t="shared" ca="1" si="54"/>
        <v>523230.68230772577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523230.68230772577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2145.1460524079398</v>
      </c>
      <c r="L548" s="444">
        <f t="shared" ca="1" si="54"/>
        <v>516980.19863031351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516980.19863031351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2119.1023704187223</v>
      </c>
      <c r="L549" s="444">
        <f t="shared" ca="1" si="54"/>
        <v>510703.67127091205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510703.67127091205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2092.9501730878828</v>
      </c>
      <c r="L550" s="444">
        <f t="shared" ca="1" si="54"/>
        <v>504400.99171417975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504400.99171417975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2066.6890082681653</v>
      </c>
      <c r="L551" s="444">
        <f t="shared" ca="1" si="54"/>
        <v>498072.05099262774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498072.05099262774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2040.3184219283648</v>
      </c>
      <c r="L552" s="444">
        <f t="shared" ca="1" si="54"/>
        <v>491716.73968473595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491716.73968473595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2013.8379581454822</v>
      </c>
      <c r="L553" s="444">
        <f t="shared" ca="1" si="54"/>
        <v>485334.94791306125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485334.94791306125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1987.2471590968375</v>
      </c>
      <c r="L554" s="444">
        <f t="shared" ca="1" si="54"/>
        <v>478926.56534233788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478926.56534233788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1960.5455650521571</v>
      </c>
      <c r="L555" s="444">
        <f t="shared" ca="1" si="54"/>
        <v>472491.48117756983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472491.48117756983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1933.7327143656237</v>
      </c>
      <c r="L556" s="444">
        <f t="shared" ca="1" si="54"/>
        <v>466029.58416211529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466029.58416211529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1906.8081434678961</v>
      </c>
      <c r="L557" s="444">
        <f t="shared" ca="1" si="54"/>
        <v>459540.76257576299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459540.76257576299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1879.771386858095</v>
      </c>
      <c r="L558" s="444">
        <f t="shared" ca="1" si="54"/>
        <v>453024.90423280088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453024.90423280088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1852.621977095753</v>
      </c>
      <c r="L559" s="444">
        <f t="shared" ca="1" si="54"/>
        <v>446481.89648007642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446481.89648007642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1825.3594447927346</v>
      </c>
      <c r="L560" s="444">
        <f t="shared" ca="1" si="54"/>
        <v>439911.62619504897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439911.62619504897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1797.9833186051201</v>
      </c>
      <c r="L561" s="444">
        <f t="shared" ca="1" si="54"/>
        <v>433313.9797838339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433313.9797838339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1770.4931252250569</v>
      </c>
      <c r="L562" s="444">
        <f t="shared" ca="1" si="54"/>
        <v>426688.84317923879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426688.84317923879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1742.8883893725774</v>
      </c>
      <c r="L563" s="444">
        <f t="shared" ca="1" si="54"/>
        <v>420036.10183879116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420036.10183879116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1715.1686337873793</v>
      </c>
      <c r="L564" s="444">
        <f t="shared" ca="1" si="54"/>
        <v>413355.64074275835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413355.64074275835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1687.3333792205756</v>
      </c>
      <c r="L565" s="444">
        <f t="shared" ca="1" si="54"/>
        <v>406647.34439215873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406647.34439215873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1659.3821444264106</v>
      </c>
      <c r="L566" s="444">
        <f t="shared" ca="1" si="54"/>
        <v>399911.09680676495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399911.09680676495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1631.3144461539366</v>
      </c>
      <c r="L567" s="444">
        <f t="shared" ca="1" si="54"/>
        <v>393146.7815230987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393146.7815230987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1603.1297991386605</v>
      </c>
      <c r="L568" s="444">
        <f t="shared" ca="1" si="54"/>
        <v>386354.28159241716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386354.28159241716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1574.8277160941541</v>
      </c>
      <c r="L569" s="444">
        <f t="shared" ca="1" si="54"/>
        <v>379533.47957869113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379533.47957869113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1546.4077077036288</v>
      </c>
      <c r="L570" s="444">
        <f t="shared" ca="1" si="54"/>
        <v>372684.25755657459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372684.25755657459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1517.8692826114766</v>
      </c>
      <c r="L571" s="444">
        <f t="shared" ca="1" si="54"/>
        <v>365806.49710936588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365806.49710936588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1489.2119474147737</v>
      </c>
      <c r="L572" s="444">
        <f t="shared" ca="1" si="54"/>
        <v>358900.07932696049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358900.07932696049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1460.4352066547513</v>
      </c>
      <c r="L573" s="444">
        <f t="shared" ca="1" si="54"/>
        <v>351964.88480379508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351964.88480379508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1431.5385628082288</v>
      </c>
      <c r="L574" s="444">
        <f t="shared" ca="1" si="54"/>
        <v>345000.79363678314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345000.79363678314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1402.5215162790123</v>
      </c>
      <c r="L575" s="444">
        <f t="shared" ca="1" si="54"/>
        <v>338007.68542324199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338007.68542324199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1373.3835653892575</v>
      </c>
      <c r="L576" s="444">
        <f t="shared" ca="1" si="54"/>
        <v>330985.43925881106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330985.43925881106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1344.1242063707953</v>
      </c>
      <c r="L577" s="444">
        <f t="shared" ca="1" si="54"/>
        <v>323933.93373536167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323933.93373536167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1314.7429333564228</v>
      </c>
      <c r="L578" s="444">
        <f t="shared" ca="1" si="54"/>
        <v>316853.04693889793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316853.04693889793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1285.2392383711572</v>
      </c>
      <c r="L579" s="444">
        <f t="shared" ca="1" si="54"/>
        <v>309742.65644744888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309742.65644744888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1255.6126113234529</v>
      </c>
      <c r="L580" s="444">
        <f t="shared" ca="1" si="54"/>
        <v>302602.63932895218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302602.63932895218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1225.8625399963832</v>
      </c>
      <c r="L581" s="444">
        <f t="shared" ca="1" si="54"/>
        <v>295432.87213912839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295432.87213912839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1195.9885100387842</v>
      </c>
      <c r="L582" s="444">
        <f t="shared" ca="1" si="54"/>
        <v>288233.23091934697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288233.23091934697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1165.9900049563616</v>
      </c>
      <c r="L583" s="444">
        <f t="shared" ca="1" si="54"/>
        <v>281003.59119448316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281003.59119448316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1135.8665061027623</v>
      </c>
      <c r="L584" s="444">
        <f t="shared" ca="1" si="54"/>
        <v>273743.82797076576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273743.82797076576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1105.6174926706067</v>
      </c>
      <c r="L585" s="444">
        <f t="shared" ca="1" si="54"/>
        <v>266453.81573361618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266453.81573361618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1075.2424416824833</v>
      </c>
      <c r="L586" s="444">
        <f t="shared" ca="1" si="54"/>
        <v>259133.42844547849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259133.42844547849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1044.7408279819094</v>
      </c>
      <c r="L587" s="444">
        <f t="shared" ca="1" si="54"/>
        <v>251782.53954364022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251782.53954364022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1014.1121242242501</v>
      </c>
      <c r="L588" s="444">
        <f t="shared" ca="1" si="54"/>
        <v>244401.02193804429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244401.02193804429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983.35580086760035</v>
      </c>
      <c r="L589" s="444">
        <f t="shared" ca="1" si="54"/>
        <v>236988.74800909171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236988.74800909171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952.47132616363126</v>
      </c>
      <c r="L590" s="444">
        <f t="shared" ca="1" si="54"/>
        <v>229545.58960543515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229545.58960543515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921.45816614839566</v>
      </c>
      <c r="L591" s="444">
        <f t="shared" ca="1" si="54"/>
        <v>222071.41804176336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222071.41804176336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890.31578463309654</v>
      </c>
      <c r="L592" s="444">
        <f t="shared" ca="1" si="54"/>
        <v>214566.10409657628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214566.10409657628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859.04364319481704</v>
      </c>
      <c r="L593" s="444">
        <f t="shared" ca="1" si="54"/>
        <v>207029.5180099509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207029.5180099509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827.64120116721131</v>
      </c>
      <c r="L594" s="444">
        <f t="shared" ca="1" si="54"/>
        <v>199461.52948129794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199461.52948129794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796.10791563115731</v>
      </c>
      <c r="L595" s="444">
        <f t="shared" ca="1" si="54"/>
        <v>191862.0076671089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191862.0076671089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764.44324140536969</v>
      </c>
      <c r="L596" s="444">
        <f t="shared" ca="1" si="54"/>
        <v>184230.82117869408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184230.82117869408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732.64663103697455</v>
      </c>
      <c r="L597" s="444">
        <f t="shared" ca="1" si="54"/>
        <v>176567.83807991087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176567.83807991087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700.71753479204449</v>
      </c>
      <c r="L598" s="444">
        <f t="shared" ca="1" si="54"/>
        <v>168872.92588488274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168872.92588488274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668.65540064609399</v>
      </c>
      <c r="L599" s="444">
        <f t="shared" ca="1" si="54"/>
        <v>161145.95155570866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161145.95155570866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636.45967427453525</v>
      </c>
      <c r="L600" s="444">
        <f t="shared" ca="1" si="54"/>
        <v>153386.78150016302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153386.78150016302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604.1297990430952</v>
      </c>
      <c r="L601" s="444">
        <f t="shared" ca="1" si="54"/>
        <v>145595.28156938593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145595.28156938593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571.66521599819066</v>
      </c>
      <c r="L602" s="444">
        <f t="shared" ca="1" si="54"/>
        <v>137771.31705556394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137771.31705556394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539.06536385726565</v>
      </c>
      <c r="L603" s="444">
        <f t="shared" ca="1" si="54"/>
        <v>129914.75268960102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129914.75268960102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506.32967899908681</v>
      </c>
      <c r="L604" s="444">
        <f t="shared" ca="1" si="54"/>
        <v>122025.45263877993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122025.45263877993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473.45759545399892</v>
      </c>
      <c r="L605" s="444">
        <f t="shared" ca="1" si="54"/>
        <v>114103.28050441375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114103.28050441375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440.44854489413984</v>
      </c>
      <c r="L606" s="444">
        <f t="shared" ca="1" si="54"/>
        <v>106148.09931948771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106148.09931948771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407.30195662361467</v>
      </c>
      <c r="L607" s="444">
        <f t="shared" ca="1" si="54"/>
        <v>98159.771546291144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98159.771546291144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374.01725756862902</v>
      </c>
      <c r="L608" s="444">
        <f t="shared" ca="1" si="54"/>
        <v>90138.159074039591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90138.159074039591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340.59387226758088</v>
      </c>
      <c r="L609" s="444">
        <f t="shared" ca="1" si="54"/>
        <v>82083.123216486987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82083.123216486987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307.0312228611117</v>
      </c>
      <c r="L610" s="444">
        <f t="shared" ca="1" si="54"/>
        <v>73994.524709527919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73994.524709527919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273.32872908211556</v>
      </c>
      <c r="L611" s="444">
        <f t="shared" ca="1" si="54"/>
        <v>65872.223708789854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65872.223708789854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239.48580824570698</v>
      </c>
      <c r="L612" s="444">
        <f t="shared" ca="1" si="54"/>
        <v>57716.079787215378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57716.079787215378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205.50187523914664</v>
      </c>
      <c r="L613" s="444">
        <f t="shared" ca="1" si="54"/>
        <v>49525.951932634343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49525.951932634343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171.37634251172568</v>
      </c>
      <c r="L614" s="444">
        <f t="shared" ca="1" si="54"/>
        <v>41301.698545325889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41301.698545325889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137.10862006460712</v>
      </c>
      <c r="L615" s="444">
        <f t="shared" ca="1" si="54"/>
        <v>33043.177435570316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33043.177435570316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102.69811544062556</v>
      </c>
      <c r="L616" s="444">
        <f t="shared" ca="1" si="54"/>
        <v>24750.245821190758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24750.245821190758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68.144233714044049</v>
      </c>
      <c r="L617" s="444">
        <f t="shared" ca="1" si="54"/>
        <v>16422.760325084619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16422.760325084619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33.446377480268474</v>
      </c>
      <c r="L618" s="444">
        <f t="shared" ca="1" si="54"/>
        <v>8060.5769727447032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8060.5769727447032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-1.3960531544811716</v>
      </c>
      <c r="L619" s="444">
        <f t="shared" ca="1" si="54"/>
        <v>-336.44881022996236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-336.44881022996236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-36.383660583542273</v>
      </c>
      <c r="L620" s="444">
        <f t="shared" ca="1" si="54"/>
        <v>-8768.4622006336886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-8768.4622006336886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-71.51704971022447</v>
      </c>
      <c r="L621" s="444">
        <f t="shared" ca="1" si="54"/>
        <v>-17235.608980164099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-17235.608980164099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-106.79682795826784</v>
      </c>
      <c r="L622" s="444">
        <f t="shared" ca="1" si="54"/>
        <v>-25738.035537942549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-25738.035537942549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-142.22360528234472</v>
      </c>
      <c r="L623" s="444">
        <f t="shared" ca="1" si="54"/>
        <v>-34275.888873045078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-34275.888873045078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-177.79799417860525</v>
      </c>
      <c r="L624" s="444">
        <f t="shared" ca="1" si="54"/>
        <v>-42849.316597043864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-42849.316597043864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-213.52060969526687</v>
      </c>
      <c r="L625" s="444">
        <f t="shared" ca="1" si="54"/>
        <v>-51458.466936559314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-51458.466936559314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-249.39206944324786</v>
      </c>
      <c r="L626" s="444">
        <f t="shared" ca="1" si="54"/>
        <v>-60103.488735822742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-60103.488735822742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-285.41299360684553</v>
      </c>
      <c r="L627" s="444">
        <f t="shared" ca="1" si="54"/>
        <v>-68784.531459249774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-68784.531459249774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-321.58400495445812</v>
      </c>
      <c r="L628" s="444">
        <f t="shared" ca="1" si="54"/>
        <v>-77501.745194024421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-77501.745194024421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-357.9057288493525</v>
      </c>
      <c r="L629" s="444">
        <f t="shared" ca="1" si="54"/>
        <v>-86255.280652693953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-86255.280652693953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-394.37879326047556</v>
      </c>
      <c r="L630" s="444">
        <f t="shared" ca="1" si="54"/>
        <v>-95045.289175774611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-95045.289175774611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-431.00382877331162</v>
      </c>
      <c r="L631" s="444">
        <f t="shared" ca="1" si="54"/>
        <v>-103871.92273436811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-103871.92273436811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-467.78146860078454</v>
      </c>
      <c r="L632" s="444">
        <f t="shared" ca="1" si="54"/>
        <v>-112735.33393278909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-112735.33393278909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-504.7123485942052</v>
      </c>
      <c r="L633" s="444">
        <f t="shared" ca="1" si="54"/>
        <v>-121635.67601120347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-121635.67601120347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-541.79710725426526</v>
      </c>
      <c r="L634" s="444">
        <f t="shared" ca="1" si="54"/>
        <v>-130573.10284827792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-130573.10284827792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-579.03638574207548</v>
      </c>
      <c r="L635" s="444">
        <f t="shared" ca="1" si="54"/>
        <v>-139547.76896384018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-139547.76896384018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-616.43082789025152</v>
      </c>
      <c r="L636" s="444">
        <f t="shared" ca="1" si="54"/>
        <v>-148559.82952155062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-148559.82952155062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-653.98108021404505</v>
      </c>
      <c r="L637" s="444">
        <f t="shared" ca="1" si="54"/>
        <v>-157609.44033158486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-157609.44033158486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-691.687791922521</v>
      </c>
      <c r="L638" s="444">
        <f t="shared" ca="1" si="54"/>
        <v>-166696.75785332755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-166696.75785332755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-729.5516149297822</v>
      </c>
      <c r="L639" s="444">
        <f t="shared" ca="1" si="54"/>
        <v>-175821.93919807751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-175821.93919807751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-767.57320386624042</v>
      </c>
      <c r="L640" s="444">
        <f t="shared" ca="1" si="54"/>
        <v>-184985.14213176395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-184985.14213176395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-805.75321608993386</v>
      </c>
      <c r="L641" s="444">
        <f t="shared" ca="1" si="54"/>
        <v>-194186.52507767407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-194186.52507767407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-844.09231169789268</v>
      </c>
      <c r="L642" s="444">
        <f t="shared" ca="1" si="54"/>
        <v>-203426.24711919215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-203426.24711919215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-882.59115353755146</v>
      </c>
      <c r="L643" s="444">
        <f t="shared" ca="1" si="54"/>
        <v>-212704.4680025499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-212704.4680025499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-921.25040721820869</v>
      </c>
      <c r="L644" s="444">
        <f t="shared" ca="1" si="54"/>
        <v>-222021.34813958828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-222021.34813958828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-960.07074112253542</v>
      </c>
      <c r="L645" s="444">
        <f t="shared" ca="1" si="54"/>
        <v>-231377.048610531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-231377.048610531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-999.05282641812994</v>
      </c>
      <c r="L646" s="444">
        <f t="shared" ca="1" si="54"/>
        <v>-240771.73116676931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-240771.73116676931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-1038.1973370691228</v>
      </c>
      <c r="L647" s="444">
        <f t="shared" ca="1" si="54"/>
        <v>-250205.55823365861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-250205.55823365861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-1077.5049498478284</v>
      </c>
      <c r="L648" s="444">
        <f t="shared" ca="1" si="54"/>
        <v>-259678.69291332661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-259678.69291332661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-1116.9763443464449</v>
      </c>
      <c r="L649" s="444">
        <f t="shared" ca="1" si="54"/>
        <v>-269191.29898749321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-269191.29898749321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-1156.6122029888058</v>
      </c>
      <c r="L650" s="444">
        <f t="shared" ca="1" si="54"/>
        <v>-278743.54092030221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-278743.54092030221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-1196.4132110421767</v>
      </c>
      <c r="L651" s="444">
        <f t="shared" ca="1" si="54"/>
        <v>-288335.58386116457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-288335.58386116457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-1236.3800566291031</v>
      </c>
      <c r="L652" s="444">
        <f t="shared" ca="1" si="54"/>
        <v>-297967.59364761389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-297967.59364761389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-1276.5134307393087</v>
      </c>
      <c r="L653" s="444">
        <f t="shared" ca="1" si="54"/>
        <v>-307639.73680817336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-307639.73680817336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-1316.8140272416397</v>
      </c>
      <c r="L654" s="444">
        <f t="shared" ca="1" si="54"/>
        <v>-317352.1805652352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-317352.1805652352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-1357.2825428960641</v>
      </c>
      <c r="L655" s="444">
        <f t="shared" ca="1" si="54"/>
        <v>-327105.09283795144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-327105.09283795144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-1397.919677365715</v>
      </c>
      <c r="L656" s="444">
        <f t="shared" ca="1" si="54"/>
        <v>-336898.64224513731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-336898.64224513731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-1438.7261332289895</v>
      </c>
      <c r="L657" s="444">
        <f t="shared" ca="1" si="54"/>
        <v>-346732.99810818647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-346732.99810818647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-1479.7026159916943</v>
      </c>
      <c r="L658" s="444">
        <f t="shared" ca="1" si="54"/>
        <v>-356608.33045399835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-356608.33045399835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-1520.8498340992439</v>
      </c>
      <c r="L659" s="444">
        <f t="shared" ca="1" si="54"/>
        <v>-366524.81001791777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-366524.81001791777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-1562.1684989489081</v>
      </c>
      <c r="L660" s="444">
        <f t="shared" ca="1" si="54"/>
        <v>-376482.60824668687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-376482.60824668687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-1603.6593249021128</v>
      </c>
      <c r="L661" s="444">
        <f t="shared" ca="1" si="54"/>
        <v>-386481.89730140916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-386481.89730140916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-1645.3230292967889</v>
      </c>
      <c r="L662" s="444">
        <f t="shared" ca="1" si="54"/>
        <v>-396522.85006052611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-396522.85006052611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-1687.1603324597761</v>
      </c>
      <c r="L663" s="444">
        <f t="shared" ca="1" si="54"/>
        <v>-406605.64012280607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-406605.64012280607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-1729.171957719276</v>
      </c>
      <c r="L664" s="444">
        <f t="shared" ca="1" si="54"/>
        <v>-416730.44181034551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-416730.44181034551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-1771.3586314173567</v>
      </c>
      <c r="L665" s="444">
        <f t="shared" ca="1" si="54"/>
        <v>-426897.43017158302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-426897.43017158302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-1813.7210829225132</v>
      </c>
      <c r="L666" s="444">
        <f t="shared" ca="1" si="54"/>
        <v>-437106.78098432574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-437106.78098432574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-1856.2600446422746</v>
      </c>
      <c r="L667" s="444">
        <f t="shared" ca="1" si="54"/>
        <v>-447358.67075878818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-447358.67075878818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-1898.9762520358681</v>
      </c>
      <c r="L668" s="444">
        <f t="shared" ca="1" si="54"/>
        <v>-457653.27674064424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-457653.27674064424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-1941.8704436269354</v>
      </c>
      <c r="L669" s="444">
        <f t="shared" ca="1" si="54"/>
        <v>-467990.77691409137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-467990.77691409137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-1984.943361016298</v>
      </c>
      <c r="L670" s="444">
        <f t="shared" ca="1" si="54"/>
        <v>-478371.35000492784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-478371.35000492784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-2028.1957488947835</v>
      </c>
      <c r="L671" s="444">
        <f t="shared" ca="1" si="54"/>
        <v>-488795.17548364279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-488795.17548364279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-2071.6283550560956</v>
      </c>
      <c r="L672" s="444">
        <f t="shared" ca="1" si="54"/>
        <v>-499262.43356851907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-499262.43356851907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-2115.2419304097471</v>
      </c>
      <c r="L673" s="444">
        <f t="shared" ca="1" si="54"/>
        <v>-509773.305228749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-509773.305228749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-2159.0372289940378</v>
      </c>
      <c r="L674" s="444">
        <f t="shared" ca="1" si="54"/>
        <v>-520327.97218756319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-520327.97218756319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-2203.0150079890973</v>
      </c>
      <c r="L675" s="444">
        <f t="shared" ca="1" si="54"/>
        <v>-530926.61692537251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-530926.61692537251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-2247.1760277299695</v>
      </c>
      <c r="L676" s="444">
        <f t="shared" ca="1" si="54"/>
        <v>-541569.42268292268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-541569.42268292268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-2291.521051719762</v>
      </c>
      <c r="L677" s="444">
        <f t="shared" ca="1" si="54"/>
        <v>-552256.57346446265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-552256.57346446265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-2336.050846642845</v>
      </c>
      <c r="L678" s="444">
        <f t="shared" ca="1" si="54"/>
        <v>-562988.25404092565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-562988.25404092565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-2380.7661823781077</v>
      </c>
      <c r="L679" s="444">
        <f t="shared" ca="1" si="54"/>
        <v>-573764.64995312388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-573764.64995312388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-2425.6678320122669</v>
      </c>
      <c r="L680" s="444">
        <f t="shared" ca="1" si="54"/>
        <v>-584585.94751495635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-584585.94751495635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-2470.7565718532355</v>
      </c>
      <c r="L681" s="444">
        <f t="shared" ca="1" si="54"/>
        <v>-595452.33381662972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-595452.33381662972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-2516.0331814435413</v>
      </c>
      <c r="L682" s="444">
        <f t="shared" ca="1" si="54"/>
        <v>-606363.99672789348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-606363.99672789348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-2561.498443573807</v>
      </c>
      <c r="L683" s="444">
        <f t="shared" ca="1" si="54"/>
        <v>-617321.12490128749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-617321.12490128749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-2607.1531442962819</v>
      </c>
      <c r="L684" s="444">
        <f t="shared" ca="1" si="54"/>
        <v>-628323.90777540393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-628323.90777540393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-2652.9980729384338</v>
      </c>
      <c r="L685" s="444">
        <f t="shared" ca="1" si="54"/>
        <v>-639372.53557816253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-639372.53557816253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-2699.0340221165948</v>
      </c>
      <c r="L686" s="444">
        <f t="shared" ca="1" si="54"/>
        <v>-650467.19933009928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-650467.19933009928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-2745.2617877496646</v>
      </c>
      <c r="L687" s="444">
        <f t="shared" ca="1" si="54"/>
        <v>-661608.09084766917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-661608.09084766917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-2791.6821690728721</v>
      </c>
      <c r="L688" s="444">
        <f t="shared" ca="1" si="54"/>
        <v>-672795.40274656226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-672795.40274656226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-2838.2959686515933</v>
      </c>
      <c r="L689" s="444">
        <f t="shared" ca="1" si="54"/>
        <v>-684029.32844503399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-684029.32844503399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-2885.1039923952258</v>
      </c>
      <c r="L690" s="444">
        <f t="shared" ca="1" si="54"/>
        <v>-695310.06216724939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-695310.06216724939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-2932.1070495711233</v>
      </c>
      <c r="L691" s="444">
        <f t="shared" ca="1" si="54"/>
        <v>-706637.79894664069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-706637.79894664069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-2979.3059528185868</v>
      </c>
      <c r="L692" s="444">
        <f t="shared" ca="1" si="54"/>
        <v>-718012.73462927947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-718012.73462927947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-3026.7015181629154</v>
      </c>
      <c r="L693" s="444">
        <f t="shared" ca="1" si="54"/>
        <v>-729435.06587726262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-729435.06587726262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-3074.2945650295114</v>
      </c>
      <c r="L694" s="444">
        <f t="shared" ca="1" si="54"/>
        <v>-740904.99017211236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-740904.99017211236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-3122.0859162580523</v>
      </c>
      <c r="L695" s="444">
        <f t="shared" ca="1" si="54"/>
        <v>-752422.70581819059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-752422.70581819059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-3170.0763981167115</v>
      </c>
      <c r="L696" s="444">
        <f t="shared" ca="1" si="54"/>
        <v>-763988.41194612754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-763988.41194612754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-3218.2668403164489</v>
      </c>
      <c r="L697" s="444">
        <f t="shared" ca="1" si="54"/>
        <v>-775602.30851626419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-775602.30851626419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-3266.6580760253514</v>
      </c>
      <c r="L698" s="444">
        <f t="shared" ca="1" si="54"/>
        <v>-787264.59632210969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-787264.59632210969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-3315.2509418830409</v>
      </c>
      <c r="L699" s="444">
        <f t="shared" ca="1" si="54"/>
        <v>-798975.47699381295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-798975.47699381295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-3364.0462780151379</v>
      </c>
      <c r="L700" s="444">
        <f t="shared" ca="1" si="54"/>
        <v>-810735.15300164826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-810735.15300164826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-3413.0449280477851</v>
      </c>
      <c r="L701" s="444">
        <f t="shared" ca="1" si="54"/>
        <v>-822543.82765951625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-822543.82765951625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-3462.2477391222355</v>
      </c>
      <c r="L702" s="444">
        <f t="shared" ca="1" si="54"/>
        <v>-834401.70512845868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-834401.70512845868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-3511.6555619094952</v>
      </c>
      <c r="L703" s="444">
        <f t="shared" ca="1" si="54"/>
        <v>-846308.99042018841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-846308.99042018841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-3561.2692506250364</v>
      </c>
      <c r="L704" s="444">
        <f t="shared" ca="1" si="54"/>
        <v>-858265.88940063363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-858265.88940063363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-3611.0896630435577</v>
      </c>
      <c r="L705" s="444">
        <f t="shared" ca="1" si="54"/>
        <v>-870272.60879349732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-870272.60879349732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-3661.1176605138235</v>
      </c>
      <c r="L706" s="444">
        <f t="shared" ca="1" si="54"/>
        <v>-882329.35618383135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-882329.35618383135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-3711.3541079735478</v>
      </c>
      <c r="L707" s="444">
        <f t="shared" ca="1" si="54"/>
        <v>-894436.34002162504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-894436.34002162504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-3761.7998739643549</v>
      </c>
      <c r="L708" s="444">
        <f t="shared" ca="1" si="54"/>
        <v>-906593.76962540962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-906593.76962540962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-3812.4558306467907</v>
      </c>
      <c r="L709" s="444">
        <f t="shared" ca="1" si="54"/>
        <v>-918801.8551858766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-918801.8551858766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-3863.3228538154031</v>
      </c>
      <c r="L710" s="444">
        <f t="shared" ca="1" si="54"/>
        <v>-931060.80776951218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-931060.80776951218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-3914.4018229138846</v>
      </c>
      <c r="L711" s="444">
        <f t="shared" ca="1" si="54"/>
        <v>-943370.83932224626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-943370.83932224626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-3965.6936210502768</v>
      </c>
      <c r="L712" s="444">
        <f t="shared" ca="1" si="54"/>
        <v>-955732.16267311678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-955732.16267311678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-4017.1991350122366</v>
      </c>
      <c r="L713" s="444">
        <f t="shared" ca="1" si="54"/>
        <v>-968144.99153794919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-968144.99153794919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-4068.9192552823724</v>
      </c>
      <c r="L714" s="444">
        <f t="shared" ca="1" si="54"/>
        <v>-980609.54052305175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-980609.54052305175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-4120.8548760536332</v>
      </c>
      <c r="L715" s="444">
        <f t="shared" ca="1" si="54"/>
        <v>-993126.02512892557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-993126.02512892557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-4173.0068952447737</v>
      </c>
      <c r="L716" s="444">
        <f t="shared" ca="1" si="54"/>
        <v>-1005694.6617539906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-1005694.6617539906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-4225.376214515878</v>
      </c>
      <c r="L717" s="444">
        <f t="shared" ca="1" si="54"/>
        <v>-1018315.6676983266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-1018315.6676983266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-4277.963739283945</v>
      </c>
      <c r="L718" s="444">
        <f t="shared" ca="1" si="54"/>
        <v>-1030989.2611674308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-1030989.2611674308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-4330.7703787385462</v>
      </c>
      <c r="L719" s="444">
        <f t="shared" ca="1" si="54"/>
        <v>-1043715.6612759895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-1043715.6612759895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-4383.797045857541</v>
      </c>
      <c r="L720" s="444">
        <f t="shared" ca="1" si="54"/>
        <v>-1056495.0880516674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-1056495.0880516674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-4437.0446574228654</v>
      </c>
      <c r="L721" s="444">
        <f t="shared" ca="1" si="54"/>
        <v>-1069327.7624389105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-1069327.7624389105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-4490.514134036378</v>
      </c>
      <c r="L722" s="444">
        <f t="shared" ca="1" si="54"/>
        <v>-1082213.9063027671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-1082213.9063027671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-4544.2064001357803</v>
      </c>
      <c r="L723" s="444">
        <f t="shared" ca="1" si="54"/>
        <v>-1095153.7424327231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-1095153.7424327231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-4598.1223840105968</v>
      </c>
      <c r="L724" s="444">
        <f t="shared" ca="1" si="54"/>
        <v>-1108147.4945465538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-1108147.4945465538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-4652.2630178182253</v>
      </c>
      <c r="L725" s="444">
        <f t="shared" ca="1" si="54"/>
        <v>-1121195.3872941923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-1121195.3872941923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-4706.629237600052</v>
      </c>
      <c r="L726" s="444">
        <f t="shared" ca="1" si="54"/>
        <v>-1134297.6462616127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-1134297.6462616127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-4761.2219832976371</v>
      </c>
      <c r="L727" s="444">
        <f t="shared" ca="1" si="54"/>
        <v>-1147454.4979747306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-1147454.4979747306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-4816.0421987689615</v>
      </c>
      <c r="L728" s="444">
        <f t="shared" ca="1" si="54"/>
        <v>-1160666.1699033198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-1160666.1699033198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-4871.0908318047495</v>
      </c>
      <c r="L729" s="444">
        <f t="shared" ca="1" si="54"/>
        <v>-1173932.8904649448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-1173932.8904649448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-4926.3688341448542</v>
      </c>
      <c r="L730" s="444">
        <f t="shared" ca="1" si="54"/>
        <v>-1187254.8890289098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-1187254.8890289098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-4981.8771614947082</v>
      </c>
      <c r="L731" s="444">
        <f t="shared" ca="1" si="54"/>
        <v>-1200632.3959202247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-1200632.3959202247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-5037.6167735418539</v>
      </c>
      <c r="L732" s="444">
        <f t="shared" ca="1" si="54"/>
        <v>-1214065.6424235867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-1214065.6424235867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-5093.5886339725284</v>
      </c>
      <c r="L733" s="444">
        <f t="shared" ca="1" si="54"/>
        <v>-1227554.8607873793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-1227554.8607873793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-5149.7937104883313</v>
      </c>
      <c r="L734" s="444">
        <f t="shared" ca="1" si="54"/>
        <v>-1241100.2842276879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-1241100.2842276879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-5206.2329748229504</v>
      </c>
      <c r="L735" s="444">
        <f t="shared" ca="1" si="54"/>
        <v>-1254702.1469323309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-1254702.1469323309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-5262.9074027589631</v>
      </c>
      <c r="L736" s="444">
        <f t="shared" ca="1" si="54"/>
        <v>-1268360.68406491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-1268360.68406491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-5319.8179741447093</v>
      </c>
      <c r="L737" s="444">
        <f t="shared" ca="1" si="54"/>
        <v>-1282076.1317688748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-1282076.1317688748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-5376.9656729112294</v>
      </c>
      <c r="L738" s="444">
        <f t="shared" ca="1" si="54"/>
        <v>-1295848.7271716062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-1295848.7271716062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-5434.3514870892759</v>
      </c>
      <c r="L739" s="444">
        <f t="shared" ca="1" si="54"/>
        <v>-1309678.7083885155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-1309678.7083885155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-5491.9764088263983</v>
      </c>
      <c r="L740" s="444">
        <f t="shared" ca="1" si="54"/>
        <v>-1323566.3145271621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-1323566.3145271621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-5549.841434404093</v>
      </c>
      <c r="L741" s="444">
        <f t="shared" ca="1" si="54"/>
        <v>-1337511.7856913863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-1337511.7856913863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-5607.9475642550269</v>
      </c>
      <c r="L742" s="444">
        <f t="shared" ca="1" si="54"/>
        <v>-1351515.3629854615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-1351515.3629854615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-5666.2958029803403</v>
      </c>
      <c r="L743" s="444">
        <f t="shared" ca="1" si="54"/>
        <v>-1365577.2885182621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-1365577.2885182621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-5724.8871593670092</v>
      </c>
      <c r="L744" s="444">
        <f t="shared" ca="1" si="54"/>
        <v>-1379697.8054074494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-1379697.8054074494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-5783.7226464052901</v>
      </c>
      <c r="L745" s="444">
        <f t="shared" ca="1" si="54"/>
        <v>-1393877.1577836748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-1393877.1577836748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-5842.8032813062291</v>
      </c>
      <c r="L746" s="444">
        <f t="shared" ca="1" si="54"/>
        <v>-1408115.5907948012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-1408115.5907948012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-5902.1300855192558</v>
      </c>
      <c r="L747" s="444">
        <f t="shared" ca="1" si="54"/>
        <v>-1422413.3506101407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-1422413.3506101407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-5961.7040847498374</v>
      </c>
      <c r="L748" s="444">
        <f t="shared" ca="1" si="54"/>
        <v>-1436770.6844247107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-1436770.6844247107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-6021.5263089772116</v>
      </c>
      <c r="L749" s="444">
        <f t="shared" ca="1" si="54"/>
        <v>-1451187.8404635082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-1451187.8404635082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-6081.597792472201</v>
      </c>
      <c r="L750" s="444">
        <f t="shared" ca="1" si="54"/>
        <v>-1465665.0679858006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-1465665.0679858006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-6141.9195738150866</v>
      </c>
      <c r="L751" s="444">
        <f t="shared" ca="1" si="54"/>
        <v>-1480202.6172894358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-1480202.6172894358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-6202.4926959135664</v>
      </c>
      <c r="L752" s="444">
        <f t="shared" ca="1" si="54"/>
        <v>-1494800.7397151696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-1494800.7397151696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-6263.318206020791</v>
      </c>
      <c r="L753" s="444">
        <f t="shared" ca="1" si="54"/>
        <v>-1509459.6876510107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-1509459.6876510107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-6324.3971557534624</v>
      </c>
      <c r="L754" s="444">
        <f t="shared" ca="1" si="54"/>
        <v>-1524179.7145365844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-1524179.7145365844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-6385.7306011100191</v>
      </c>
      <c r="L755" s="444">
        <f t="shared" ca="1" si="54"/>
        <v>-1538961.0748675147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-1538961.0748675147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-6447.3196024888948</v>
      </c>
      <c r="L756" s="444">
        <f t="shared" ca="1" si="54"/>
        <v>-1553804.0241998238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-1553804.0241998238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-6509.1652247068505</v>
      </c>
      <c r="L757" s="444">
        <f t="shared" ca="1" si="54"/>
        <v>-1568708.8191543508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-1568708.8191543508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-6571.2685370173785</v>
      </c>
      <c r="L758" s="444">
        <f t="shared" ca="1" si="54"/>
        <v>-1583675.7174211883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-1583675.7174211883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-6633.6306131292013</v>
      </c>
      <c r="L759" s="444">
        <f t="shared" ca="1" si="54"/>
        <v>-1598704.9777641376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-1598704.9777641376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-6696.2525312248235</v>
      </c>
      <c r="L760" s="444">
        <f t="shared" ca="1" si="54"/>
        <v>-1613796.8600251826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-1613796.8600251826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-6759.1353739791784</v>
      </c>
      <c r="L761" s="444">
        <f t="shared" ca="1" si="54"/>
        <v>-1628951.6251289819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-1628951.6251289819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-6822.2802285783418</v>
      </c>
      <c r="L762" s="444">
        <f t="shared" ca="1" si="54"/>
        <v>-1644169.5350873803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-1644169.5350873803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-6885.6881867383363</v>
      </c>
      <c r="L763" s="444">
        <f t="shared" ca="1" si="54"/>
        <v>-1659450.8530039389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-1659450.8530039389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-6949.3603447239957</v>
      </c>
      <c r="L764" s="444">
        <f t="shared" ca="1" si="54"/>
        <v>-1674795.8430784831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-1674795.8430784831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-7013.2978033679301</v>
      </c>
      <c r="L765" s="444">
        <f t="shared" ca="1" si="54"/>
        <v>-1690204.7706116713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-1690204.7706116713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-7077.5016680895478</v>
      </c>
      <c r="L766" s="444">
        <f t="shared" ca="1" si="54"/>
        <v>-1705677.902009581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-1705677.902009581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-7141.9730489141712</v>
      </c>
      <c r="L767" s="444">
        <f t="shared" ca="1" si="54"/>
        <v>-1721215.5047883154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-1721215.5047883154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-7206.7130604922322</v>
      </c>
      <c r="L768" s="444">
        <f t="shared" ca="1" si="54"/>
        <v>-1736817.8475786278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-1736817.8475786278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-7271.7228221185323</v>
      </c>
      <c r="L769" s="444">
        <f t="shared" ca="1" si="54"/>
        <v>-1752485.2001305665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-1752485.2001305665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-7337.0034577516108</v>
      </c>
      <c r="L770" s="444">
        <f t="shared" ca="1" si="54"/>
        <v>-1768217.8333181383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-1768217.8333181383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-7402.5560960331604</v>
      </c>
      <c r="L771" s="444">
        <f t="shared" ca="1" si="54"/>
        <v>-1784016.0191439916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-1784016.0191439916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-7468.3818703075503</v>
      </c>
      <c r="L772" s="444">
        <f t="shared" ca="1" si="54"/>
        <v>-1799880.0307441193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-1799880.0307441193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-7534.4819186414143</v>
      </c>
      <c r="L773" s="444">
        <f t="shared" ref="L773:L1027" ca="1" si="80">I773-J773+K773</f>
        <v>-1815810.1423925809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-1815810.1423925809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-7600.8573838433376</v>
      </c>
      <c r="L774" s="444">
        <f t="shared" ca="1" si="80"/>
        <v>-1831806.6295062443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-1831806.6295062443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-7667.5094134836017</v>
      </c>
      <c r="L775" s="444">
        <f t="shared" ca="1" si="80"/>
        <v>-1847869.7686495481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-1847869.7686495481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-7734.4391599140345</v>
      </c>
      <c r="L776" s="444">
        <f t="shared" ca="1" si="80"/>
        <v>-1863999.8375392822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-1863999.8375392822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-7801.6477802879263</v>
      </c>
      <c r="L777" s="444">
        <f t="shared" ca="1" si="80"/>
        <v>-1880197.1150493904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-1880197.1150493904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-7869.1364365800437</v>
      </c>
      <c r="L778" s="444">
        <f t="shared" ca="1" si="80"/>
        <v>-1896461.8812157905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-1896461.8812157905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-7936.906295606711</v>
      </c>
      <c r="L779" s="444">
        <f t="shared" ca="1" si="80"/>
        <v>-1912794.4172412173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-1912794.4172412173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-8004.95852904599</v>
      </c>
      <c r="L780" s="444">
        <f t="shared" ca="1" si="80"/>
        <v>-1929195.0055000836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-1929195.0055000836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-8073.2943134579327</v>
      </c>
      <c r="L781" s="444">
        <f t="shared" ca="1" si="80"/>
        <v>-1945663.9295433618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-1945663.9295433618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-8141.914830304926</v>
      </c>
      <c r="L782" s="444">
        <f t="shared" ca="1" si="80"/>
        <v>-1962201.4741034869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-1962201.4741034869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-8210.8212659721121</v>
      </c>
      <c r="L783" s="444">
        <f t="shared" ca="1" si="80"/>
        <v>-1978807.9250992793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-1978807.9250992793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-8280.0148117879144</v>
      </c>
      <c r="L784" s="444">
        <f t="shared" ca="1" si="80"/>
        <v>-1995483.5696408874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-1995483.5696408874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-8349.4966640446146</v>
      </c>
      <c r="L785" s="444">
        <f t="shared" ca="1" si="80"/>
        <v>-2012228.6960347523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-2012228.6960347523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-8419.2680240190512</v>
      </c>
      <c r="L786" s="444">
        <f t="shared" ca="1" si="80"/>
        <v>-2029043.5937885914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-2029043.5937885914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-8489.3300979933811</v>
      </c>
      <c r="L787" s="444">
        <f t="shared" ca="1" si="80"/>
        <v>-2045928.553616405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-2045928.553616405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-8559.6840972759383</v>
      </c>
      <c r="L788" s="444">
        <f t="shared" ca="1" si="80"/>
        <v>-2062883.867443501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-2062883.867443501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-8630.331238222172</v>
      </c>
      <c r="L789" s="444">
        <f t="shared" ca="1" si="80"/>
        <v>-2079909.8284115433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-2079909.8284115433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-8701.2727422556818</v>
      </c>
      <c r="L790" s="444">
        <f t="shared" ca="1" si="80"/>
        <v>-2097006.730883619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-2097006.730883619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-8772.5098358893301</v>
      </c>
      <c r="L791" s="444">
        <f t="shared" ca="1" si="80"/>
        <v>-2114174.8704493288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-2114174.8704493288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-8844.0437507464558</v>
      </c>
      <c r="L792" s="444">
        <f t="shared" ca="1" si="80"/>
        <v>-2131414.5439298959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-2131414.5439298959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-8915.8757235821504</v>
      </c>
      <c r="L793" s="444">
        <f t="shared" ca="1" si="80"/>
        <v>-2148726.0493832985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-2148726.0493832985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-8988.0069963046626</v>
      </c>
      <c r="L794" s="444">
        <f t="shared" ca="1" si="80"/>
        <v>-2166109.6861094236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-2166109.6861094236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-9060.4388159968494</v>
      </c>
      <c r="L795" s="444">
        <f t="shared" ca="1" si="80"/>
        <v>-2183565.754655241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-2183565.754655241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-9133.1724349377564</v>
      </c>
      <c r="L796" s="444">
        <f t="shared" ca="1" si="80"/>
        <v>-2201094.5568199991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-2201094.5568199991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-9206.2091106242478</v>
      </c>
      <c r="L797" s="444">
        <f t="shared" ca="1" si="80"/>
        <v>-2218696.3956604437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-2218696.3956604437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-9279.5501057927668</v>
      </c>
      <c r="L798" s="444">
        <f t="shared" ca="1" si="80"/>
        <v>-2236371.575496057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-2236371.575496057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-9353.1966884411559</v>
      </c>
      <c r="L799" s="444">
        <f t="shared" ca="1" si="80"/>
        <v>-2254120.4019143186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-2254120.4019143186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-9427.1501318505798</v>
      </c>
      <c r="L800" s="444">
        <f t="shared" ca="1" si="80"/>
        <v>-2271943.1817759895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-2271943.1817759895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-9501.4117146075405</v>
      </c>
      <c r="L801" s="444">
        <f t="shared" ca="1" si="80"/>
        <v>-2289840.2232204173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-2289840.2232204173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-9575.9827206259906</v>
      </c>
      <c r="L802" s="444">
        <f t="shared" ca="1" si="80"/>
        <v>-2307811.8356708637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-2307811.8356708637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-9650.8644391695179</v>
      </c>
      <c r="L803" s="444">
        <f t="shared" ca="1" si="80"/>
        <v>-2325858.3298398536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-2325858.3298398536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-9726.0581648736406</v>
      </c>
      <c r="L804" s="444">
        <f t="shared" ca="1" si="80"/>
        <v>-2343980.0177345476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-2343980.0177345476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-9801.5651977681991</v>
      </c>
      <c r="L805" s="444">
        <f t="shared" ca="1" si="80"/>
        <v>-2362177.2126621362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-2362177.2126621362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-9877.3868432998188</v>
      </c>
      <c r="L806" s="444">
        <f t="shared" ca="1" si="80"/>
        <v>-2380450.2292352566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-2380450.2292352566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-9953.5244123544871</v>
      </c>
      <c r="L807" s="444">
        <f t="shared" ca="1" si="80"/>
        <v>-2398799.3833774314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-2398799.3833774314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-10029.979221280217</v>
      </c>
      <c r="L808" s="444">
        <f t="shared" ca="1" si="80"/>
        <v>-2417224.992328532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-2417224.992328532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-10106.752591909803</v>
      </c>
      <c r="L809" s="444">
        <f t="shared" ca="1" si="80"/>
        <v>-2435727.3746502623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-2435727.3746502623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-10183.845851583677</v>
      </c>
      <c r="L810" s="444">
        <f t="shared" ca="1" si="80"/>
        <v>-2454306.8502316666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-2454306.8502316666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-10261.260333172862</v>
      </c>
      <c r="L811" s="444">
        <f t="shared" ca="1" si="80"/>
        <v>-2472963.74029466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-2472963.74029466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-10338.997375102001</v>
      </c>
      <c r="L812" s="444">
        <f t="shared" ca="1" si="80"/>
        <v>-2491698.3673995822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-2491698.3673995822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-10417.058321372511</v>
      </c>
      <c r="L813" s="444">
        <f t="shared" ca="1" si="80"/>
        <v>-2510511.0554507752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-2510511.0554507752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-10495.444521585814</v>
      </c>
      <c r="L814" s="444">
        <f t="shared" ca="1" si="80"/>
        <v>-2529402.1297021816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-2529402.1297021816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-10574.157330966675</v>
      </c>
      <c r="L815" s="444">
        <f t="shared" ca="1" si="80"/>
        <v>-2548371.9167629685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-2548371.9167629685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-10653.19811038662</v>
      </c>
      <c r="L816" s="444">
        <f t="shared" ca="1" si="80"/>
        <v>-2567420.7446031757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-2567420.7446031757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-10732.568226387484</v>
      </c>
      <c r="L817" s="444">
        <f t="shared" ca="1" si="80"/>
        <v>-2586548.9425593833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-2586548.9425593833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-10812.269051205016</v>
      </c>
      <c r="L818" s="444">
        <f t="shared" ca="1" si="80"/>
        <v>-2605756.8413404087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-2605756.8413404087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-10892.301962792621</v>
      </c>
      <c r="L819" s="444">
        <f t="shared" ca="1" si="80"/>
        <v>-2625044.7730330215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-2625044.7730330215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-10972.668344845175</v>
      </c>
      <c r="L820" s="444">
        <f t="shared" ca="1" si="80"/>
        <v>-2644413.071107687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-2644413.071107687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-11053.369586822948</v>
      </c>
      <c r="L821" s="444">
        <f t="shared" ca="1" si="80"/>
        <v>-2663862.0704243304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-2663862.0704243304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-11134.407083975628</v>
      </c>
      <c r="L822" s="444">
        <f t="shared" ca="1" si="80"/>
        <v>-2683392.1072381265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-2683392.1072381265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-11215.782237366446</v>
      </c>
      <c r="L823" s="444">
        <f t="shared" ca="1" si="80"/>
        <v>-2703003.5192053132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-2703003.5192053132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-11297.49645389639</v>
      </c>
      <c r="L824" s="444">
        <f t="shared" ca="1" si="80"/>
        <v>-2722696.6453890298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-2722696.6453890298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-11379.551146328542</v>
      </c>
      <c r="L825" s="444">
        <f t="shared" ca="1" si="80"/>
        <v>-2742471.8262651786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-2742471.8262651786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-11461.947733312496</v>
      </c>
      <c r="L826" s="444">
        <f t="shared" ca="1" si="80"/>
        <v>-2762329.4037283114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-2762329.4037283114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-11544.687639408883</v>
      </c>
      <c r="L827" s="444">
        <f t="shared" ca="1" si="80"/>
        <v>-2782269.7210975406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-2782269.7210975406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-11627.772295114004</v>
      </c>
      <c r="L828" s="444">
        <f t="shared" ca="1" si="80"/>
        <v>-2802293.1231224751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-2802293.1231224751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-11711.203136884564</v>
      </c>
      <c r="L829" s="444">
        <f t="shared" ca="1" si="80"/>
        <v>-2822399.9559891801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-2822399.9559891801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-11794.981607162503</v>
      </c>
      <c r="L830" s="444">
        <f t="shared" ca="1" si="80"/>
        <v>-2842590.5673261629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-2842590.5673261629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-11879.10915439993</v>
      </c>
      <c r="L831" s="444">
        <f t="shared" ca="1" si="80"/>
        <v>-2862865.3062103833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-2862865.3062103833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-11963.587233084181</v>
      </c>
      <c r="L832" s="444">
        <f t="shared" ca="1" si="80"/>
        <v>-2883224.523173288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-2883224.523173288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-12048.417303762952</v>
      </c>
      <c r="L833" s="444">
        <f t="shared" ca="1" si="80"/>
        <v>-2903668.5702068713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-2903668.5702068713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-12133.600833069548</v>
      </c>
      <c r="L834" s="444">
        <f t="shared" ca="1" si="80"/>
        <v>-2924197.8007697612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-2924197.8007697612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-12219.139293748256</v>
      </c>
      <c r="L835" s="444">
        <f t="shared" ca="1" si="80"/>
        <v>-2944812.56979333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-2944812.56979333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-12305.034164679793</v>
      </c>
      <c r="L836" s="444">
        <f t="shared" ca="1" si="80"/>
        <v>-2965513.2336878302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-2965513.2336878302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-12391.286930906877</v>
      </c>
      <c r="L837" s="444">
        <f t="shared" ca="1" si="80"/>
        <v>-2986300.1503485576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-2986300.1503485576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-12477.899083659908</v>
      </c>
      <c r="L838" s="444">
        <f t="shared" ca="1" si="80"/>
        <v>-3007173.679162038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-3007173.679162038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-12564.872120382743</v>
      </c>
      <c r="L839" s="444">
        <f t="shared" ca="1" si="80"/>
        <v>-3028134.1810122412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-3028134.1810122412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-12652.20754475859</v>
      </c>
      <c r="L840" s="444">
        <f t="shared" ca="1" si="80"/>
        <v>-3049182.01828682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-3049182.01828682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-12739.906866736002</v>
      </c>
      <c r="L841" s="444">
        <f t="shared" ca="1" si="80"/>
        <v>-3070317.5548833762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-3070317.5548833762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-12827.971602554986</v>
      </c>
      <c r="L842" s="444">
        <f t="shared" ca="1" si="80"/>
        <v>-3091541.1562157515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-3091541.1562157515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-12916.403274773216</v>
      </c>
      <c r="L843" s="444">
        <f t="shared" ca="1" si="80"/>
        <v>-3112853.1892203451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-3112853.1892203451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-13005.203412292356</v>
      </c>
      <c r="L844" s="444">
        <f t="shared" ca="1" si="80"/>
        <v>-3134254.0223624581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-3134254.0223624581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-13094.373550384493</v>
      </c>
      <c r="L845" s="444">
        <f t="shared" ca="1" si="80"/>
        <v>-3155744.0256426628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-3155744.0256426628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-13183.91523071868</v>
      </c>
      <c r="L846" s="444">
        <f t="shared" ca="1" si="80"/>
        <v>-3177323.5706032021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-3177323.5706032021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-13273.830001387594</v>
      </c>
      <c r="L847" s="444">
        <f t="shared" ca="1" si="80"/>
        <v>-3198993.0303344103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-3198993.0303344103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-13364.119416934294</v>
      </c>
      <c r="L848" s="444">
        <f t="shared" ca="1" si="80"/>
        <v>-3220752.7794811651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-3220752.7794811651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-13454.785038379106</v>
      </c>
      <c r="L849" s="444">
        <f t="shared" ca="1" si="80"/>
        <v>-3242603.1942493645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-3242603.1942493645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-13545.828433246605</v>
      </c>
      <c r="L850" s="444">
        <f t="shared" ca="1" si="80"/>
        <v>-3264544.6524124318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-3264544.6524124318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-13637.251175592717</v>
      </c>
      <c r="L851" s="444">
        <f t="shared" ca="1" si="80"/>
        <v>-3286577.5333178448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-3286577.5333178448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-13729.054846031939</v>
      </c>
      <c r="L852" s="444">
        <f t="shared" ca="1" si="80"/>
        <v>-3308702.2178936973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-3308702.2178936973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-13821.241031764657</v>
      </c>
      <c r="L853" s="444">
        <f t="shared" ca="1" si="80"/>
        <v>-3330919.0886552823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-3330919.0886552823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-13913.811326604595</v>
      </c>
      <c r="L854" s="444">
        <f t="shared" ca="1" si="80"/>
        <v>-3353228.5297117075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-3353228.5297117075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-14006.767331006366</v>
      </c>
      <c r="L855" s="444">
        <f t="shared" ca="1" si="80"/>
        <v>-3375630.9267725344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-3375630.9267725344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-14100.110652093143</v>
      </c>
      <c r="L856" s="444">
        <f t="shared" ca="1" si="80"/>
        <v>-3398126.6671544481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-3398126.6671544481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-14193.842903684454</v>
      </c>
      <c r="L857" s="444">
        <f t="shared" ca="1" si="80"/>
        <v>-3420716.1397879529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-3420716.1397879529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-14287.965706324056</v>
      </c>
      <c r="L858" s="444">
        <f t="shared" ca="1" si="80"/>
        <v>-3443399.7352240975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-3443399.7352240975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-14382.480687307991</v>
      </c>
      <c r="L859" s="444">
        <f t="shared" ca="1" si="80"/>
        <v>-3466177.845641226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-3466177.845641226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-14477.389480712693</v>
      </c>
      <c r="L860" s="444">
        <f t="shared" ca="1" si="80"/>
        <v>-3489050.8648517593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-3489050.8648517593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-14572.693727423248</v>
      </c>
      <c r="L861" s="444">
        <f t="shared" ca="1" si="80"/>
        <v>-3512019.1883090031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-3512019.1883090031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-14668.395075161765</v>
      </c>
      <c r="L862" s="444">
        <f t="shared" ca="1" si="80"/>
        <v>-3535083.2131139855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-3535083.2131139855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-14764.495178515857</v>
      </c>
      <c r="L863" s="444">
        <f t="shared" ca="1" si="80"/>
        <v>-3558243.3380223219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-3558243.3380223219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-14860.995698967257</v>
      </c>
      <c r="L864" s="444">
        <f t="shared" ca="1" si="80"/>
        <v>-3581499.9634511098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-3581499.9634511098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-14957.898304920542</v>
      </c>
      <c r="L865" s="444">
        <f t="shared" ca="1" si="80"/>
        <v>-3604853.4914858509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-3604853.4914858509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-15055.204671731963</v>
      </c>
      <c r="L866" s="444">
        <f t="shared" ca="1" si="80"/>
        <v>-3628304.3258874035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-3628304.3258874035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-15152.916481738432</v>
      </c>
      <c r="L867" s="444">
        <f t="shared" ca="1" si="80"/>
        <v>-3651852.8720989623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-3651852.8720989623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-15251.035424286594</v>
      </c>
      <c r="L868" s="444">
        <f t="shared" ca="1" si="80"/>
        <v>-3675499.5372530692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-3675499.5372530692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-15349.563195762037</v>
      </c>
      <c r="L869" s="444">
        <f t="shared" ca="1" si="80"/>
        <v>-3699244.7301786519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-3699244.7301786519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-15448.501499618635</v>
      </c>
      <c r="L870" s="444">
        <f t="shared" ca="1" si="80"/>
        <v>-3723088.8614080907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-3723088.8614080907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-15547.852046407963</v>
      </c>
      <c r="L871" s="444">
        <f t="shared" ca="1" si="80"/>
        <v>-3747032.3431843189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-3747032.3431843189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-15647.616553808914</v>
      </c>
      <c r="L872" s="444">
        <f t="shared" ca="1" si="80"/>
        <v>-3771075.5894679483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-3771075.5894679483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-15747.79674665737</v>
      </c>
      <c r="L873" s="444">
        <f t="shared" ca="1" si="80"/>
        <v>-3795219.0159444259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-3795219.0159444259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-15848.394356976027</v>
      </c>
      <c r="L874" s="444">
        <f t="shared" ca="1" si="80"/>
        <v>-3819463.0400312222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-3819463.0400312222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-15949.411124004344</v>
      </c>
      <c r="L875" s="444">
        <f t="shared" ca="1" si="80"/>
        <v>-3843808.0808850471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-3843808.0808850471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-16050.848794228614</v>
      </c>
      <c r="L876" s="444">
        <f t="shared" ca="1" si="80"/>
        <v>-3868254.5594090959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-3868254.5594090959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-16152.709121412154</v>
      </c>
      <c r="L877" s="444">
        <f t="shared" ca="1" si="80"/>
        <v>-3892802.8982603285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-3892802.8982603285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-16254.993866625622</v>
      </c>
      <c r="L878" s="444">
        <f t="shared" ca="1" si="80"/>
        <v>-3917453.5218567746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-3917453.5218567746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-16357.704798277478</v>
      </c>
      <c r="L879" s="444">
        <f t="shared" ca="1" si="80"/>
        <v>-3942206.8563848725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-3942206.8563848725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-16460.843692144554</v>
      </c>
      <c r="L880" s="444">
        <f t="shared" ca="1" si="80"/>
        <v>-3967063.3298068373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-3967063.3298068373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-16564.412331402742</v>
      </c>
      <c r="L881" s="444">
        <f t="shared" ca="1" si="80"/>
        <v>-3992023.3718680604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-3992023.3718680604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-16668.412506657838</v>
      </c>
      <c r="L882" s="444">
        <f t="shared" ca="1" si="80"/>
        <v>-4017087.4141045385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-4017087.4141045385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-16772.846015976495</v>
      </c>
      <c r="L883" s="444">
        <f t="shared" ca="1" si="80"/>
        <v>-4042255.8898503352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-4042255.8898503352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-16877.714664917316</v>
      </c>
      <c r="L884" s="444">
        <f t="shared" ca="1" si="80"/>
        <v>-4067529.2342450731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-4067529.2342450731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-16983.020266562056</v>
      </c>
      <c r="L885" s="444">
        <f t="shared" ca="1" si="80"/>
        <v>-4092907.8842414557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-4092907.8842414557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-17088.764641546983</v>
      </c>
      <c r="L886" s="444">
        <f t="shared" ca="1" si="80"/>
        <v>-4118392.2786128232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-4118392.2786128232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-17194.94961809435</v>
      </c>
      <c r="L887" s="444">
        <f t="shared" ca="1" si="80"/>
        <v>-4143982.8579607378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-4143982.8579607378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-17301.577032043991</v>
      </c>
      <c r="L888" s="444">
        <f t="shared" ca="1" si="80"/>
        <v>-4169680.0647226023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-4169680.0647226023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-17408.648726885098</v>
      </c>
      <c r="L889" s="444">
        <f t="shared" ca="1" si="80"/>
        <v>-4195484.3431793079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-4195484.3431793079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-17516.166553788033</v>
      </c>
      <c r="L890" s="444">
        <f t="shared" ca="1" si="80"/>
        <v>-4221396.1394629162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-4221396.1394629162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-17624.132371636402</v>
      </c>
      <c r="L891" s="444">
        <f t="shared" ca="1" si="80"/>
        <v>-4247415.9015643727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-4247415.9015643727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-17732.548047059139</v>
      </c>
      <c r="L892" s="444">
        <f t="shared" ca="1" si="80"/>
        <v>-4273544.0793412523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-4273544.0793412523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-17841.415454462804</v>
      </c>
      <c r="L893" s="444">
        <f t="shared" ca="1" si="80"/>
        <v>-4299781.1245255359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-4299781.1245255359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-17950.736476063983</v>
      </c>
      <c r="L894" s="444">
        <f t="shared" ca="1" si="80"/>
        <v>-4326127.49073142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-4326127.49073142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-18060.513001921834</v>
      </c>
      <c r="L895" s="444">
        <f t="shared" ca="1" si="80"/>
        <v>-4352583.633463162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-4352583.633463162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-18170.746929970759</v>
      </c>
      <c r="L896" s="444">
        <f t="shared" ca="1" si="80"/>
        <v>-4379150.010122953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-4379150.010122953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-18281.440166053224</v>
      </c>
      <c r="L897" s="444">
        <f t="shared" ca="1" si="80"/>
        <v>-4405827.0800188268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-4405827.0800188268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-18392.594623952697</v>
      </c>
      <c r="L898" s="444">
        <f t="shared" ca="1" si="80"/>
        <v>-4432615.3043726003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-4432615.3043726003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-18504.212225426752</v>
      </c>
      <c r="L899" s="444">
        <f t="shared" ca="1" si="80"/>
        <v>-4459515.1463278476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-4459515.1463278476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-18616.294900240282</v>
      </c>
      <c r="L900" s="444">
        <f t="shared" ca="1" si="80"/>
        <v>-4486527.0709579084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-4486527.0709579084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-18728.844586198869</v>
      </c>
      <c r="L901" s="444">
        <f t="shared" ca="1" si="80"/>
        <v>-4513651.545273928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-4513651.545273928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-18841.863229182283</v>
      </c>
      <c r="L902" s="444">
        <f t="shared" ca="1" si="80"/>
        <v>-4540889.0382329309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-4540889.0382329309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-18955.352783178132</v>
      </c>
      <c r="L903" s="444">
        <f t="shared" ca="1" si="80"/>
        <v>-4568240.0207459293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-4568240.0207459293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-19069.315210315624</v>
      </c>
      <c r="L904" s="444">
        <f t="shared" ca="1" si="80"/>
        <v>-4595704.9656860651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-4595704.9656860651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-19183.752480899522</v>
      </c>
      <c r="L905" s="444">
        <f t="shared" ca="1" si="80"/>
        <v>-4623284.3478967855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-4623284.3478967855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-19298.666573444192</v>
      </c>
      <c r="L906" s="444">
        <f t="shared" ca="1" si="80"/>
        <v>-4650978.6442000503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-4650978.6442000503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-19414.059474707796</v>
      </c>
      <c r="L907" s="444">
        <f t="shared" ca="1" si="80"/>
        <v>-4678788.3334045783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-4678788.3334045783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-19529.93317972666</v>
      </c>
      <c r="L908" s="444">
        <f t="shared" ca="1" si="80"/>
        <v>-4706713.8963141255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-4706713.8963141255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-19646.289691849775</v>
      </c>
      <c r="L909" s="444">
        <f t="shared" ca="1" si="80"/>
        <v>-4734755.8157357955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-4734755.8157357955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-19763.131022773399</v>
      </c>
      <c r="L910" s="444">
        <f t="shared" ca="1" si="80"/>
        <v>-4762914.5764883896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-4762914.5764883896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-19880.459192575876</v>
      </c>
      <c r="L911" s="444">
        <f t="shared" ca="1" si="80"/>
        <v>-4791190.6654107859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-4791190.6654107859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-19998.276229752526</v>
      </c>
      <c r="L912" s="444">
        <f t="shared" ca="1" si="80"/>
        <v>-4819584.5713703586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-4819584.5713703586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-20116.584171250746</v>
      </c>
      <c r="L913" s="444">
        <f t="shared" ca="1" si="80"/>
        <v>-4848096.7852714295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-4848096.7852714295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-20235.385062505207</v>
      </c>
      <c r="L914" s="444">
        <f t="shared" ca="1" si="80"/>
        <v>-4876727.8000637554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-4876727.8000637554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-20354.680957473232</v>
      </c>
      <c r="L915" s="444">
        <f t="shared" ca="1" si="80"/>
        <v>-4905478.1107510487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-4905478.1107510487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-20474.473918670286</v>
      </c>
      <c r="L916" s="444">
        <f t="shared" ca="1" si="80"/>
        <v>-4934348.2143995389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-4934348.2143995389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-20594.766017205664</v>
      </c>
      <c r="L917" s="444">
        <f t="shared" ca="1" si="80"/>
        <v>-4963338.6101465654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-4963338.6101465654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-20715.559332818273</v>
      </c>
      <c r="L918" s="444">
        <f t="shared" ca="1" si="80"/>
        <v>-4992449.7992092045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-4992449.7992092045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-20836.855953912604</v>
      </c>
      <c r="L919" s="444">
        <f t="shared" ca="1" si="80"/>
        <v>-5021682.2848929372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-5021682.2848929372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-20958.657977594823</v>
      </c>
      <c r="L920" s="444">
        <f t="shared" ca="1" si="80"/>
        <v>-5051036.5726003526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-5051036.5726003526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-21080.967509709055</v>
      </c>
      <c r="L921" s="444">
        <f t="shared" ca="1" si="80"/>
        <v>-5080513.1698398823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-5080513.1698398823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-21203.786664873762</v>
      </c>
      <c r="L922" s="444">
        <f t="shared" ca="1" si="80"/>
        <v>-5110112.5862345761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-5110112.5862345761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-21327.117566518318</v>
      </c>
      <c r="L923" s="444">
        <f t="shared" ca="1" si="80"/>
        <v>-5139835.333530915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-5139835.333530915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-21450.962346919732</v>
      </c>
      <c r="L924" s="444">
        <f t="shared" ca="1" si="80"/>
        <v>-5169681.9256076552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-5169681.9256076552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-21575.32314723948</v>
      </c>
      <c r="L925" s="444">
        <f t="shared" ca="1" si="80"/>
        <v>-5199652.8784847148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-5199652.8784847148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-21700.202117560562</v>
      </c>
      <c r="L926" s="444">
        <f t="shared" ca="1" si="80"/>
        <v>-5229748.7103320956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-5229748.7103320956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-21825.601416924648</v>
      </c>
      <c r="L927" s="444">
        <f t="shared" ca="1" si="80"/>
        <v>-5259969.941478841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-5259969.941478841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-21951.523213369423</v>
      </c>
      <c r="L928" s="444">
        <f t="shared" ca="1" si="80"/>
        <v>-5290317.0944220312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-5290317.0944220312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-22077.969683966046</v>
      </c>
      <c r="L929" s="444">
        <f t="shared" ca="1" si="80"/>
        <v>-5320790.6938358173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-5320790.6938358173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-22204.943014856824</v>
      </c>
      <c r="L930" s="444">
        <f t="shared" ca="1" si="80"/>
        <v>-5351391.2665804941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-5351391.2665804941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-22332.445401292978</v>
      </c>
      <c r="L931" s="444">
        <f t="shared" ca="1" si="80"/>
        <v>-5382119.3417116078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-5382119.3417116078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-22460.479047672616</v>
      </c>
      <c r="L932" s="444">
        <f t="shared" ca="1" si="80"/>
        <v>-5412975.450489101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-5412975.450489101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-22589.046167578839</v>
      </c>
      <c r="L933" s="444">
        <f t="shared" ca="1" si="80"/>
        <v>-5443960.1263865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-5443960.1263865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-22718.148983818002</v>
      </c>
      <c r="L934" s="444">
        <f t="shared" ca="1" si="80"/>
        <v>-5475073.9051001379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-5475073.9051001379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-22847.78972845816</v>
      </c>
      <c r="L935" s="444">
        <f t="shared" ca="1" si="80"/>
        <v>-5506317.3245584164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-5506317.3245584164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-22977.970642867655</v>
      </c>
      <c r="L936" s="444">
        <f t="shared" ca="1" si="80"/>
        <v>-5537690.9249311043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-5537690.9249311043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-23108.693977753854</v>
      </c>
      <c r="L937" s="444">
        <f t="shared" ca="1" si="80"/>
        <v>-5569195.2486386783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-5569195.2486386783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-23239.96199320208</v>
      </c>
      <c r="L938" s="444">
        <f t="shared" ca="1" si="80"/>
        <v>-5600830.8403617004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-5600830.8403617004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-23371.776958714669</v>
      </c>
      <c r="L939" s="444">
        <f t="shared" ca="1" si="80"/>
        <v>-5632598.247050235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-5632598.247050235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-23504.141153250232</v>
      </c>
      <c r="L940" s="444">
        <f t="shared" ca="1" si="80"/>
        <v>-5664498.0179333054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-5664498.0179333054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-23637.056865263025</v>
      </c>
      <c r="L941" s="444">
        <f t="shared" ca="1" si="80"/>
        <v>-5696530.7045283886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-5696530.7045283886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-23770.526392742537</v>
      </c>
      <c r="L942" s="444">
        <f t="shared" ca="1" si="80"/>
        <v>-5728696.860650952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-5728696.860650952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-23904.552043253218</v>
      </c>
      <c r="L943" s="444">
        <f t="shared" ca="1" si="80"/>
        <v>-5760997.0424240259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-5760997.0424240259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-24039.13613397436</v>
      </c>
      <c r="L944" s="444">
        <f t="shared" ca="1" si="80"/>
        <v>-5793431.8082878208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-5793431.8082878208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-24174.280991740172</v>
      </c>
      <c r="L945" s="444">
        <f t="shared" ca="1" si="80"/>
        <v>-5826001.7190093817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-5826001.7190093817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-24309.98895308001</v>
      </c>
      <c r="L946" s="444">
        <f t="shared" ca="1" si="80"/>
        <v>-5858707.3376922822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-5858707.3376922822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-24446.26236425876</v>
      </c>
      <c r="L947" s="444">
        <f t="shared" ca="1" si="80"/>
        <v>-5891549.2297863616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-5891549.2297863616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-24583.103581317424</v>
      </c>
      <c r="L948" s="444">
        <f t="shared" ca="1" si="80"/>
        <v>-5924527.9630974997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-5924527.9630974997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-24720.514970113833</v>
      </c>
      <c r="L949" s="444">
        <f t="shared" ca="1" si="80"/>
        <v>-5957644.1077974336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-5957644.1077974336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-24858.498906363558</v>
      </c>
      <c r="L950" s="444">
        <f t="shared" ca="1" si="80"/>
        <v>-5990898.2364336178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-5990898.2364336178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-24997.057775680991</v>
      </c>
      <c r="L951" s="444">
        <f t="shared" ca="1" si="80"/>
        <v>-6024290.9239391191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-6024290.9239391191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-25136.193973620582</v>
      </c>
      <c r="L952" s="444">
        <f t="shared" ca="1" si="80"/>
        <v>-6057822.7476425599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-6057822.7476425599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-25275.90990571825</v>
      </c>
      <c r="L953" s="444">
        <f t="shared" ca="1" si="80"/>
        <v>-6091494.287278099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-6091494.287278099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-25416.207987532998</v>
      </c>
      <c r="L954" s="444">
        <f t="shared" ca="1" si="80"/>
        <v>-6125306.1249954524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-6125306.1249954524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-25557.090644688637</v>
      </c>
      <c r="L955" s="444">
        <f t="shared" ca="1" si="80"/>
        <v>-6159258.8453699611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-6159258.8453699611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-25698.560312915757</v>
      </c>
      <c r="L956" s="444">
        <f t="shared" ca="1" si="80"/>
        <v>-6193353.0354126971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-6193353.0354126971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-25840.619438093821</v>
      </c>
      <c r="L957" s="444">
        <f t="shared" ca="1" si="80"/>
        <v>-6227589.2845806116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-6227589.2845806116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-25983.270476293466</v>
      </c>
      <c r="L958" s="444">
        <f t="shared" ca="1" si="80"/>
        <v>-6261968.1847867258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-6261968.1847867258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-26126.515893818942</v>
      </c>
      <c r="L959" s="444">
        <f t="shared" ca="1" si="80"/>
        <v>-6296490.330410365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-6296490.330410365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-26270.358167250772</v>
      </c>
      <c r="L960" s="444">
        <f t="shared" ca="1" si="80"/>
        <v>-6331156.3183074361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-6331156.3183074361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-26414.799783488568</v>
      </c>
      <c r="L961" s="444">
        <f t="shared" ca="1" si="80"/>
        <v>-6365966.7478207452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-6365966.7478207452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-26559.843239794023</v>
      </c>
      <c r="L962" s="444">
        <f t="shared" ca="1" si="80"/>
        <v>-6400922.2207903601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-6400922.2207903601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-26705.491043834085</v>
      </c>
      <c r="L963" s="444">
        <f t="shared" ca="1" si="80"/>
        <v>-6436023.3415640146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-6436023.3415640146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-26851.745713724311</v>
      </c>
      <c r="L964" s="444">
        <f t="shared" ca="1" si="80"/>
        <v>-6471270.7170075597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-6471270.7170075597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-26998.609778072416</v>
      </c>
      <c r="L965" s="444">
        <f t="shared" ca="1" si="80"/>
        <v>-6506664.9565154528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-6506664.9565154528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-27146.08577602197</v>
      </c>
      <c r="L966" s="444">
        <f t="shared" ca="1" si="80"/>
        <v>-6542206.6720212949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-6542206.6720212949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-27294.176257296313</v>
      </c>
      <c r="L967" s="444">
        <f t="shared" ca="1" si="80"/>
        <v>-6577896.4780084118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-6577896.4780084118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-27442.883782242632</v>
      </c>
      <c r="L968" s="444">
        <f t="shared" ca="1" si="80"/>
        <v>-6613734.9915204747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-6613734.9915204747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-27592.210921876231</v>
      </c>
      <c r="L969" s="444">
        <f t="shared" ca="1" si="80"/>
        <v>-6649722.8321721712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-6649722.8321721712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-27742.16025792497</v>
      </c>
      <c r="L970" s="444">
        <f t="shared" ca="1" si="80"/>
        <v>-6685860.6221599169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-6685860.6221599169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-27892.734382873907</v>
      </c>
      <c r="L971" s="444">
        <f t="shared" ca="1" si="80"/>
        <v>-6722148.9862726117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-6722148.9862726117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-28043.935900010132</v>
      </c>
      <c r="L972" s="444">
        <f t="shared" ca="1" si="80"/>
        <v>-6758588.5519024422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-6758588.5519024422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-28195.767423467765</v>
      </c>
      <c r="L973" s="444">
        <f t="shared" ca="1" si="80"/>
        <v>-6795179.9490557304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-6795179.9490557304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-28348.231578273128</v>
      </c>
      <c r="L974" s="444">
        <f t="shared" ca="1" si="80"/>
        <v>-6831923.8103638235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-6831923.8103638235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-28501.331000390182</v>
      </c>
      <c r="L975" s="444">
        <f t="shared" ca="1" si="80"/>
        <v>-6868820.7710940344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-6868820.7710940344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-28655.06833676606</v>
      </c>
      <c r="L976" s="444">
        <f t="shared" ca="1" si="80"/>
        <v>-6905871.4691606211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-6905871.4691606211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-28809.446245376843</v>
      </c>
      <c r="L977" s="444">
        <f t="shared" ca="1" si="80"/>
        <v>-6943076.5451358184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-6943076.5451358184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-28964.467395273499</v>
      </c>
      <c r="L978" s="444">
        <f t="shared" ca="1" si="80"/>
        <v>-6980436.6422609119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-6980436.6422609119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-29120.134466628046</v>
      </c>
      <c r="L979" s="444">
        <f t="shared" ca="1" si="80"/>
        <v>-7017952.4064573599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-7017952.4064573599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-29276.450150779918</v>
      </c>
      <c r="L980" s="444">
        <f t="shared" ca="1" si="80"/>
        <v>-7055624.4863379607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-7055624.4863379607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-29433.417150282421</v>
      </c>
      <c r="L981" s="444">
        <f t="shared" ca="1" si="80"/>
        <v>-7093453.5332180634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-7093453.5332180634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-29591.038178949519</v>
      </c>
      <c r="L982" s="444">
        <f t="shared" ca="1" si="80"/>
        <v>-7131440.2011268334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-7131440.2011268334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-29749.315961902725</v>
      </c>
      <c r="L983" s="444">
        <f t="shared" ca="1" si="80"/>
        <v>-7169585.1468185568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-7169585.1468185568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-29908.253235618235</v>
      </c>
      <c r="L984" s="444">
        <f t="shared" ca="1" si="80"/>
        <v>-7207889.0297839958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-7207889.0297839958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-30067.85274797423</v>
      </c>
      <c r="L985" s="444">
        <f t="shared" ca="1" si="80"/>
        <v>-7246352.5122617902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-7246352.5122617902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-30228.117258298378</v>
      </c>
      <c r="L986" s="444">
        <f t="shared" ca="1" si="80"/>
        <v>-7284976.2592499088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-7284976.2592499088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-30389.04953741554</v>
      </c>
      <c r="L987" s="444">
        <f t="shared" ca="1" si="80"/>
        <v>-7323760.9385171449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-7323760.9385171449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-30550.652367695689</v>
      </c>
      <c r="L988" s="444">
        <f t="shared" ca="1" si="80"/>
        <v>-7362707.2206146605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-7362707.2206146605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-30712.928543102</v>
      </c>
      <c r="L989" s="444">
        <f t="shared" ca="1" si="80"/>
        <v>-7401815.7788875829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-7401815.7788875829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-30875.880869239179</v>
      </c>
      <c r="L990" s="444">
        <f t="shared" ca="1" si="80"/>
        <v>-7441087.2894866429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-7441087.2894866429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-31039.512163401931</v>
      </c>
      <c r="L991" s="444">
        <f t="shared" ca="1" si="80"/>
        <v>-7480522.4313798649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-7480522.4313798649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-31203.825254623687</v>
      </c>
      <c r="L992" s="444">
        <f t="shared" ca="1" si="80"/>
        <v>-7520121.8863643091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-7520121.8863643091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-31368.822983725539</v>
      </c>
      <c r="L993" s="444">
        <f t="shared" ca="1" si="80"/>
        <v>-7559886.3390778555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-7559886.3390778555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-31534.508203365316</v>
      </c>
      <c r="L994" s="444">
        <f t="shared" ca="1" si="80"/>
        <v>-7599816.4770110408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-7599816.4770110408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-31700.883778086922</v>
      </c>
      <c r="L995" s="444">
        <f t="shared" ca="1" si="80"/>
        <v>-7639912.9905189481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-7639912.9905189481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-31867.952584369865</v>
      </c>
      <c r="L996" s="444">
        <f t="shared" ca="1" si="80"/>
        <v>-7680176.5728331385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-7680176.5728331385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-32035.717510678995</v>
      </c>
      <c r="L997" s="444">
        <f t="shared" ca="1" si="80"/>
        <v>-7720607.9200736377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-7720607.9200736377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-32204.181457514413</v>
      </c>
      <c r="L998" s="444">
        <f t="shared" ca="1" si="80"/>
        <v>-7761207.731260973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-7761207.731260973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-32373.347337461641</v>
      </c>
      <c r="L999" s="444">
        <f t="shared" ca="1" si="80"/>
        <v>-7801976.7083282555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-7801976.7083282555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-32543.218075241981</v>
      </c>
      <c r="L1000" s="444">
        <f t="shared" ca="1" si="80"/>
        <v>-7842915.5561333178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-7842915.5561333178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-32713.796607763074</v>
      </c>
      <c r="L1001" s="444">
        <f t="shared" ca="1" si="80"/>
        <v>-7884024.9824709017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-7884024.9824709017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-32885.085884169668</v>
      </c>
      <c r="L1002" s="444">
        <f t="shared" ca="1" si="80"/>
        <v>-7925305.6980848918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-7925305.6980848918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-33057.088865894635</v>
      </c>
      <c r="L1003" s="444">
        <f t="shared" ca="1" si="80"/>
        <v>-7966758.416680607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-7966758.416680607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-33229.80852671012</v>
      </c>
      <c r="L1004" s="444">
        <f t="shared" ca="1" si="80"/>
        <v>-8008383.8549371371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-8008383.8549371371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-33403.247852778986</v>
      </c>
      <c r="L1005" s="444">
        <f t="shared" ca="1" si="80"/>
        <v>-8050182.7325197365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-8050182.7325197365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-33577.409842706489</v>
      </c>
      <c r="L1006" s="444">
        <f t="shared" ca="1" si="80"/>
        <v>-8092155.7720922632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-8092155.7720922632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-33752.297507592011</v>
      </c>
      <c r="L1007" s="444">
        <f t="shared" ca="1" si="80"/>
        <v>-8134303.6993296761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-8134303.6993296761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-33927.913871081233</v>
      </c>
      <c r="L1008" s="444">
        <f t="shared" ca="1" si="80"/>
        <v>-8176627.2429305781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-8176627.2429305781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-34104.261969418323</v>
      </c>
      <c r="L1009" s="444">
        <f t="shared" ca="1" si="80"/>
        <v>-8219127.1346298167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-8219127.1346298167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-34281.344851498485</v>
      </c>
      <c r="L1010" s="444">
        <f t="shared" ca="1" si="80"/>
        <v>-8261804.1092111357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-8261804.1092111357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-34459.165578920649</v>
      </c>
      <c r="L1011" s="444">
        <f t="shared" ca="1" si="80"/>
        <v>-8304658.9045198765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-8304658.9045198765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-34637.727226040406</v>
      </c>
      <c r="L1012" s="444">
        <f t="shared" ca="1" si="80"/>
        <v>-8347692.2614757372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-8347692.2614757372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-34817.032880023158</v>
      </c>
      <c r="L1013" s="444">
        <f t="shared" ca="1" si="80"/>
        <v>-8390904.9240855817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-8390904.9240855817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-34997.085640897509</v>
      </c>
      <c r="L1014" s="444">
        <f t="shared" ca="1" si="80"/>
        <v>-8434297.6394563001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-8434297.6394563001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-35177.888621608836</v>
      </c>
      <c r="L1015" s="444">
        <f t="shared" ca="1" si="80"/>
        <v>-8477871.1578077301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-8477871.1578077301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-35359.444948073127</v>
      </c>
      <c r="L1016" s="444">
        <f t="shared" ca="1" si="80"/>
        <v>-8521626.232485624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-8521626.232485624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-35541.757759231019</v>
      </c>
      <c r="L1017" s="444">
        <f t="shared" ca="1" si="80"/>
        <v>-8565563.6199746747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-8565563.6199746747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-35724.830207102059</v>
      </c>
      <c r="L1018" s="444">
        <f t="shared" ca="1" si="80"/>
        <v>-8609684.0799115971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-8609684.0799115971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-35908.665456839241</v>
      </c>
      <c r="L1019" s="444">
        <f t="shared" ca="1" si="80"/>
        <v>-8653988.3750982564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-8653988.3750982564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-36093.266686783652</v>
      </c>
      <c r="L1020" s="444">
        <f t="shared" ca="1" si="80"/>
        <v>-8698477.2715148609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-8698477.2715148609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-36278.637088519507</v>
      </c>
      <c r="L1021" s="444">
        <f t="shared" ca="1" si="80"/>
        <v>-8743151.5383331999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-8743151.5383331999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-36464.779866929253</v>
      </c>
      <c r="L1022" s="444">
        <f t="shared" ca="1" si="80"/>
        <v>-8788011.9479299504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-8788011.9479299504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-36651.698240249047</v>
      </c>
      <c r="L1023" s="444">
        <f t="shared" ca="1" si="80"/>
        <v>-8833059.2759000193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-8833059.2759000193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-36839.395440124332</v>
      </c>
      <c r="L1024" s="444">
        <f t="shared" ca="1" si="80"/>
        <v>-8878294.3010699637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-8878294.3010699637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-37027.874711665769</v>
      </c>
      <c r="L1025" s="444">
        <f t="shared" ca="1" si="80"/>
        <v>-8923717.8055114504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-8923717.8055114504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-37217.139313505293</v>
      </c>
      <c r="L1026" s="444">
        <f t="shared" ca="1" si="80"/>
        <v>-8969330.5745547768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-8969330.5745547768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-37407.192517852491</v>
      </c>
      <c r="L1027" s="444">
        <f t="shared" ca="1" si="80"/>
        <v>-9015133.3968024496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-9015133.3968024496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-37598.037610551124</v>
      </c>
      <c r="L1028" s="444">
        <f t="shared" ref="L1028:L1282" ca="1" si="106">I1028-J1028+K1028</f>
        <v>-9061127.0641428214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-9061127.0641428214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-37789.677891136009</v>
      </c>
      <c r="L1029" s="444">
        <f t="shared" ca="1" si="106"/>
        <v>-9107312.371763777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-9107312.371763777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-37982.116672889992</v>
      </c>
      <c r="L1030" s="444">
        <f t="shared" ca="1" si="106"/>
        <v>-9153690.1181664877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-9153690.1181664877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-38175.357282901285</v>
      </c>
      <c r="L1031" s="444">
        <f t="shared" ca="1" si="106"/>
        <v>-9200261.1051792093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-9200261.1051792093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-38369.403062120953</v>
      </c>
      <c r="L1032" s="444">
        <f t="shared" ca="1" si="106"/>
        <v>-9247026.1379711498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-9247026.1379711498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-38564.257365420708</v>
      </c>
      <c r="L1033" s="444">
        <f t="shared" ca="1" si="106"/>
        <v>-9293986.0250663906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-9293986.0250663906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-38759.923561650881</v>
      </c>
      <c r="L1034" s="444">
        <f t="shared" ca="1" si="106"/>
        <v>-9341141.5783578623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-9341141.5783578623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-38956.405033698677</v>
      </c>
      <c r="L1035" s="444">
        <f t="shared" ca="1" si="106"/>
        <v>-9388493.613121381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-9388493.613121381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-39153.705178546676</v>
      </c>
      <c r="L1036" s="444">
        <f t="shared" ca="1" si="106"/>
        <v>-9436042.9480297472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-9436042.9480297472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-39351.827407331533</v>
      </c>
      <c r="L1037" s="444">
        <f t="shared" ca="1" si="106"/>
        <v>-9483790.4051668998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-9483790.4051668998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-39550.775145403</v>
      </c>
      <c r="L1038" s="444">
        <f t="shared" ca="1" si="106"/>
        <v>-9531736.8100421224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-9531736.8100421224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-39750.551832383091</v>
      </c>
      <c r="L1039" s="444">
        <f t="shared" ca="1" si="106"/>
        <v>-9579882.9916043263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-9579882.9916043263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-39951.160922225608</v>
      </c>
      <c r="L1040" s="444">
        <f t="shared" ca="1" si="106"/>
        <v>-9628229.7822563723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-9628229.7822563723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-40152.605883275799</v>
      </c>
      <c r="L1041" s="444">
        <f t="shared" ca="1" si="106"/>
        <v>-9676778.0178694688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-9676778.0178694688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-40354.890198330373</v>
      </c>
      <c r="L1042" s="444">
        <f t="shared" ca="1" si="106"/>
        <v>-9725528.5377976187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-9725528.5377976187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-40558.017364697662</v>
      </c>
      <c r="L1043" s="444">
        <f t="shared" ca="1" si="106"/>
        <v>-9774482.1848921366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-9774482.1848921366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-40761.990894258153</v>
      </c>
      <c r="L1044" s="444">
        <f t="shared" ca="1" si="106"/>
        <v>-9823639.805516215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-9823639.805516215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-40966.814313525145</v>
      </c>
      <c r="L1045" s="444">
        <f t="shared" ca="1" si="106"/>
        <v>-9873002.2495595608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-9873002.2495595608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-41172.491163705752</v>
      </c>
      <c r="L1046" s="444">
        <f t="shared" ca="1" si="106"/>
        <v>-9922570.3704530876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-9922570.3704530876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-41379.025000762114</v>
      </c>
      <c r="L1047" s="444">
        <f t="shared" ca="1" si="106"/>
        <v>-9972345.0251836702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-9972345.0251836702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-41586.419395472876</v>
      </c>
      <c r="L1048" s="444">
        <f t="shared" ca="1" si="106"/>
        <v>-10022327.074308963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-10022327.074308963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-41794.677933494931</v>
      </c>
      <c r="L1049" s="444">
        <f t="shared" ca="1" si="106"/>
        <v>-10072517.381972279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-10072517.381972279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-42003.804215425414</v>
      </c>
      <c r="L1050" s="444">
        <f t="shared" ca="1" si="106"/>
        <v>-10122916.815917525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-10122916.815917525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-42213.801856863938</v>
      </c>
      <c r="L1051" s="444">
        <f t="shared" ca="1" si="106"/>
        <v>-10173526.24750421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-10173526.24750421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-42424.674488475124</v>
      </c>
      <c r="L1052" s="444">
        <f t="shared" ca="1" si="106"/>
        <v>-10224346.551722506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-10224346.551722506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-42636.425756051358</v>
      </c>
      <c r="L1053" s="444">
        <f t="shared" ca="1" si="106"/>
        <v>-10275378.607208379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-10275378.607208379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-42849.059320575827</v>
      </c>
      <c r="L1054" s="444">
        <f t="shared" ca="1" si="106"/>
        <v>-10326623.296258776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-10326623.296258776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-43062.578858285815</v>
      </c>
      <c r="L1055" s="444">
        <f t="shared" ca="1" si="106"/>
        <v>-10378081.504846882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-10378081.504846882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-43276.988060736257</v>
      </c>
      <c r="L1056" s="444">
        <f t="shared" ca="1" si="106"/>
        <v>-10429754.12263744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-10429754.12263744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-43492.290634863581</v>
      </c>
      <c r="L1057" s="444">
        <f t="shared" ca="1" si="106"/>
        <v>-10481642.043002123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-10481642.043002123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-43708.490303049766</v>
      </c>
      <c r="L1058" s="444">
        <f t="shared" ca="1" si="106"/>
        <v>-10533746.163034992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-10533746.163034992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-43925.590803186722</v>
      </c>
      <c r="L1059" s="444">
        <f t="shared" ca="1" si="106"/>
        <v>-10586067.383568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-10586067.383568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-44143.595888740922</v>
      </c>
      <c r="L1060" s="444">
        <f t="shared" ca="1" si="106"/>
        <v>-10638606.609186562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-10638606.609186562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-44362.509328818262</v>
      </c>
      <c r="L1061" s="444">
        <f t="shared" ca="1" si="106"/>
        <v>-10691364.7482452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-10691364.7482452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-44582.334908229255</v>
      </c>
      <c r="L1062" s="444">
        <f t="shared" ca="1" si="106"/>
        <v>-10744342.712883249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-10744342.712883249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-44803.076427554457</v>
      </c>
      <c r="L1063" s="444">
        <f t="shared" ca="1" si="106"/>
        <v>-10797541.419040624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-10797541.419040624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-45024.737703210187</v>
      </c>
      <c r="L1064" s="444">
        <f t="shared" ca="1" si="106"/>
        <v>-10850961.786473654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-10850961.786473654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-45247.322567514479</v>
      </c>
      <c r="L1065" s="444">
        <f t="shared" ca="1" si="106"/>
        <v>-10904604.73877099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-10904604.73877099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-45470.834868753373</v>
      </c>
      <c r="L1066" s="444">
        <f t="shared" ca="1" si="106"/>
        <v>-10958471.203369563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-10958471.203369563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-45695.278471247431</v>
      </c>
      <c r="L1067" s="444">
        <f t="shared" ca="1" si="106"/>
        <v>-11012562.111570632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-11012562.111570632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-45920.657255418555</v>
      </c>
      <c r="L1068" s="444">
        <f t="shared" ca="1" si="106"/>
        <v>-11066878.398555871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-11066878.398555871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-46146.975117857044</v>
      </c>
      <c r="L1069" s="444">
        <f t="shared" ca="1" si="106"/>
        <v>-11121421.003403548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-11121421.003403548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-46374.235971389033</v>
      </c>
      <c r="L1070" s="444">
        <f t="shared" ca="1" si="106"/>
        <v>-11176190.869104758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-11176190.869104758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-46602.443745144075</v>
      </c>
      <c r="L1071" s="444">
        <f t="shared" ca="1" si="106"/>
        <v>-11231188.942579722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-11231188.942579722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-46831.602384623096</v>
      </c>
      <c r="L1072" s="444">
        <f t="shared" ca="1" si="106"/>
        <v>-11286416.174694166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-11286416.174694166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-47061.71585176661</v>
      </c>
      <c r="L1073" s="444">
        <f t="shared" ca="1" si="106"/>
        <v>-11341873.520275753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-11341873.520275753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-47292.788125023224</v>
      </c>
      <c r="L1074" s="444">
        <f t="shared" ca="1" si="106"/>
        <v>-11397561.938130597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-11397561.938130597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-47524.823199418403</v>
      </c>
      <c r="L1075" s="444">
        <f t="shared" ca="1" si="106"/>
        <v>-11453482.391059836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-11453482.391059836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-47757.825086623568</v>
      </c>
      <c r="L1076" s="444">
        <f t="shared" ca="1" si="106"/>
        <v>-11509635.84587628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-11509635.84587628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-47991.79781502542</v>
      </c>
      <c r="L1077" s="444">
        <f t="shared" ca="1" si="106"/>
        <v>-11566023.273421125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-11566023.273421125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-48226.745429795606</v>
      </c>
      <c r="L1078" s="444">
        <f t="shared" ca="1" si="106"/>
        <v>-11622645.648580741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-11622645.648580741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-48462.67199296067</v>
      </c>
      <c r="L1079" s="444">
        <f t="shared" ca="1" si="106"/>
        <v>-11679503.950303523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-11679503.950303523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-48699.58158347226</v>
      </c>
      <c r="L1080" s="444">
        <f t="shared" ca="1" si="106"/>
        <v>-11736599.161616815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-11736599.161616815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-48937.478297277645</v>
      </c>
      <c r="L1081" s="444">
        <f t="shared" ca="1" si="106"/>
        <v>-11793932.269643914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-11793932.269643914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-49176.366247390557</v>
      </c>
      <c r="L1082" s="444">
        <f t="shared" ca="1" si="106"/>
        <v>-11851504.265621126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-11851504.265621126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-49416.249563962272</v>
      </c>
      <c r="L1083" s="444">
        <f t="shared" ca="1" si="106"/>
        <v>-11909316.144914908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-11909316.144914908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-49657.132394353037</v>
      </c>
      <c r="L1084" s="444">
        <f t="shared" ca="1" si="106"/>
        <v>-11967368.907039082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-11967368.907039082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-49899.01890320376</v>
      </c>
      <c r="L1085" s="444">
        <f t="shared" ca="1" si="106"/>
        <v>-12025663.555672105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-12025663.555672105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-50141.913272508027</v>
      </c>
      <c r="L1086" s="444">
        <f t="shared" ca="1" si="106"/>
        <v>-12084201.098674433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-12084201.098674433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-50385.819701684391</v>
      </c>
      <c r="L1087" s="444">
        <f t="shared" ca="1" si="106"/>
        <v>-12142982.548105938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-12142982.548105938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-50630.742407648992</v>
      </c>
      <c r="L1088" s="444">
        <f t="shared" ca="1" si="106"/>
        <v>-12202008.920243409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-12202008.920243409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-50876.685624888451</v>
      </c>
      <c r="L1089" s="444">
        <f t="shared" ca="1" si="106"/>
        <v>-12261281.235598117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-12261281.235598117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-51123.653605533073</v>
      </c>
      <c r="L1090" s="444">
        <f t="shared" ca="1" si="106"/>
        <v>-12320800.518933471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-12320800.518933471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-51371.65061943038</v>
      </c>
      <c r="L1091" s="444">
        <f t="shared" ca="1" si="106"/>
        <v>-12380567.799282722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-12380567.799282722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-51620.680954218929</v>
      </c>
      <c r="L1092" s="444">
        <f t="shared" ca="1" si="106"/>
        <v>-12440584.109966762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-12440584.109966762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-51870.74891540243</v>
      </c>
      <c r="L1093" s="444">
        <f t="shared" ca="1" si="106"/>
        <v>-12500850.488611985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-12500850.488611985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-52121.858826424192</v>
      </c>
      <c r="L1094" s="444">
        <f t="shared" ca="1" si="106"/>
        <v>-12561367.97716823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-12561367.97716823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-52374.01502874188</v>
      </c>
      <c r="L1095" s="444">
        <f t="shared" ca="1" si="106"/>
        <v>-12622137.621926792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-12622137.621926792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-52627.221881902551</v>
      </c>
      <c r="L1096" s="444">
        <f t="shared" ca="1" si="106"/>
        <v>-12683160.473538514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-12683160.473538514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-52881.48376361806</v>
      </c>
      <c r="L1097" s="444">
        <f t="shared" ca="1" si="106"/>
        <v>-12744437.587031953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-12744437.587031953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-53136.805069840724</v>
      </c>
      <c r="L1098" s="444">
        <f t="shared" ca="1" si="106"/>
        <v>-12805970.021831615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-12805970.021831615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-53393.190214839313</v>
      </c>
      <c r="L1099" s="444">
        <f t="shared" ca="1" si="106"/>
        <v>-12867758.841776274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-12867758.841776274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-53650.643631275394</v>
      </c>
      <c r="L1100" s="444">
        <f t="shared" ca="1" si="106"/>
        <v>-12929805.11513737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-12929805.11513737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-53909.169770279957</v>
      </c>
      <c r="L1101" s="444">
        <f t="shared" ca="1" si="106"/>
        <v>-12992109.914637471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-12992109.914637471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-54168.77310153038</v>
      </c>
      <c r="L1102" s="444">
        <f t="shared" ca="1" si="106"/>
        <v>-13054674.317468822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-13054674.317468822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-54429.458113327673</v>
      </c>
      <c r="L1103" s="444">
        <f t="shared" ca="1" si="106"/>
        <v>-13117499.40531197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-13117499.40531197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-54691.229312674128</v>
      </c>
      <c r="L1104" s="444">
        <f t="shared" ca="1" si="106"/>
        <v>-13180586.264354464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-13180586.264354464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-54954.091225351185</v>
      </c>
      <c r="L1105" s="444">
        <f t="shared" ca="1" si="106"/>
        <v>-13243935.985309634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-13243935.985309634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-55218.048395997728</v>
      </c>
      <c r="L1106" s="444">
        <f t="shared" ca="1" si="106"/>
        <v>-13307549.663435452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-13307549.663435452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-55483.105388188633</v>
      </c>
      <c r="L1107" s="444">
        <f t="shared" ca="1" si="106"/>
        <v>-13371428.398553461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-13371428.398553461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-55749.266784513668</v>
      </c>
      <c r="L1108" s="444">
        <f t="shared" ca="1" si="106"/>
        <v>-13435573.295067795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-13435573.295067795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-56016.537186656729</v>
      </c>
      <c r="L1109" s="444">
        <f t="shared" ca="1" si="106"/>
        <v>-13499985.461984271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-13499985.461984271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-56284.92121547537</v>
      </c>
      <c r="L1110" s="444">
        <f t="shared" ca="1" si="106"/>
        <v>-13564666.012929566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-13564666.012929566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-56554.423511080779</v>
      </c>
      <c r="L1111" s="444">
        <f t="shared" ca="1" si="106"/>
        <v>-13629616.066170467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-13629616.066170467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-56825.048732917865</v>
      </c>
      <c r="L1112" s="444">
        <f t="shared" ca="1" si="106"/>
        <v>-13694836.744633205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-13694836.744633205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-57096.801559845931</v>
      </c>
      <c r="L1113" s="444">
        <f t="shared" ca="1" si="106"/>
        <v>-13760329.175922872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-13760329.175922872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-57369.686690219554</v>
      </c>
      <c r="L1114" s="444">
        <f t="shared" ca="1" si="106"/>
        <v>-13826094.492342912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-13826094.492342912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-57643.708841969717</v>
      </c>
      <c r="L1115" s="444">
        <f t="shared" ca="1" si="106"/>
        <v>-13892133.830914702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-13892133.830914702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-57918.872752685507</v>
      </c>
      <c r="L1116" s="444">
        <f t="shared" ca="1" si="106"/>
        <v>-13958448.333397208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-13958448.333397208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-58195.18317969596</v>
      </c>
      <c r="L1117" s="444">
        <f t="shared" ca="1" si="106"/>
        <v>-14025039.146306723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-14025039.146306723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-58472.644900152263</v>
      </c>
      <c r="L1118" s="444">
        <f t="shared" ca="1" si="106"/>
        <v>-14091907.420936696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-14091907.420936696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-58751.262711110488</v>
      </c>
      <c r="L1119" s="444">
        <f t="shared" ca="1" si="106"/>
        <v>-14159054.313377626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-14159054.313377626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-59031.04142961435</v>
      </c>
      <c r="L1120" s="444">
        <f t="shared" ca="1" si="106"/>
        <v>-14226480.984537061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-14226480.984537061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-59311.985892778677</v>
      </c>
      <c r="L1121" s="444">
        <f t="shared" ca="1" si="106"/>
        <v>-14294188.60015966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-14294188.60015966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-59594.100957872826</v>
      </c>
      <c r="L1122" s="444">
        <f t="shared" ca="1" si="106"/>
        <v>-14362178.330847353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-14362178.330847353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-59877.391502404877</v>
      </c>
      <c r="L1123" s="444">
        <f t="shared" ca="1" si="106"/>
        <v>-14430451.352079578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-14430451.352079578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-60161.862424205814</v>
      </c>
      <c r="L1124" s="444">
        <f t="shared" ca="1" si="106"/>
        <v>-14499008.844233604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-14499008.844233604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-60447.518641514267</v>
      </c>
      <c r="L1125" s="444">
        <f t="shared" ca="1" si="106"/>
        <v>-14567851.992604939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-14567851.992604939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-60734.365093061489</v>
      </c>
      <c r="L1126" s="444">
        <f t="shared" ca="1" si="106"/>
        <v>-14636981.987427821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-14636981.987427821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-61022.406738156838</v>
      </c>
      <c r="L1127" s="444">
        <f t="shared" ca="1" si="106"/>
        <v>-14706400.023895798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-14706400.023895798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-61311.648556773413</v>
      </c>
      <c r="L1128" s="444">
        <f t="shared" ca="1" si="106"/>
        <v>-14776107.302182391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-14776107.302182391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-61602.095549634214</v>
      </c>
      <c r="L1129" s="444">
        <f t="shared" ca="1" si="106"/>
        <v>-14846105.027461845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-14846105.027461845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-61893.752738298608</v>
      </c>
      <c r="L1130" s="444">
        <f t="shared" ca="1" si="106"/>
        <v>-14916394.409929965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-14916394.409929965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-62186.625165249112</v>
      </c>
      <c r="L1131" s="444">
        <f t="shared" ca="1" si="106"/>
        <v>-14986976.664825033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-14986976.664825033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-62480.717893978566</v>
      </c>
      <c r="L1132" s="444">
        <f t="shared" ca="1" si="106"/>
        <v>-15057853.012448832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-15057853.012448832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-62776.036009077718</v>
      </c>
      <c r="L1133" s="444">
        <f t="shared" ca="1" si="106"/>
        <v>-15129024.67818773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-15129024.67818773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-63072.584616323125</v>
      </c>
      <c r="L1134" s="444">
        <f t="shared" ca="1" si="106"/>
        <v>-15200492.892533874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-15200492.892533874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-63370.368842765391</v>
      </c>
      <c r="L1135" s="444">
        <f t="shared" ca="1" si="106"/>
        <v>-15272258.89110646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-15272258.89110646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-63669.393836817828</v>
      </c>
      <c r="L1136" s="444">
        <f t="shared" ca="1" si="106"/>
        <v>-15344323.914673099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-15344323.914673099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-63969.664768345501</v>
      </c>
      <c r="L1137" s="444">
        <f t="shared" ca="1" si="106"/>
        <v>-15416689.209171265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-15416689.209171265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-64271.186828754529</v>
      </c>
      <c r="L1138" s="444">
        <f t="shared" ca="1" si="106"/>
        <v>-15489356.025729841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-15489356.025729841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-64573.965231081922</v>
      </c>
      <c r="L1139" s="444">
        <f t="shared" ca="1" si="106"/>
        <v>-15562325.620690743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-15562325.620690743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-64878.005210085677</v>
      </c>
      <c r="L1140" s="444">
        <f t="shared" ca="1" si="106"/>
        <v>-15635599.255630648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-15635599.255630648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-65183.312022335282</v>
      </c>
      <c r="L1141" s="444">
        <f t="shared" ca="1" si="106"/>
        <v>-15709178.197382804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-15709178.197382804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-65489.890946302599</v>
      </c>
      <c r="L1142" s="444">
        <f t="shared" ca="1" si="106"/>
        <v>-15783063.718058927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-15783063.718058927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-65797.747282453114</v>
      </c>
      <c r="L1143" s="444">
        <f t="shared" ca="1" si="106"/>
        <v>-15857257.0950712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-15857257.0950712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-66106.886353337584</v>
      </c>
      <c r="L1144" s="444">
        <f t="shared" ca="1" si="106"/>
        <v>-15931759.611154359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-15931759.611154359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-66417.313503684083</v>
      </c>
      <c r="L1145" s="444">
        <f t="shared" ca="1" si="106"/>
        <v>-16006572.554387864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-16006572.554387864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-66729.034100490346</v>
      </c>
      <c r="L1146" s="444">
        <f t="shared" ca="1" si="106"/>
        <v>-16081697.218218174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-16081697.218218174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-67042.053533116647</v>
      </c>
      <c r="L1147" s="444">
        <f t="shared" ca="1" si="106"/>
        <v>-16157134.901481111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-16157134.901481111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-67356.377213378888</v>
      </c>
      <c r="L1148" s="444">
        <f t="shared" ca="1" si="106"/>
        <v>-16232886.90842431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-16232886.90842431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-67672.010575642198</v>
      </c>
      <c r="L1149" s="444">
        <f t="shared" ca="1" si="106"/>
        <v>-16308954.548729774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-16308954.548729774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-67988.959076914965</v>
      </c>
      <c r="L1150" s="444">
        <f t="shared" ca="1" si="106"/>
        <v>-16385339.137536509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-16385339.137536509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-68307.228196943033</v>
      </c>
      <c r="L1151" s="444">
        <f t="shared" ca="1" si="106"/>
        <v>-16462041.995463273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-16462041.995463273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-68626.823438304564</v>
      </c>
      <c r="L1152" s="444">
        <f t="shared" ca="1" si="106"/>
        <v>-16539064.448631398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-16539064.448631398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-68947.750326505076</v>
      </c>
      <c r="L1153" s="444">
        <f t="shared" ca="1" si="106"/>
        <v>-16616407.828687724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-16616407.828687724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-69270.014410073098</v>
      </c>
      <c r="L1154" s="444">
        <f t="shared" ca="1" si="106"/>
        <v>-16694073.472827617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-16694073.472827617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-69593.621260655986</v>
      </c>
      <c r="L1155" s="444">
        <f t="shared" ca="1" si="106"/>
        <v>-16772062.723818094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-16772062.723818094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-69918.576473116293</v>
      </c>
      <c r="L1156" s="444">
        <f t="shared" ca="1" si="106"/>
        <v>-16850376.930021029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-16850376.930021029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-70244.885665628535</v>
      </c>
      <c r="L1157" s="444">
        <f t="shared" ca="1" si="106"/>
        <v>-16929017.445416477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-16929017.445416477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-70572.554479776227</v>
      </c>
      <c r="L1158" s="444">
        <f t="shared" ca="1" si="106"/>
        <v>-17007985.629626073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-17007985.629626073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-70901.58858064955</v>
      </c>
      <c r="L1159" s="444">
        <f t="shared" ca="1" si="106"/>
        <v>-17087282.847936541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-17087282.847936541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-71231.993656943159</v>
      </c>
      <c r="L1160" s="444">
        <f t="shared" ca="1" si="106"/>
        <v>-17166910.471323304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-17166910.471323304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-71563.77542105467</v>
      </c>
      <c r="L1161" s="444">
        <f t="shared" ca="1" si="106"/>
        <v>-17246869.876474176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-17246869.876474176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-71896.939609183304</v>
      </c>
      <c r="L1162" s="444">
        <f t="shared" ca="1" si="106"/>
        <v>-17327162.445813179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-17327162.445813179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-72231.49198142915</v>
      </c>
      <c r="L1163" s="444">
        <f t="shared" ca="1" si="106"/>
        <v>-17407789.567524426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-17407789.567524426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-72567.438321892681</v>
      </c>
      <c r="L1164" s="444">
        <f t="shared" ca="1" si="106"/>
        <v>-17488752.635576136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-17488752.635576136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-72904.784438774805</v>
      </c>
      <c r="L1165" s="444">
        <f t="shared" ca="1" si="106"/>
        <v>-17570053.049744729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-17570053.049744729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-73243.536164477278</v>
      </c>
      <c r="L1166" s="444">
        <f t="shared" ca="1" si="106"/>
        <v>-17651692.215639025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-17651692.215639025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-73583.699355703517</v>
      </c>
      <c r="L1167" s="444">
        <f t="shared" ca="1" si="106"/>
        <v>-17733671.544724546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-17733671.544724546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-73925.279893559855</v>
      </c>
      <c r="L1168" s="444">
        <f t="shared" ca="1" si="106"/>
        <v>-17815992.454347923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-17815992.454347923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-74233.301893116353</v>
      </c>
      <c r="L1169" s="444">
        <f t="shared" ca="1" si="106"/>
        <v>-17890225.756241038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-17890225.756241038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-74542.607317670991</v>
      </c>
      <c r="L1170" s="444">
        <f t="shared" ca="1" si="106"/>
        <v>-17964768.36355871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-17964768.36355871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-74853.201514827961</v>
      </c>
      <c r="L1171" s="444">
        <f t="shared" ca="1" si="106"/>
        <v>-18039621.565073539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-18039621.565073539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-75165.089854473074</v>
      </c>
      <c r="L1172" s="444">
        <f t="shared" ca="1" si="106"/>
        <v>-18114786.65492801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-18114786.65492801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-75478.277728866713</v>
      </c>
      <c r="L1173" s="444">
        <f t="shared" ca="1" si="106"/>
        <v>-18190264.932656877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-18190264.932656877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-75792.770552736984</v>
      </c>
      <c r="L1174" s="444">
        <f t="shared" ca="1" si="106"/>
        <v>-18266057.703209613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-18266057.703209613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-76108.573763373381</v>
      </c>
      <c r="L1175" s="444">
        <f t="shared" ca="1" si="106"/>
        <v>-18342166.276972987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-18342166.276972987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-76425.692820720782</v>
      </c>
      <c r="L1176" s="444">
        <f t="shared" ca="1" si="106"/>
        <v>-18418591.969793707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-18418591.969793707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-76744.133207473773</v>
      </c>
      <c r="L1177" s="444">
        <f t="shared" ca="1" si="106"/>
        <v>-18495336.103001181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-18495336.103001181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-77063.900429171583</v>
      </c>
      <c r="L1178" s="444">
        <f t="shared" ca="1" si="106"/>
        <v>-18572400.003430352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-18572400.003430352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-77385.000014293124</v>
      </c>
      <c r="L1179" s="444">
        <f t="shared" ca="1" si="106"/>
        <v>-18649785.003444646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-18649785.003444646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-77707.437514352685</v>
      </c>
      <c r="L1180" s="444">
        <f t="shared" ca="1" si="106"/>
        <v>-18727492.440958999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-18727492.440958999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-78031.218503995828</v>
      </c>
      <c r="L1181" s="444">
        <f t="shared" ca="1" si="106"/>
        <v>-18805523.659462996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-18805523.659462996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-78356.348581095808</v>
      </c>
      <c r="L1182" s="444">
        <f t="shared" ca="1" si="106"/>
        <v>-18883880.00804409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-18883880.00804409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-78682.833366850376</v>
      </c>
      <c r="L1183" s="444">
        <f t="shared" ca="1" si="106"/>
        <v>-18962562.841410939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-18962562.841410939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-79010.67850587891</v>
      </c>
      <c r="L1184" s="444">
        <f t="shared" ca="1" si="106"/>
        <v>-19041573.519916818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-19041573.519916818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-79339.889666320072</v>
      </c>
      <c r="L1185" s="444">
        <f t="shared" ca="1" si="106"/>
        <v>-19120913.409583136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-19120913.409583136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-79670.472539929731</v>
      </c>
      <c r="L1186" s="444">
        <f t="shared" ca="1" si="106"/>
        <v>-19200583.882123068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-19200583.882123068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-80002.432842179449</v>
      </c>
      <c r="L1187" s="444">
        <f t="shared" ca="1" si="106"/>
        <v>-19280586.314965248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-19280586.314965248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-80335.776312355199</v>
      </c>
      <c r="L1188" s="444">
        <f t="shared" ca="1" si="106"/>
        <v>-19360922.091277603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-19360922.091277603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-80670.508713656673</v>
      </c>
      <c r="L1189" s="444">
        <f t="shared" ca="1" si="106"/>
        <v>-19441592.599991258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-19441592.599991258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-81006.63583329691</v>
      </c>
      <c r="L1190" s="444">
        <f t="shared" ca="1" si="106"/>
        <v>-19522599.235824555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-19522599.235824555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-81344.163482602307</v>
      </c>
      <c r="L1191" s="444">
        <f t="shared" ca="1" si="106"/>
        <v>-19603943.399307158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-19603943.399307158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-81683.097497113151</v>
      </c>
      <c r="L1192" s="444">
        <f t="shared" ca="1" si="106"/>
        <v>-19685626.496804271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-19685626.496804271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-82023.443736684465</v>
      </c>
      <c r="L1193" s="444">
        <f t="shared" ca="1" si="106"/>
        <v>-19767649.940540954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-19767649.940540954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-82365.208085587306</v>
      </c>
      <c r="L1194" s="444">
        <f t="shared" ca="1" si="106"/>
        <v>-19850015.148626544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-19850015.148626544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-82708.396452610599</v>
      </c>
      <c r="L1195" s="444">
        <f t="shared" ca="1" si="106"/>
        <v>-19932723.545079153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-19932723.545079153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-83053.014771163143</v>
      </c>
      <c r="L1196" s="444">
        <f t="shared" ca="1" si="106"/>
        <v>-20015776.559850316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-20015776.559850316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-83399.068999376323</v>
      </c>
      <c r="L1197" s="444">
        <f t="shared" ca="1" si="106"/>
        <v>-20099175.628849693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-20099175.628849693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-83746.565120207058</v>
      </c>
      <c r="L1198" s="444">
        <f t="shared" ca="1" si="106"/>
        <v>-20182922.193969898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-20182922.193969898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-84095.509141541246</v>
      </c>
      <c r="L1199" s="444">
        <f t="shared" ca="1" si="106"/>
        <v>-20267017.70311144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-20267017.70311144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-84445.907096297669</v>
      </c>
      <c r="L1200" s="444">
        <f t="shared" ca="1" si="106"/>
        <v>-20351463.610207736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-20351463.610207736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-84797.765042532235</v>
      </c>
      <c r="L1201" s="444">
        <f t="shared" ca="1" si="106"/>
        <v>-20436261.375250269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-20436261.375250269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-85151.089063542779</v>
      </c>
      <c r="L1202" s="444">
        <f t="shared" ca="1" si="106"/>
        <v>-20521412.464313813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-20521412.464313813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-85505.885267974212</v>
      </c>
      <c r="L1203" s="444">
        <f t="shared" ca="1" si="106"/>
        <v>-20606918.349581786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-20606918.349581786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-85862.159789924102</v>
      </c>
      <c r="L1204" s="444">
        <f t="shared" ca="1" si="106"/>
        <v>-20692780.509371709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-20692780.509371709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-86219.918789048781</v>
      </c>
      <c r="L1205" s="444">
        <f t="shared" ca="1" si="106"/>
        <v>-20779000.428160757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-20779000.428160757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-86579.168450669822</v>
      </c>
      <c r="L1206" s="444">
        <f t="shared" ca="1" si="106"/>
        <v>-20865579.596611425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-20865579.596611425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-86939.91498588094</v>
      </c>
      <c r="L1207" s="444">
        <f t="shared" ca="1" si="106"/>
        <v>-20952519.511597306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-20952519.511597306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-87302.16463165544</v>
      </c>
      <c r="L1208" s="444">
        <f t="shared" ca="1" si="106"/>
        <v>-21039821.676228963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-21039821.676228963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-87665.923650954006</v>
      </c>
      <c r="L1209" s="444">
        <f t="shared" ca="1" si="106"/>
        <v>-21127487.599879917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-21127487.599879917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-88031.198332832981</v>
      </c>
      <c r="L1210" s="444">
        <f t="shared" ca="1" si="106"/>
        <v>-21215518.798212748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-21215518.798212748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-88397.994992553111</v>
      </c>
      <c r="L1211" s="444">
        <f t="shared" ca="1" si="106"/>
        <v>-21303916.793205302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-21303916.793205302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-88766.319971688761</v>
      </c>
      <c r="L1212" s="444">
        <f t="shared" ca="1" si="106"/>
        <v>-21392683.11317699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-21392683.11317699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-89136.17963823746</v>
      </c>
      <c r="L1213" s="444">
        <f t="shared" ca="1" si="106"/>
        <v>-21481819.292815227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-21481819.292815227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-89507.580386730115</v>
      </c>
      <c r="L1214" s="444">
        <f t="shared" ca="1" si="106"/>
        <v>-21571326.873201959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-21571326.873201959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-89880.528638341493</v>
      </c>
      <c r="L1215" s="444">
        <f t="shared" ca="1" si="106"/>
        <v>-21661207.401840299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-21661207.401840299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-90255.030841001251</v>
      </c>
      <c r="L1216" s="444">
        <f t="shared" ca="1" si="106"/>
        <v>-21751462.4326813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-21751462.4326813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-90631.093469505417</v>
      </c>
      <c r="L1217" s="444">
        <f t="shared" ca="1" si="106"/>
        <v>-21842093.526150804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-21842093.526150804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-91008.723025628351</v>
      </c>
      <c r="L1218" s="444">
        <f t="shared" ca="1" si="106"/>
        <v>-21933102.249176431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-21933102.249176431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-91387.926038235135</v>
      </c>
      <c r="L1219" s="444">
        <f t="shared" ca="1" si="106"/>
        <v>-22024490.175214667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-22024490.175214667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-91768.709063394446</v>
      </c>
      <c r="L1220" s="444">
        <f t="shared" ca="1" si="106"/>
        <v>-22116258.884278063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-22116258.884278063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-92151.07868449192</v>
      </c>
      <c r="L1221" s="444">
        <f t="shared" ca="1" si="106"/>
        <v>-22208409.962962553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-22208409.962962553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-92535.041512343974</v>
      </c>
      <c r="L1222" s="444">
        <f t="shared" ca="1" si="106"/>
        <v>-22300945.004474897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-22300945.004474897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-92920.60418531207</v>
      </c>
      <c r="L1223" s="444">
        <f t="shared" ca="1" si="106"/>
        <v>-22393865.60866021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-22393865.60866021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-93307.77336941754</v>
      </c>
      <c r="L1224" s="444">
        <f t="shared" ca="1" si="106"/>
        <v>-22487173.382029627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-22487173.382029627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-93696.555758456772</v>
      </c>
      <c r="L1225" s="444">
        <f t="shared" ca="1" si="106"/>
        <v>-22580869.937788084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-22580869.937788084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-94086.958074117021</v>
      </c>
      <c r="L1226" s="444">
        <f t="shared" ca="1" si="106"/>
        <v>-22674956.895862199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-22674956.895862199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-94478.987066092493</v>
      </c>
      <c r="L1227" s="444">
        <f t="shared" ca="1" si="106"/>
        <v>-22769435.882928293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-22769435.882928293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-94872.649512201227</v>
      </c>
      <c r="L1228" s="444">
        <f t="shared" ca="1" si="106"/>
        <v>-22864308.532440495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-22864308.532440495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-95267.952218502061</v>
      </c>
      <c r="L1229" s="444">
        <f t="shared" ca="1" si="106"/>
        <v>-22959576.484658998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-22959576.484658998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-95664.90201941249</v>
      </c>
      <c r="L1230" s="444">
        <f t="shared" ca="1" si="106"/>
        <v>-23055241.386678409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-23055241.386678409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-96063.505777826707</v>
      </c>
      <c r="L1231" s="444">
        <f t="shared" ca="1" si="106"/>
        <v>-23151304.892456237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-23151304.892456237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-96463.770385234326</v>
      </c>
      <c r="L1232" s="444">
        <f t="shared" ca="1" si="106"/>
        <v>-23247768.662841473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-23247768.662841473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-96865.702761839464</v>
      </c>
      <c r="L1233" s="444">
        <f t="shared" ca="1" si="106"/>
        <v>-23344634.365603313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-23344634.365603313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-97269.309856680469</v>
      </c>
      <c r="L1234" s="444">
        <f t="shared" ca="1" si="106"/>
        <v>-23441903.675459992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-23441903.675459992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-97674.598647749968</v>
      </c>
      <c r="L1235" s="444">
        <f t="shared" ca="1" si="106"/>
        <v>-23539578.274107743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-23539578.274107743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-98081.576142115591</v>
      </c>
      <c r="L1236" s="444">
        <f t="shared" ca="1" si="106"/>
        <v>-23637659.85024986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-23637659.85024986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-98490.249376041087</v>
      </c>
      <c r="L1237" s="444">
        <f t="shared" ca="1" si="106"/>
        <v>-23736150.0996259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-23736150.0996259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-98900.625415107919</v>
      </c>
      <c r="L1238" s="444">
        <f t="shared" ca="1" si="106"/>
        <v>-23835050.725041009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-23835050.725041009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-99312.711354337545</v>
      </c>
      <c r="L1239" s="444">
        <f t="shared" ca="1" si="106"/>
        <v>-23934363.436395347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-23934363.436395347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-99726.514318313944</v>
      </c>
      <c r="L1240" s="444">
        <f t="shared" ca="1" si="106"/>
        <v>-24034089.950713661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-24034089.950713661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-100142.04146130692</v>
      </c>
      <c r="L1241" s="444">
        <f t="shared" ca="1" si="106"/>
        <v>-24134231.992174968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-24134231.992174968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-100559.29996739569</v>
      </c>
      <c r="L1242" s="444">
        <f t="shared" ca="1" si="106"/>
        <v>-24234791.292142365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-24234791.292142365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-100978.29705059319</v>
      </c>
      <c r="L1243" s="444">
        <f t="shared" ca="1" si="106"/>
        <v>-24335769.589192957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-24335769.589192957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-101399.03995497065</v>
      </c>
      <c r="L1244" s="444">
        <f t="shared" ca="1" si="106"/>
        <v>-24437168.629147928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-24437168.629147928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-101821.53595478303</v>
      </c>
      <c r="L1245" s="444">
        <f t="shared" ca="1" si="106"/>
        <v>-24538990.165102713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-24538990.165102713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-102245.79235459464</v>
      </c>
      <c r="L1246" s="444">
        <f t="shared" ca="1" si="106"/>
        <v>-24641235.957457308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-24641235.957457308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-102671.81648940545</v>
      </c>
      <c r="L1247" s="444">
        <f t="shared" ca="1" si="106"/>
        <v>-24743907.773946714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-24743907.773946714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-103099.61572477798</v>
      </c>
      <c r="L1248" s="444">
        <f t="shared" ca="1" si="106"/>
        <v>-24847007.389671493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-24847007.389671493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-103529.19745696455</v>
      </c>
      <c r="L1249" s="444">
        <f t="shared" ca="1" si="106"/>
        <v>-24950536.587128457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-24950536.587128457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-103960.56911303524</v>
      </c>
      <c r="L1250" s="444">
        <f t="shared" ca="1" si="106"/>
        <v>-25054497.156241491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-25054497.156241491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-104393.73815100621</v>
      </c>
      <c r="L1251" s="444">
        <f t="shared" ca="1" si="106"/>
        <v>-25158890.894392498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-25158890.894392498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-104828.71205996873</v>
      </c>
      <c r="L1252" s="444">
        <f t="shared" ca="1" si="106"/>
        <v>-25263719.606452465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-25263719.606452465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-105265.4983602186</v>
      </c>
      <c r="L1253" s="444">
        <f t="shared" ca="1" si="106"/>
        <v>-25368985.104812685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-25368985.104812685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-105704.10460338619</v>
      </c>
      <c r="L1254" s="444">
        <f t="shared" ca="1" si="106"/>
        <v>-25474689.209416073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-25474689.209416073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-106144.53837256697</v>
      </c>
      <c r="L1255" s="444">
        <f t="shared" ca="1" si="106"/>
        <v>-25580833.747788642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-25580833.747788642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-106586.80728245268</v>
      </c>
      <c r="L1256" s="444">
        <f t="shared" ca="1" si="106"/>
        <v>-25687420.555071093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-25687420.555071093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-107030.91897946289</v>
      </c>
      <c r="L1257" s="444">
        <f t="shared" ca="1" si="106"/>
        <v>-25794451.474050555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-25794451.474050555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-107476.88114187731</v>
      </c>
      <c r="L1258" s="444">
        <f t="shared" ca="1" si="106"/>
        <v>-25901928.355192434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-25901928.355192434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-107924.70147996847</v>
      </c>
      <c r="L1259" s="444">
        <f t="shared" ca="1" si="106"/>
        <v>-26009853.056672402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-26009853.056672402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-108374.387736135</v>
      </c>
      <c r="L1260" s="444">
        <f t="shared" ca="1" si="106"/>
        <v>-26118227.444408536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-26118227.444408536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-108825.94768503557</v>
      </c>
      <c r="L1261" s="444">
        <f t="shared" ca="1" si="106"/>
        <v>-26227053.392093573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-26227053.392093573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-109279.38913372322</v>
      </c>
      <c r="L1262" s="444">
        <f t="shared" ca="1" si="106"/>
        <v>-26336332.781227294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-26336332.781227294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-109734.71992178039</v>
      </c>
      <c r="L1263" s="444">
        <f t="shared" ca="1" si="106"/>
        <v>-26446067.501149073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-26446067.501149073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-110191.94792145448</v>
      </c>
      <c r="L1264" s="444">
        <f t="shared" ca="1" si="106"/>
        <v>-26556259.449070528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-26556259.449070528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-110651.08103779386</v>
      </c>
      <c r="L1265" s="444">
        <f t="shared" ca="1" si="106"/>
        <v>-26666910.530108321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-26666910.530108321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-111112.12720878469</v>
      </c>
      <c r="L1266" s="444">
        <f t="shared" ca="1" si="106"/>
        <v>-26778022.657317106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-26778022.657317106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-111575.09440548795</v>
      </c>
      <c r="L1267" s="444">
        <f t="shared" ca="1" si="106"/>
        <v>-26889597.751722593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-26889597.751722593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-112039.99063217746</v>
      </c>
      <c r="L1268" s="444">
        <f t="shared" ca="1" si="106"/>
        <v>-27001637.742354769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-27001637.742354769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-112506.8239264782</v>
      </c>
      <c r="L1269" s="444">
        <f t="shared" ca="1" si="106"/>
        <v>-27114144.566281248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-27114144.566281248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-112975.6023595052</v>
      </c>
      <c r="L1270" s="444">
        <f t="shared" ca="1" si="106"/>
        <v>-27227120.168640751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-27227120.168640751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-113446.33403600313</v>
      </c>
      <c r="L1271" s="444">
        <f t="shared" ca="1" si="106"/>
        <v>-27340566.502676755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-27340566.502676755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-113919.02709448649</v>
      </c>
      <c r="L1272" s="444">
        <f t="shared" ca="1" si="106"/>
        <v>-27454485.529771242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-27454485.529771242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-114393.68970738018</v>
      </c>
      <c r="L1273" s="444">
        <f t="shared" ca="1" si="106"/>
        <v>-27568879.219478622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-27568879.219478622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-114870.33008116091</v>
      </c>
      <c r="L1274" s="444">
        <f t="shared" ca="1" si="106"/>
        <v>-27683749.549559783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-27683749.549559783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-115348.95645649912</v>
      </c>
      <c r="L1275" s="444">
        <f t="shared" ca="1" si="106"/>
        <v>-27799098.506016281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-27799098.506016281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-115829.57710840116</v>
      </c>
      <c r="L1276" s="444">
        <f t="shared" ca="1" si="106"/>
        <v>-27914928.083124682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-27914928.083124682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-116312.20034635285</v>
      </c>
      <c r="L1277" s="444">
        <f t="shared" ca="1" si="106"/>
        <v>-28031240.283471037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-28031240.283471037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-116796.83451446265</v>
      </c>
      <c r="L1278" s="444">
        <f t="shared" ca="1" si="106"/>
        <v>-28148037.117985498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-28148037.117985498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-117283.48799160623</v>
      </c>
      <c r="L1279" s="444">
        <f t="shared" ca="1" si="106"/>
        <v>-28265320.605977103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-28265320.605977103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-117772.16919157126</v>
      </c>
      <c r="L1280" s="444">
        <f t="shared" ca="1" si="106"/>
        <v>-28383092.775168676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-28383092.775168676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-118262.8865632028</v>
      </c>
      <c r="L1281" s="444">
        <f t="shared" ca="1" si="106"/>
        <v>-28501355.66173188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-28501355.66173188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-118755.64859054949</v>
      </c>
      <c r="L1282" s="444">
        <f t="shared" ca="1" si="106"/>
        <v>-28620111.31032243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-28620111.31032243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-119250.46379301012</v>
      </c>
      <c r="L1283" s="444">
        <f t="shared" ref="L1283:L1537" ca="1" si="127">I1283-J1283+K1283</f>
        <v>-28739361.77411544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-28739361.77411544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-119747.340725481</v>
      </c>
      <c r="L1284" s="444">
        <f t="shared" ca="1" si="127"/>
        <v>-28859109.114840921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-28859109.114840921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-120246.28797850385</v>
      </c>
      <c r="L1285" s="444">
        <f t="shared" ca="1" si="127"/>
        <v>-28979355.402819425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-28979355.402819425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-120747.31417841426</v>
      </c>
      <c r="L1286" s="444">
        <f t="shared" ca="1" si="127"/>
        <v>-29100102.71699784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-29100102.71699784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-121250.427987491</v>
      </c>
      <c r="L1287" s="444">
        <f t="shared" ca="1" si="127"/>
        <v>-29221353.144985329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-29221353.144985329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-121755.63810410556</v>
      </c>
      <c r="L1288" s="444">
        <f t="shared" ca="1" si="127"/>
        <v>-29343108.783089437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-29343108.783089437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-122262.95326287266</v>
      </c>
      <c r="L1289" s="444">
        <f t="shared" ca="1" si="127"/>
        <v>-29465371.73635231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-29465371.73635231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-122772.38223480129</v>
      </c>
      <c r="L1290" s="444">
        <f t="shared" ca="1" si="127"/>
        <v>-29588144.11858711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-29588144.11858711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-123283.93382744631</v>
      </c>
      <c r="L1291" s="444">
        <f t="shared" ca="1" si="127"/>
        <v>-29711428.052414555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-29711428.052414555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-123797.61688506066</v>
      </c>
      <c r="L1292" s="444">
        <f t="shared" ca="1" si="127"/>
        <v>-29835225.669299617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-29835225.669299617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-124313.4402887484</v>
      </c>
      <c r="L1293" s="444">
        <f t="shared" ca="1" si="127"/>
        <v>-29959539.109588366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-29959539.109588366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-124831.41295661819</v>
      </c>
      <c r="L1294" s="444">
        <f t="shared" ca="1" si="127"/>
        <v>-30084370.522544984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-30084370.522544984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-125351.54384393743</v>
      </c>
      <c r="L1295" s="444">
        <f t="shared" ca="1" si="127"/>
        <v>-30209722.06638892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-30209722.06638892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-125873.84194328717</v>
      </c>
      <c r="L1296" s="444">
        <f t="shared" ca="1" si="127"/>
        <v>-30335595.908332206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-30335595.908332206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-126398.31628471753</v>
      </c>
      <c r="L1297" s="444">
        <f t="shared" ca="1" si="127"/>
        <v>-30461994.224616922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-30461994.224616922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-126924.97593590384</v>
      </c>
      <c r="L1298" s="444">
        <f t="shared" ca="1" si="127"/>
        <v>-30588919.200552825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-30588919.200552825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-127453.83000230344</v>
      </c>
      <c r="L1299" s="444">
        <f t="shared" ca="1" si="127"/>
        <v>-30716373.030555129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-30716373.030555129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-127984.88762731303</v>
      </c>
      <c r="L1300" s="444">
        <f t="shared" ca="1" si="127"/>
        <v>-30844357.918182444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-30844357.918182444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-128518.15799242684</v>
      </c>
      <c r="L1301" s="444">
        <f t="shared" ca="1" si="127"/>
        <v>-30972876.07617487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-30972876.07617487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-129053.65031739531</v>
      </c>
      <c r="L1302" s="444">
        <f t="shared" ca="1" si="127"/>
        <v>-31101929.726492267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-31101929.726492267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-129591.37386038444</v>
      </c>
      <c r="L1303" s="444">
        <f t="shared" ca="1" si="127"/>
        <v>-31231521.100352652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-31231521.100352652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-130131.33791813605</v>
      </c>
      <c r="L1304" s="444">
        <f t="shared" ca="1" si="127"/>
        <v>-31361652.438270789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-31361652.438270789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-130673.55182612829</v>
      </c>
      <c r="L1305" s="444">
        <f t="shared" ca="1" si="127"/>
        <v>-31492325.990096916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-31492325.990096916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-131218.02495873714</v>
      </c>
      <c r="L1306" s="444">
        <f t="shared" ca="1" si="127"/>
        <v>-31623544.015055653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-31623544.015055653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-131764.76672939854</v>
      </c>
      <c r="L1307" s="444">
        <f t="shared" ca="1" si="127"/>
        <v>-31755308.781785052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-31755308.781785052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-132313.78659077105</v>
      </c>
      <c r="L1308" s="444">
        <f t="shared" ca="1" si="127"/>
        <v>-31887622.568375822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-31887622.568375822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-132865.09403489926</v>
      </c>
      <c r="L1309" s="444">
        <f t="shared" ca="1" si="127"/>
        <v>-32020487.662410721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-32020487.662410721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-133418.69859337801</v>
      </c>
      <c r="L1310" s="444">
        <f t="shared" ca="1" si="127"/>
        <v>-32153906.361004099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-32153906.361004099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-133974.60983751708</v>
      </c>
      <c r="L1311" s="444">
        <f t="shared" ca="1" si="127"/>
        <v>-32287880.970841616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-32287880.970841616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-134532.83737850672</v>
      </c>
      <c r="L1312" s="444">
        <f t="shared" ca="1" si="127"/>
        <v>-32422413.808220122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-32422413.808220122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-135093.39086758383</v>
      </c>
      <c r="L1313" s="444">
        <f t="shared" ca="1" si="127"/>
        <v>-32557507.199087705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-32557507.199087705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-135656.27999619878</v>
      </c>
      <c r="L1314" s="444">
        <f t="shared" ca="1" si="127"/>
        <v>-32693163.479083903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-32693163.479083903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-136221.51449618294</v>
      </c>
      <c r="L1315" s="444">
        <f t="shared" ca="1" si="127"/>
        <v>-32829384.993580084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-32829384.993580084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-136789.10413991701</v>
      </c>
      <c r="L1316" s="444">
        <f t="shared" ca="1" si="127"/>
        <v>-32966174.097720001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-32966174.097720001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-137359.05874049998</v>
      </c>
      <c r="L1317" s="444">
        <f t="shared" ca="1" si="127"/>
        <v>-33103533.156460501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-33103533.156460501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-137931.38815191874</v>
      </c>
      <c r="L1318" s="444">
        <f t="shared" ca="1" si="127"/>
        <v>-33241464.544612419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-33241464.544612419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-138506.10226921842</v>
      </c>
      <c r="L1319" s="444">
        <f t="shared" ca="1" si="127"/>
        <v>-33379970.646881636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-33379970.646881636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-139083.21102867348</v>
      </c>
      <c r="L1320" s="444">
        <f t="shared" ca="1" si="127"/>
        <v>-33519053.857910309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-33519053.857910309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-139662.72440795961</v>
      </c>
      <c r="L1321" s="444">
        <f t="shared" ca="1" si="127"/>
        <v>-33658716.582318269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-33658716.582318269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-140244.65242632612</v>
      </c>
      <c r="L1322" s="444">
        <f t="shared" ca="1" si="127"/>
        <v>-33798961.234744594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-33798961.234744594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-140829.00514476915</v>
      </c>
      <c r="L1323" s="444">
        <f t="shared" ca="1" si="127"/>
        <v>-33939790.239889361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-33939790.239889361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-141415.79266620567</v>
      </c>
      <c r="L1324" s="444">
        <f t="shared" ca="1" si="127"/>
        <v>-34081206.032555565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-34081206.032555565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-142005.02513564817</v>
      </c>
      <c r="L1325" s="444">
        <f t="shared" ca="1" si="127"/>
        <v>-34223211.057691216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-34223211.057691216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-142596.71274038006</v>
      </c>
      <c r="L1326" s="444">
        <f t="shared" ca="1" si="127"/>
        <v>-34365807.770431593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-34365807.770431593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-143190.86571013165</v>
      </c>
      <c r="L1327" s="444">
        <f t="shared" ca="1" si="127"/>
        <v>-34508998.636141725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-34508998.636141725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-143787.49431725719</v>
      </c>
      <c r="L1328" s="444">
        <f t="shared" ca="1" si="127"/>
        <v>-34652786.130458981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-34652786.130458981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-144386.60887691242</v>
      </c>
      <c r="L1329" s="444">
        <f t="shared" ca="1" si="127"/>
        <v>-34797172.739335895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-34797172.739335895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-144988.21974723288</v>
      </c>
      <c r="L1330" s="444">
        <f t="shared" ca="1" si="127"/>
        <v>-34942160.959083125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-34942160.959083125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-145592.33732951301</v>
      </c>
      <c r="L1331" s="444">
        <f t="shared" ca="1" si="127"/>
        <v>-35087753.296412639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-35087753.296412639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-146198.97206838601</v>
      </c>
      <c r="L1332" s="444">
        <f t="shared" ca="1" si="127"/>
        <v>-35233952.268481024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-35233952.268481024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-146808.13445200428</v>
      </c>
      <c r="L1333" s="444">
        <f t="shared" ca="1" si="127"/>
        <v>-35380760.402933031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-35380760.402933031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-147419.83501222095</v>
      </c>
      <c r="L1334" s="444">
        <f t="shared" ca="1" si="127"/>
        <v>-35528180.237945251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-35528180.237945251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-148034.08432477189</v>
      </c>
      <c r="L1335" s="444">
        <f t="shared" ca="1" si="127"/>
        <v>-35676214.322270021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-35676214.322270021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-148650.89300945841</v>
      </c>
      <c r="L1336" s="444">
        <f t="shared" ca="1" si="127"/>
        <v>-35824865.215279482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-35824865.215279482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-149270.27173033118</v>
      </c>
      <c r="L1337" s="444">
        <f t="shared" ca="1" si="127"/>
        <v>-35974135.487009816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-35974135.487009816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-149892.23119587422</v>
      </c>
      <c r="L1338" s="444">
        <f t="shared" ca="1" si="127"/>
        <v>-36124027.71820569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-36124027.71820569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-150516.78215919036</v>
      </c>
      <c r="L1339" s="444">
        <f t="shared" ca="1" si="127"/>
        <v>-36274544.500364877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-36274544.500364877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-151143.935418187</v>
      </c>
      <c r="L1340" s="444">
        <f t="shared" ca="1" si="127"/>
        <v>-36425688.435783066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-36425688.435783066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-151773.70181576276</v>
      </c>
      <c r="L1341" s="444">
        <f t="shared" ca="1" si="127"/>
        <v>-36577462.137598827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-36577462.137598827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-152406.09223999511</v>
      </c>
      <c r="L1342" s="444">
        <f t="shared" ca="1" si="127"/>
        <v>-36729868.229838826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-36729868.229838826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-153041.11762432844</v>
      </c>
      <c r="L1343" s="444">
        <f t="shared" ca="1" si="127"/>
        <v>-36882909.347463153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-36882909.347463153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-153678.78894776313</v>
      </c>
      <c r="L1344" s="444">
        <f t="shared" ca="1" si="127"/>
        <v>-37036588.136410914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-37036588.136410914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-154319.11723504547</v>
      </c>
      <c r="L1345" s="444">
        <f t="shared" ca="1" si="127"/>
        <v>-37190907.253645957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-37190907.253645957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-154962.11355685815</v>
      </c>
      <c r="L1346" s="444">
        <f t="shared" ca="1" si="127"/>
        <v>-37345869.367202818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-37345869.367202818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-155607.78903001174</v>
      </c>
      <c r="L1347" s="444">
        <f t="shared" ca="1" si="127"/>
        <v>-37501477.156232834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-37501477.156232834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-156256.15481763679</v>
      </c>
      <c r="L1348" s="444">
        <f t="shared" ca="1" si="127"/>
        <v>-37657733.311050467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-37657733.311050467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-156907.22212937695</v>
      </c>
      <c r="L1349" s="444">
        <f t="shared" ca="1" si="127"/>
        <v>-37814640.533179842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-37814640.533179842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-157561.00222158266</v>
      </c>
      <c r="L1350" s="444">
        <f t="shared" ca="1" si="127"/>
        <v>-37972201.535401426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-37972201.535401426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-158217.50639750593</v>
      </c>
      <c r="L1351" s="444">
        <f t="shared" ca="1" si="127"/>
        <v>-38130419.041798934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-38130419.041798934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-158876.74600749556</v>
      </c>
      <c r="L1352" s="444">
        <f t="shared" ca="1" si="127"/>
        <v>-38289295.787806429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-38289295.787806429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-159538.73244919346</v>
      </c>
      <c r="L1353" s="444">
        <f t="shared" ca="1" si="127"/>
        <v>-38448834.520255625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-38448834.520255625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-160203.47716773176</v>
      </c>
      <c r="L1354" s="444">
        <f t="shared" ca="1" si="127"/>
        <v>-38609037.997423358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-38609037.997423358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-160870.99165593064</v>
      </c>
      <c r="L1355" s="444">
        <f t="shared" ca="1" si="127"/>
        <v>-38769908.989079289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-38769908.989079289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-161541.28745449704</v>
      </c>
      <c r="L1356" s="444">
        <f t="shared" ca="1" si="127"/>
        <v>-38931450.276533782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-38931450.276533782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-162214.37615222408</v>
      </c>
      <c r="L1357" s="444">
        <f t="shared" ca="1" si="127"/>
        <v>-39093664.652686007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-39093664.652686007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-162890.26938619171</v>
      </c>
      <c r="L1358" s="444">
        <f t="shared" ca="1" si="127"/>
        <v>-39256554.922072202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-39256554.922072202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-163568.9788419675</v>
      </c>
      <c r="L1359" s="444">
        <f t="shared" ca="1" si="127"/>
        <v>-39420123.90091417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-39420123.90091417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-164250.51625380904</v>
      </c>
      <c r="L1360" s="444">
        <f t="shared" ca="1" si="127"/>
        <v>-39584374.417167976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-39584374.417167976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-164934.89340486657</v>
      </c>
      <c r="L1361" s="444">
        <f t="shared" ca="1" si="127"/>
        <v>-39749309.31057284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-39749309.31057284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-165622.12212738683</v>
      </c>
      <c r="L1362" s="444">
        <f t="shared" ca="1" si="127"/>
        <v>-39914931.432700224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-39914931.432700224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-166312.21430291759</v>
      </c>
      <c r="L1363" s="444">
        <f t="shared" ca="1" si="127"/>
        <v>-40081243.647003144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-40081243.647003144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-167005.1818625131</v>
      </c>
      <c r="L1364" s="444">
        <f t="shared" ca="1" si="127"/>
        <v>-40248248.828865655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-40248248.828865655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-167701.03678694024</v>
      </c>
      <c r="L1365" s="444">
        <f t="shared" ca="1" si="127"/>
        <v>-40415949.865652598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-40415949.865652598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-168399.79110688582</v>
      </c>
      <c r="L1366" s="444">
        <f t="shared" ca="1" si="127"/>
        <v>-40584349.656759486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-40584349.656759486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-169101.45690316451</v>
      </c>
      <c r="L1367" s="444">
        <f t="shared" ca="1" si="127"/>
        <v>-40753451.113662653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-40753451.113662653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-169806.04630692772</v>
      </c>
      <c r="L1368" s="444">
        <f t="shared" ca="1" si="127"/>
        <v>-40923257.159969583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-40923257.159969583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-170513.57149987327</v>
      </c>
      <c r="L1369" s="444">
        <f t="shared" ca="1" si="127"/>
        <v>-41093770.73146946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-41093770.73146946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-171224.04471445607</v>
      </c>
      <c r="L1370" s="444">
        <f t="shared" ca="1" si="127"/>
        <v>-41264994.776183918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-41264994.776183918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-171937.47823409966</v>
      </c>
      <c r="L1371" s="444">
        <f t="shared" ca="1" si="127"/>
        <v>-41436932.254418015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-41436932.254418015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-172653.8843934084</v>
      </c>
      <c r="L1372" s="444">
        <f t="shared" ca="1" si="127"/>
        <v>-41609586.138811424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-41609586.138811424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-173373.27557838094</v>
      </c>
      <c r="L1373" s="444">
        <f t="shared" ca="1" si="127"/>
        <v>-41782959.414389804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-41782959.414389804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-174095.66422662418</v>
      </c>
      <c r="L1374" s="444">
        <f t="shared" ca="1" si="127"/>
        <v>-41957055.078616425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-41957055.078616425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-174821.06282756844</v>
      </c>
      <c r="L1375" s="444">
        <f t="shared" ca="1" si="127"/>
        <v>-42131876.14144399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-42131876.14144399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-175549.48392268328</v>
      </c>
      <c r="L1376" s="444">
        <f t="shared" ca="1" si="127"/>
        <v>-42307425.625366673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-42307425.625366673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-176280.94010569446</v>
      </c>
      <c r="L1377" s="444">
        <f t="shared" ca="1" si="127"/>
        <v>-42483706.565472364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-42483706.565472364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-177015.44402280153</v>
      </c>
      <c r="L1378" s="444">
        <f t="shared" ca="1" si="127"/>
        <v>-42660722.009495169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-42660722.009495169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-177753.00837289653</v>
      </c>
      <c r="L1379" s="444">
        <f t="shared" ca="1" si="127"/>
        <v>-42838475.017868064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-42838475.017868064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-178493.64590778359</v>
      </c>
      <c r="L1380" s="444">
        <f t="shared" ca="1" si="127"/>
        <v>-43016968.663775846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-43016968.663775846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-179237.36943239937</v>
      </c>
      <c r="L1381" s="444">
        <f t="shared" ca="1" si="127"/>
        <v>-43196206.033208244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-43196206.033208244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-179984.19180503435</v>
      </c>
      <c r="L1382" s="444">
        <f t="shared" ca="1" si="127"/>
        <v>-43376190.225013278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-43376190.225013278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-180734.12593755533</v>
      </c>
      <c r="L1383" s="444">
        <f t="shared" ca="1" si="127"/>
        <v>-43556924.350950837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-43556924.350950837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-181487.18479562848</v>
      </c>
      <c r="L1384" s="444">
        <f t="shared" ca="1" si="127"/>
        <v>-43738411.535746463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-43738411.535746463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-182243.3813989436</v>
      </c>
      <c r="L1385" s="444">
        <f t="shared" ca="1" si="127"/>
        <v>-43920654.917145409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-43920654.917145409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-183002.7288214392</v>
      </c>
      <c r="L1386" s="444">
        <f t="shared" ca="1" si="127"/>
        <v>-44103657.64596685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-44103657.64596685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-183765.24019152854</v>
      </c>
      <c r="L1387" s="444">
        <f t="shared" ca="1" si="127"/>
        <v>-44287422.886158377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-44287422.886158377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-184530.92869232656</v>
      </c>
      <c r="L1388" s="444">
        <f t="shared" ca="1" si="127"/>
        <v>-44471953.814850703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-44471953.814850703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-185299.80756187794</v>
      </c>
      <c r="L1389" s="444">
        <f t="shared" ca="1" si="127"/>
        <v>-44657253.622412577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-44657253.622412577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-186071.89009338574</v>
      </c>
      <c r="L1390" s="444">
        <f t="shared" ca="1" si="127"/>
        <v>-44843325.512505963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-44843325.512505963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-186847.18963544152</v>
      </c>
      <c r="L1391" s="444">
        <f t="shared" ca="1" si="127"/>
        <v>-45030172.702141404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-45030172.702141404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-187625.71959225586</v>
      </c>
      <c r="L1392" s="444">
        <f t="shared" ca="1" si="127"/>
        <v>-45217798.421733662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-45217798.421733662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-188407.49342389026</v>
      </c>
      <c r="L1393" s="444">
        <f t="shared" ca="1" si="127"/>
        <v>-45406205.915157549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-45406205.915157549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-189192.52464648979</v>
      </c>
      <c r="L1394" s="444">
        <f t="shared" ca="1" si="127"/>
        <v>-45595398.43980404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-45595398.43980404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-189980.82683251682</v>
      </c>
      <c r="L1395" s="444">
        <f t="shared" ca="1" si="127"/>
        <v>-45785379.266636558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-45785379.266636558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-190772.41361098565</v>
      </c>
      <c r="L1396" s="444">
        <f t="shared" ca="1" si="127"/>
        <v>-45976151.680247545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-45976151.680247545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-191567.29866769811</v>
      </c>
      <c r="L1397" s="444">
        <f t="shared" ca="1" si="127"/>
        <v>-46167718.978915244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-46167718.978915244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-192365.49574548018</v>
      </c>
      <c r="L1398" s="444">
        <f t="shared" ca="1" si="127"/>
        <v>-46360084.474660724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-46360084.474660724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-193167.01864441967</v>
      </c>
      <c r="L1399" s="444">
        <f t="shared" ca="1" si="127"/>
        <v>-46553251.493305147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-46553251.493305147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-193971.88122210477</v>
      </c>
      <c r="L1400" s="444">
        <f t="shared" ca="1" si="127"/>
        <v>-46747223.374527253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-46747223.374527253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-194780.09739386354</v>
      </c>
      <c r="L1401" s="444">
        <f t="shared" ca="1" si="127"/>
        <v>-46942003.471921116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-46942003.471921116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-195591.68113300466</v>
      </c>
      <c r="L1402" s="444">
        <f t="shared" ca="1" si="127"/>
        <v>-47137595.153054118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-47137595.153054118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-196406.64647105883</v>
      </c>
      <c r="L1403" s="444">
        <f t="shared" ca="1" si="127"/>
        <v>-47334001.799525179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-47334001.799525179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-197225.00749802159</v>
      </c>
      <c r="L1404" s="444">
        <f t="shared" ca="1" si="127"/>
        <v>-47531226.807023197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-47531226.807023197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-198046.77836259664</v>
      </c>
      <c r="L1405" s="444">
        <f t="shared" ca="1" si="127"/>
        <v>-47729273.585385792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-47729273.585385792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-198871.97327244081</v>
      </c>
      <c r="L1406" s="444">
        <f t="shared" ca="1" si="127"/>
        <v>-47928145.558658235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-47928145.558658235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-199700.60649440932</v>
      </c>
      <c r="L1407" s="444">
        <f t="shared" ca="1" si="127"/>
        <v>-48127846.165152647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-48127846.165152647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-200532.69235480268</v>
      </c>
      <c r="L1408" s="444">
        <f t="shared" ca="1" si="127"/>
        <v>-48328378.857507452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-48328378.857507452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-201368.24523961439</v>
      </c>
      <c r="L1409" s="444">
        <f t="shared" ca="1" si="127"/>
        <v>-48529747.102747068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-48529747.102747068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-202207.27959477945</v>
      </c>
      <c r="L1410" s="444">
        <f t="shared" ca="1" si="127"/>
        <v>-48731954.382341847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-48731954.382341847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-203049.80992642435</v>
      </c>
      <c r="L1411" s="444">
        <f t="shared" ca="1" si="127"/>
        <v>-48935004.192268275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-48935004.192268275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-203895.85080111781</v>
      </c>
      <c r="L1412" s="444">
        <f t="shared" ca="1" si="127"/>
        <v>-49138900.043069392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-49138900.043069392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-204745.41684612248</v>
      </c>
      <c r="L1413" s="444">
        <f t="shared" ca="1" si="127"/>
        <v>-49343645.459915511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-49343645.459915511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-205598.52274964796</v>
      </c>
      <c r="L1414" s="444">
        <f t="shared" ca="1" si="127"/>
        <v>-49549243.982665159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-49549243.982665159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-206455.18326110483</v>
      </c>
      <c r="L1415" s="444">
        <f t="shared" ca="1" si="127"/>
        <v>-49755699.165926263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-49755699.165926263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-207315.41319135943</v>
      </c>
      <c r="L1416" s="444">
        <f t="shared" ca="1" si="127"/>
        <v>-49963014.579117619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-49963014.579117619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-208179.22741299006</v>
      </c>
      <c r="L1417" s="444">
        <f t="shared" ca="1" si="127"/>
        <v>-50171193.80653061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-50171193.80653061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-209046.6408605442</v>
      </c>
      <c r="L1418" s="444">
        <f t="shared" ca="1" si="127"/>
        <v>-50380240.447391152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-50380240.447391152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-209917.66853079648</v>
      </c>
      <c r="L1419" s="444">
        <f t="shared" ca="1" si="127"/>
        <v>-50590158.115921952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-50590158.115921952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-210792.32548300814</v>
      </c>
      <c r="L1420" s="444">
        <f t="shared" ca="1" si="127"/>
        <v>-50800950.441404961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-50800950.441404961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-211670.62683918735</v>
      </c>
      <c r="L1421" s="444">
        <f t="shared" ca="1" si="127"/>
        <v>-51012621.068244152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-51012621.068244152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-212552.58778435062</v>
      </c>
      <c r="L1422" s="444">
        <f t="shared" ca="1" si="127"/>
        <v>-51225173.656028502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-51225173.656028502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-213438.22356678543</v>
      </c>
      <c r="L1423" s="444">
        <f t="shared" ca="1" si="127"/>
        <v>-51438611.879595287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-51438611.879595287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-214327.54949831369</v>
      </c>
      <c r="L1424" s="444">
        <f t="shared" ca="1" si="127"/>
        <v>-51652939.429093599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-51652939.429093599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-215220.58095455667</v>
      </c>
      <c r="L1425" s="444">
        <f t="shared" ca="1" si="127"/>
        <v>-51868160.010048158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-51868160.010048158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-216117.33337520066</v>
      </c>
      <c r="L1426" s="444">
        <f t="shared" ca="1" si="127"/>
        <v>-52084277.343423359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-52084277.343423359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-217017.82226426399</v>
      </c>
      <c r="L1427" s="444">
        <f t="shared" ca="1" si="127"/>
        <v>-52301295.165687621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-52301295.165687621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-217922.06319036506</v>
      </c>
      <c r="L1428" s="444">
        <f t="shared" ca="1" si="127"/>
        <v>-52519217.228877984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-52519217.228877984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-218830.07178699158</v>
      </c>
      <c r="L1429" s="444">
        <f t="shared" ca="1" si="127"/>
        <v>-52738047.300664976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-52738047.300664976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-219741.86375277073</v>
      </c>
      <c r="L1430" s="444">
        <f t="shared" ca="1" si="127"/>
        <v>-52957789.164417744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-52957789.164417744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-220657.45485174056</v>
      </c>
      <c r="L1431" s="444">
        <f t="shared" ca="1" si="127"/>
        <v>-53178446.619269483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-53178446.619269483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-221576.8609136228</v>
      </c>
      <c r="L1432" s="444">
        <f t="shared" ca="1" si="127"/>
        <v>-53400023.480183102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-53400023.480183102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-222500.09783409626</v>
      </c>
      <c r="L1433" s="444">
        <f t="shared" ca="1" si="127"/>
        <v>-53622523.578017198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-53622523.578017198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-223427.18157507162</v>
      </c>
      <c r="L1434" s="444">
        <f t="shared" ca="1" si="127"/>
        <v>-53845950.759592272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-53845950.759592272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-224358.12816496778</v>
      </c>
      <c r="L1435" s="444">
        <f t="shared" ca="1" si="127"/>
        <v>-54070308.887757242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-54070308.887757242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-225292.95369898854</v>
      </c>
      <c r="L1436" s="444">
        <f t="shared" ca="1" si="127"/>
        <v>-54295601.841456227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-54295601.841456227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-226231.67433940095</v>
      </c>
      <c r="L1437" s="444">
        <f t="shared" ca="1" si="127"/>
        <v>-54521833.515795626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-54521833.515795626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-227174.30631581511</v>
      </c>
      <c r="L1438" s="444">
        <f t="shared" ca="1" si="127"/>
        <v>-54749007.822111443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-54749007.822111443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-228120.86592546437</v>
      </c>
      <c r="L1439" s="444">
        <f t="shared" ca="1" si="127"/>
        <v>-54977128.688036904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-54977128.688036904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-229071.36953348707</v>
      </c>
      <c r="L1440" s="444">
        <f t="shared" ca="1" si="127"/>
        <v>-55206200.05757039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-55206200.05757039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-230025.83357320997</v>
      </c>
      <c r="L1441" s="444">
        <f t="shared" ca="1" si="127"/>
        <v>-55436225.891143598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-55436225.891143598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-230984.27454643164</v>
      </c>
      <c r="L1442" s="444">
        <f t="shared" ca="1" si="127"/>
        <v>-55667210.165690027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-55667210.165690027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-231946.70902370848</v>
      </c>
      <c r="L1443" s="444">
        <f t="shared" ca="1" si="127"/>
        <v>-55899156.874713734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-55899156.874713734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-232913.15364464058</v>
      </c>
      <c r="L1444" s="444">
        <f t="shared" ca="1" si="127"/>
        <v>-56132070.028358378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-56132070.028358378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-233883.62511815989</v>
      </c>
      <c r="L1445" s="444">
        <f t="shared" ca="1" si="127"/>
        <v>-56365953.653476536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-56365953.653476536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-234858.14022281891</v>
      </c>
      <c r="L1446" s="444">
        <f t="shared" ca="1" si="127"/>
        <v>-56600811.793699354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-56600811.793699354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-235836.71580708068</v>
      </c>
      <c r="L1447" s="444">
        <f t="shared" ca="1" si="127"/>
        <v>-56836648.509506434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-56836648.509506434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-236819.3687896101</v>
      </c>
      <c r="L1448" s="444">
        <f t="shared" ca="1" si="127"/>
        <v>-57073467.878296047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-57073467.878296047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-237806.11615956685</v>
      </c>
      <c r="L1449" s="444">
        <f t="shared" ca="1" si="127"/>
        <v>-57311273.994455613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-57311273.994455613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-238796.9749768984</v>
      </c>
      <c r="L1450" s="444">
        <f t="shared" ca="1" si="127"/>
        <v>-57550070.96943251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-57550070.96943251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-239791.96237263543</v>
      </c>
      <c r="L1451" s="444">
        <f t="shared" ca="1" si="127"/>
        <v>-57789862.931805149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-57789862.931805149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-240791.09554918812</v>
      </c>
      <c r="L1452" s="444">
        <f t="shared" ca="1" si="127"/>
        <v>-58030654.027354337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-58030654.027354337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-241794.39178064305</v>
      </c>
      <c r="L1453" s="444">
        <f t="shared" ca="1" si="127"/>
        <v>-58272448.419134982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-58272448.419134982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-242801.86841306239</v>
      </c>
      <c r="L1454" s="444">
        <f t="shared" ca="1" si="127"/>
        <v>-58515250.287548043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-58515250.287548043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-243813.54286478352</v>
      </c>
      <c r="L1455" s="444">
        <f t="shared" ca="1" si="127"/>
        <v>-58759063.830412827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-58759063.830412827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-244829.43262672011</v>
      </c>
      <c r="L1456" s="444">
        <f t="shared" ca="1" si="127"/>
        <v>-59003893.263039544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-59003893.263039544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-245849.55526266477</v>
      </c>
      <c r="L1457" s="444">
        <f t="shared" ca="1" si="127"/>
        <v>-59249742.818302207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-59249742.818302207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-246873.92840959251</v>
      </c>
      <c r="L1458" s="444">
        <f t="shared" ca="1" si="127"/>
        <v>-59496616.746711798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-59496616.746711798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-247902.56977796581</v>
      </c>
      <c r="L1459" s="444">
        <f t="shared" ca="1" si="127"/>
        <v>-59744519.316489764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-59744519.316489764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-248935.49715204071</v>
      </c>
      <c r="L1460" s="444">
        <f t="shared" ca="1" si="127"/>
        <v>-59993454.813641801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-59993454.813641801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-249972.72839017413</v>
      </c>
      <c r="L1461" s="444">
        <f t="shared" ca="1" si="127"/>
        <v>-60243427.542031974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-60243427.542031974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-251014.28142513323</v>
      </c>
      <c r="L1462" s="444">
        <f t="shared" ca="1" si="127"/>
        <v>-60494441.823457107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-60494441.823457107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-252060.1742644046</v>
      </c>
      <c r="L1463" s="444">
        <f t="shared" ca="1" si="127"/>
        <v>-60746501.997721508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-60746501.997721508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-253110.42499050626</v>
      </c>
      <c r="L1464" s="444">
        <f t="shared" ca="1" si="127"/>
        <v>-60999612.422712013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-60999612.422712013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-254165.05176130001</v>
      </c>
      <c r="L1465" s="444">
        <f t="shared" ca="1" si="127"/>
        <v>-61253777.474473312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-61253777.474473312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-255224.07281030546</v>
      </c>
      <c r="L1466" s="444">
        <f t="shared" ca="1" si="127"/>
        <v>-61509001.54728362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-61509001.54728362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-256287.50644701504</v>
      </c>
      <c r="L1467" s="444">
        <f t="shared" ca="1" si="127"/>
        <v>-61765289.053730637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-61765289.053730637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-257355.37105721101</v>
      </c>
      <c r="L1468" s="444">
        <f t="shared" ca="1" si="127"/>
        <v>-62022644.424787849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-62022644.424787849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-258427.68510328268</v>
      </c>
      <c r="L1469" s="444">
        <f t="shared" ca="1" si="127"/>
        <v>-62281072.109891132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-62281072.109891132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-259504.46712454635</v>
      </c>
      <c r="L1470" s="444">
        <f t="shared" ca="1" si="127"/>
        <v>-62540576.577015676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-62540576.577015676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-260585.73573756532</v>
      </c>
      <c r="L1471" s="444">
        <f t="shared" ca="1" si="127"/>
        <v>-62801162.312753238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-62801162.312753238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-261671.50963647183</v>
      </c>
      <c r="L1472" s="444">
        <f t="shared" ca="1" si="127"/>
        <v>-63062833.822389707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-63062833.822389707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-262761.80759329046</v>
      </c>
      <c r="L1473" s="444">
        <f t="shared" ca="1" si="127"/>
        <v>-63325595.629983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-63325595.629983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-263856.64845826256</v>
      </c>
      <c r="L1474" s="444">
        <f t="shared" ca="1" si="127"/>
        <v>-63589452.278441265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-63589452.278441265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-264956.05116017192</v>
      </c>
      <c r="L1475" s="444">
        <f t="shared" ca="1" si="127"/>
        <v>-63854408.329601437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-63854408.329601437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-266060.03470667265</v>
      </c>
      <c r="L1476" s="444">
        <f t="shared" ca="1" si="127"/>
        <v>-64120468.364308111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-64120468.364308111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-267168.61818461714</v>
      </c>
      <c r="L1477" s="444">
        <f t="shared" ca="1" si="127"/>
        <v>-64387636.98249273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-64387636.98249273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-268281.82076038636</v>
      </c>
      <c r="L1478" s="444">
        <f t="shared" ca="1" si="127"/>
        <v>-64655918.803253114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-64655918.803253114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-269399.66168022127</v>
      </c>
      <c r="L1479" s="444">
        <f t="shared" ca="1" si="127"/>
        <v>-64925318.464933336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-64925318.464933336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-270522.16027055559</v>
      </c>
      <c r="L1480" s="444">
        <f t="shared" ca="1" si="127"/>
        <v>-65195840.625203893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-65195840.625203893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-271649.3359383496</v>
      </c>
      <c r="L1481" s="444">
        <f t="shared" ca="1" si="127"/>
        <v>-65467489.961142242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-65467489.961142242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-272781.20817142603</v>
      </c>
      <c r="L1482" s="444">
        <f t="shared" ca="1" si="127"/>
        <v>-65740271.169313669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-65740271.169313669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-273917.79653880699</v>
      </c>
      <c r="L1483" s="444">
        <f t="shared" ca="1" si="127"/>
        <v>-66014188.965852477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-66014188.965852477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-275059.12069105194</v>
      </c>
      <c r="L1484" s="444">
        <f t="shared" ca="1" si="127"/>
        <v>-66289248.08654353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-66289248.08654353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-276205.20036059804</v>
      </c>
      <c r="L1485" s="444">
        <f t="shared" ca="1" si="127"/>
        <v>-66565453.286904126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-66565453.286904126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-277356.05536210054</v>
      </c>
      <c r="L1486" s="444">
        <f t="shared" ca="1" si="127"/>
        <v>-66842809.342266224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-66842809.342266224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-278511.70559277595</v>
      </c>
      <c r="L1487" s="444">
        <f t="shared" ca="1" si="127"/>
        <v>-67121321.047858998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-67121321.047858998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-279672.1710327458</v>
      </c>
      <c r="L1488" s="444">
        <f t="shared" ca="1" si="127"/>
        <v>-67400993.21889174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-67400993.21889174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-280837.47174538224</v>
      </c>
      <c r="L1489" s="444">
        <f t="shared" ca="1" si="127"/>
        <v>-67681830.690637127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-67681830.690637127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-282007.62787765468</v>
      </c>
      <c r="L1490" s="444">
        <f t="shared" ca="1" si="127"/>
        <v>-67963838.318514779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-67963838.318514779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-283182.65966047824</v>
      </c>
      <c r="L1491" s="444">
        <f t="shared" ca="1" si="127"/>
        <v>-68247020.978175253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-68247020.978175253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-284362.58740906353</v>
      </c>
      <c r="L1492" s="444">
        <f t="shared" ca="1" si="127"/>
        <v>-68531383.565584317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-68531383.565584317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-285547.43152326799</v>
      </c>
      <c r="L1493" s="444">
        <f t="shared" ca="1" si="127"/>
        <v>-68816930.99710758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-68816930.99710758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-286737.21248794824</v>
      </c>
      <c r="L1494" s="444">
        <f t="shared" ca="1" si="127"/>
        <v>-69103668.209595531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-69103668.209595531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-287931.95087331469</v>
      </c>
      <c r="L1495" s="444">
        <f t="shared" ca="1" si="127"/>
        <v>-69391600.160468847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-69391600.160468847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-289131.66733528685</v>
      </c>
      <c r="L1496" s="444">
        <f t="shared" ca="1" si="127"/>
        <v>-69680731.827804133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-69680731.827804133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-290336.38261585054</v>
      </c>
      <c r="L1497" s="444">
        <f t="shared" ca="1" si="127"/>
        <v>-69971068.210419983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-69971068.210419983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-291546.11754341656</v>
      </c>
      <c r="L1498" s="444">
        <f t="shared" ca="1" si="127"/>
        <v>-70262614.327963397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-70262614.327963397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-292760.89303318079</v>
      </c>
      <c r="L1499" s="444">
        <f t="shared" ca="1" si="127"/>
        <v>-70555375.220996574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-70555375.220996574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-293980.73008748575</v>
      </c>
      <c r="L1500" s="444">
        <f t="shared" ca="1" si="127"/>
        <v>-70849355.951084062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-70849355.951084062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-295205.64979618357</v>
      </c>
      <c r="L1501" s="444">
        <f t="shared" ca="1" si="127"/>
        <v>-71144561.60088025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-71144561.60088025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-296435.67333700106</v>
      </c>
      <c r="L1502" s="444">
        <f t="shared" ca="1" si="127"/>
        <v>-71440997.274217248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-71440997.274217248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-297670.82197590522</v>
      </c>
      <c r="L1503" s="444">
        <f t="shared" ca="1" si="127"/>
        <v>-71738668.09619315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-71738668.09619315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-298911.11706747144</v>
      </c>
      <c r="L1504" s="444">
        <f t="shared" ca="1" si="127"/>
        <v>-72037579.213260621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-72037579.213260621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-300156.58005525259</v>
      </c>
      <c r="L1505" s="444">
        <f t="shared" ca="1" si="127"/>
        <v>-72337735.793315873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-72337735.793315873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-301407.23247214948</v>
      </c>
      <c r="L1506" s="444">
        <f t="shared" ca="1" si="127"/>
        <v>-72639143.025788024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-72639143.025788024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-302663.09594078345</v>
      </c>
      <c r="L1507" s="444">
        <f t="shared" ca="1" si="127"/>
        <v>-72941806.121728808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-72941806.121728808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-303924.19217387005</v>
      </c>
      <c r="L1508" s="444">
        <f t="shared" ca="1" si="127"/>
        <v>-73245730.313902676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-73245730.313902676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-305190.54297459446</v>
      </c>
      <c r="L1509" s="444">
        <f t="shared" ca="1" si="127"/>
        <v>-73550920.856877267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-73550920.856877267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-306462.17023698863</v>
      </c>
      <c r="L1510" s="444">
        <f t="shared" ca="1" si="127"/>
        <v>-73857383.027114257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-73857383.027114257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-307739.09594630939</v>
      </c>
      <c r="L1511" s="444">
        <f t="shared" ca="1" si="127"/>
        <v>-74165122.123060569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-74165122.123060569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-309021.34217941901</v>
      </c>
      <c r="L1512" s="444">
        <f t="shared" ca="1" si="127"/>
        <v>-74474143.465239987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-74474143.465239987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-310308.93110516662</v>
      </c>
      <c r="L1513" s="444">
        <f t="shared" ca="1" si="127"/>
        <v>-74784452.396345153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-74784452.396345153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-311601.88498477149</v>
      </c>
      <c r="L1514" s="444">
        <f t="shared" ca="1" si="127"/>
        <v>-75096054.28132993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-75096054.28132993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-312900.22617220803</v>
      </c>
      <c r="L1515" s="444">
        <f t="shared" ca="1" si="127"/>
        <v>-75408954.507502139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-75408954.507502139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-314203.97711459221</v>
      </c>
      <c r="L1516" s="444">
        <f t="shared" ca="1" si="127"/>
        <v>-75723158.484616727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-75723158.484616727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-315513.16035256971</v>
      </c>
      <c r="L1517" s="444">
        <f t="shared" ca="1" si="127"/>
        <v>-76038671.644969299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-76038671.644969299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-316827.79852070543</v>
      </c>
      <c r="L1518" s="444">
        <f t="shared" ca="1" si="127"/>
        <v>-76355499.443489999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-76355499.443489999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-318147.91434787499</v>
      </c>
      <c r="L1519" s="444">
        <f t="shared" ca="1" si="127"/>
        <v>-76673647.357837871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-76673647.357837871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-319473.53065765777</v>
      </c>
      <c r="L1520" s="444">
        <f t="shared" ca="1" si="127"/>
        <v>-76993120.888495535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-76993120.888495535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-320804.67036873137</v>
      </c>
      <c r="L1521" s="444">
        <f t="shared" ca="1" si="127"/>
        <v>-77313925.558864266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-77313925.558864266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-322141.35649526777</v>
      </c>
      <c r="L1522" s="444">
        <f t="shared" ca="1" si="127"/>
        <v>-77636066.915359527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-77636066.915359527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-323483.61214733135</v>
      </c>
      <c r="L1523" s="444">
        <f t="shared" ca="1" si="127"/>
        <v>-77959550.527506858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-77959550.527506858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-324831.46053127857</v>
      </c>
      <c r="L1524" s="444">
        <f t="shared" ca="1" si="127"/>
        <v>-78284381.988038138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-78284381.988038138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-326184.92495015892</v>
      </c>
      <c r="L1525" s="444">
        <f t="shared" ca="1" si="127"/>
        <v>-78610566.91298829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-78610566.91298829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-327544.02880411787</v>
      </c>
      <c r="L1526" s="444">
        <f t="shared" ca="1" si="127"/>
        <v>-78938110.941792414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-78938110.941792414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-328908.79559080175</v>
      </c>
      <c r="L1527" s="444">
        <f t="shared" ca="1" si="127"/>
        <v>-79267019.737383217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-79267019.737383217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-330279.24890576338</v>
      </c>
      <c r="L1528" s="444">
        <f t="shared" ca="1" si="127"/>
        <v>-79597298.98628898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-79597298.98628898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-331655.41244287073</v>
      </c>
      <c r="L1529" s="444">
        <f t="shared" ca="1" si="127"/>
        <v>-79928954.398731858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-79928954.398731858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-333037.30999471608</v>
      </c>
      <c r="L1530" s="444">
        <f t="shared" ca="1" si="127"/>
        <v>-80261991.70872657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-80261991.70872657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-334424.9654530274</v>
      </c>
      <c r="L1531" s="444">
        <f t="shared" ca="1" si="127"/>
        <v>-80596416.674179599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-80596416.674179599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-335818.40280908166</v>
      </c>
      <c r="L1532" s="444">
        <f t="shared" ca="1" si="127"/>
        <v>-80932235.076988682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-80932235.076988682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-337217.64615411952</v>
      </c>
      <c r="L1533" s="444">
        <f t="shared" ca="1" si="127"/>
        <v>-81269452.723142803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-81269452.723142803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-338622.71967976168</v>
      </c>
      <c r="L1534" s="444">
        <f t="shared" ca="1" si="127"/>
        <v>-81608075.442822561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-81608075.442822561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-340033.64767842734</v>
      </c>
      <c r="L1535" s="444">
        <f t="shared" ca="1" si="127"/>
        <v>-81948109.090500981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-81948109.090500981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-341450.45454375411</v>
      </c>
      <c r="L1536" s="444">
        <f t="shared" ca="1" si="127"/>
        <v>-82289559.545044735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-82289559.545044735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-342873.16477101971</v>
      </c>
      <c r="L1537" s="444">
        <f t="shared" ca="1" si="127"/>
        <v>-82632432.709815755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-82632432.709815755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-344301.80295756564</v>
      </c>
      <c r="L1538" s="444">
        <f t="shared" ref="L1538:L1792" ca="1" si="132">I1538-J1538+K1538</f>
        <v>-82976734.51277332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-82976734.51277332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-345736.39380322216</v>
      </c>
      <c r="L1539" s="444">
        <f t="shared" ca="1" si="132"/>
        <v>-83322470.906576544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-83322470.906576544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-347176.96211073559</v>
      </c>
      <c r="L1540" s="444">
        <f t="shared" ca="1" si="132"/>
        <v>-83669647.868687287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-83669647.868687287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-348623.53278619703</v>
      </c>
      <c r="L1541" s="444">
        <f t="shared" ca="1" si="132"/>
        <v>-84018271.401473477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-84018271.401473477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-350076.13083947281</v>
      </c>
      <c r="L1542" s="444">
        <f t="shared" ca="1" si="132"/>
        <v>-84368347.532312945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-84368347.532312945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-351534.78138463729</v>
      </c>
      <c r="L1543" s="444">
        <f t="shared" ca="1" si="132"/>
        <v>-84719882.313697577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-84719882.313697577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-352999.50964040658</v>
      </c>
      <c r="L1544" s="444">
        <f t="shared" ca="1" si="132"/>
        <v>-85072881.823337987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-85072881.823337987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-354470.34093057492</v>
      </c>
      <c r="L1545" s="444">
        <f t="shared" ca="1" si="132"/>
        <v>-85427352.164268568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-85427352.164268568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-355947.30068445235</v>
      </c>
      <c r="L1546" s="444">
        <f t="shared" ca="1" si="132"/>
        <v>-85783299.46495302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-85783299.46495302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-357430.41443730425</v>
      </c>
      <c r="L1547" s="444">
        <f t="shared" ca="1" si="132"/>
        <v>-86140729.879390329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-86140729.879390329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-358919.70783079305</v>
      </c>
      <c r="L1548" s="444">
        <f t="shared" ca="1" si="132"/>
        <v>-86499649.587221116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-86499649.587221116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-360415.20661342132</v>
      </c>
      <c r="L1549" s="444">
        <f t="shared" ca="1" si="132"/>
        <v>-86860064.793834537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-86860064.793834537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-361916.93664097722</v>
      </c>
      <c r="L1550" s="444">
        <f t="shared" ca="1" si="132"/>
        <v>-87221981.730475515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-87221981.730475515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-363424.92387698131</v>
      </c>
      <c r="L1551" s="444">
        <f t="shared" ca="1" si="132"/>
        <v>-87585406.654352501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-87585406.654352501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-364939.19439313543</v>
      </c>
      <c r="L1552" s="444">
        <f t="shared" ca="1" si="132"/>
        <v>-87950345.848745629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-87950345.848745629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-366459.77436977345</v>
      </c>
      <c r="L1553" s="444">
        <f t="shared" ca="1" si="132"/>
        <v>-88316805.623115405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-88316805.623115405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-367986.69009631418</v>
      </c>
      <c r="L1554" s="444">
        <f t="shared" ca="1" si="132"/>
        <v>-88684792.313211724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-88684792.313211724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-369519.96797171549</v>
      </c>
      <c r="L1555" s="444">
        <f t="shared" ca="1" si="132"/>
        <v>-89054312.281183437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-89054312.281183437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-371059.63450493099</v>
      </c>
      <c r="L1556" s="444">
        <f t="shared" ca="1" si="132"/>
        <v>-89425371.915688366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-89425371.915688366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-372605.71631536819</v>
      </c>
      <c r="L1557" s="444">
        <f t="shared" ca="1" si="132"/>
        <v>-89797977.632003739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-89797977.632003739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-374158.24013334891</v>
      </c>
      <c r="L1558" s="444">
        <f t="shared" ca="1" si="132"/>
        <v>-90172135.872137085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-90172135.872137085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-375717.23280057119</v>
      </c>
      <c r="L1559" s="444">
        <f t="shared" ca="1" si="132"/>
        <v>-90547853.104937658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-90547853.104937658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-377282.72127057356</v>
      </c>
      <c r="L1560" s="444">
        <f t="shared" ca="1" si="132"/>
        <v>-90925135.826208234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-90925135.826208234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-378854.73260920099</v>
      </c>
      <c r="L1561" s="444">
        <f t="shared" ca="1" si="132"/>
        <v>-91303990.558817431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-91303990.558817431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-380433.2939950726</v>
      </c>
      <c r="L1562" s="444">
        <f t="shared" ca="1" si="132"/>
        <v>-91684423.852812499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-91684423.852812499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-382018.43272005208</v>
      </c>
      <c r="L1563" s="444">
        <f t="shared" ca="1" si="132"/>
        <v>-92066442.285532549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-92066442.285532549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-383610.17618971894</v>
      </c>
      <c r="L1564" s="444">
        <f t="shared" ca="1" si="132"/>
        <v>-92450052.46172227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-92450052.46172227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-385208.55192384281</v>
      </c>
      <c r="L1565" s="444">
        <f t="shared" ca="1" si="132"/>
        <v>-92835261.013646111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-92835261.013646111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-386813.58755685878</v>
      </c>
      <c r="L1566" s="444">
        <f t="shared" ca="1" si="132"/>
        <v>-93222074.601202965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-93222074.601202965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-388425.31083834567</v>
      </c>
      <c r="L1567" s="444">
        <f t="shared" ca="1" si="132"/>
        <v>-93610499.912041306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-93610499.912041306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-390043.74963350542</v>
      </c>
      <c r="L1568" s="444">
        <f t="shared" ca="1" si="132"/>
        <v>-94000543.661674812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-94000543.661674812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-391668.93192364502</v>
      </c>
      <c r="L1569" s="444">
        <f t="shared" ca="1" si="132"/>
        <v>-94392212.593598455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-94392212.593598455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-393300.88580666023</v>
      </c>
      <c r="L1570" s="444">
        <f t="shared" ca="1" si="132"/>
        <v>-94785513.47940512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-94785513.47940512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-394939.63949752133</v>
      </c>
      <c r="L1571" s="444">
        <f t="shared" ca="1" si="132"/>
        <v>-95180453.118902639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-95180453.118902639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-396585.22132876096</v>
      </c>
      <c r="L1572" s="444">
        <f t="shared" ca="1" si="132"/>
        <v>-95577038.340231404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-95577038.340231404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-398237.6597509642</v>
      </c>
      <c r="L1573" s="444">
        <f t="shared" ca="1" si="132"/>
        <v>-95975275.999982372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-95975275.999982372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-399896.98333325988</v>
      </c>
      <c r="L1574" s="444">
        <f t="shared" ca="1" si="132"/>
        <v>-96375172.983315632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-96375172.983315632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-401563.2207638151</v>
      </c>
      <c r="L1575" s="444">
        <f t="shared" ca="1" si="132"/>
        <v>-96776736.204079449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-96776736.204079449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-403236.40085033106</v>
      </c>
      <c r="L1576" s="444">
        <f t="shared" ca="1" si="132"/>
        <v>-97179972.604929775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-97179972.604929775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-404916.55252054072</v>
      </c>
      <c r="L1577" s="444">
        <f t="shared" ca="1" si="132"/>
        <v>-97584889.157450318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-97584889.157450318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-406603.70482270967</v>
      </c>
      <c r="L1578" s="444">
        <f t="shared" ca="1" si="132"/>
        <v>-97991492.862273023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-97991492.862273023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-408297.88692613761</v>
      </c>
      <c r="L1579" s="444">
        <f t="shared" ca="1" si="132"/>
        <v>-98399790.749199167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-98399790.749199167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-409999.12812166318</v>
      </c>
      <c r="L1580" s="444">
        <f t="shared" ca="1" si="132"/>
        <v>-98809789.877320826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-98809789.877320826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-411707.45782217011</v>
      </c>
      <c r="L1581" s="444">
        <f t="shared" ca="1" si="132"/>
        <v>-99221497.335143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-99221497.335143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-413422.90556309582</v>
      </c>
      <c r="L1582" s="444">
        <f t="shared" ca="1" si="132"/>
        <v>-99634920.240706101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-99634920.240706101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-415145.5010029421</v>
      </c>
      <c r="L1583" s="444">
        <f t="shared" ca="1" si="132"/>
        <v>-100050065.74170904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-100050065.74170904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-416875.27392378764</v>
      </c>
      <c r="L1584" s="444">
        <f t="shared" ca="1" si="132"/>
        <v>-100466941.01563282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-100466941.01563282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-418612.25423180341</v>
      </c>
      <c r="L1585" s="444">
        <f t="shared" ca="1" si="132"/>
        <v>-100885553.26986463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-100885553.26986463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-420356.4719577693</v>
      </c>
      <c r="L1586" s="444">
        <f t="shared" ca="1" si="132"/>
        <v>-101305909.74182241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-101305909.74182241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-422107.95725759334</v>
      </c>
      <c r="L1587" s="444">
        <f t="shared" ca="1" si="132"/>
        <v>-101728017.69908001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-101728017.69908001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-423866.74041283334</v>
      </c>
      <c r="L1588" s="444">
        <f t="shared" ca="1" si="132"/>
        <v>-102151884.43949284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-102151884.43949284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-425632.85183122015</v>
      </c>
      <c r="L1589" s="444">
        <f t="shared" ca="1" si="132"/>
        <v>-102577517.29132406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-102577517.29132406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-427406.32204718358</v>
      </c>
      <c r="L1590" s="444">
        <f t="shared" ca="1" si="132"/>
        <v>-103004923.61337125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-103004923.61337125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-429187.18172238022</v>
      </c>
      <c r="L1591" s="444">
        <f t="shared" ca="1" si="132"/>
        <v>-103434110.79509363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-103434110.79509363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-430975.46164622344</v>
      </c>
      <c r="L1592" s="444">
        <f t="shared" ca="1" si="132"/>
        <v>-103865086.25673985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-103865086.25673985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-432771.19273641607</v>
      </c>
      <c r="L1593" s="444">
        <f t="shared" ca="1" si="132"/>
        <v>-104297857.44947627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-104297857.44947627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-434574.40603948449</v>
      </c>
      <c r="L1594" s="444">
        <f t="shared" ca="1" si="132"/>
        <v>-104732431.85551576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-104732431.85551576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-436385.13273131568</v>
      </c>
      <c r="L1595" s="444">
        <f t="shared" ca="1" si="132"/>
        <v>-105168816.98824708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-105168816.98824708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-438203.4041176961</v>
      </c>
      <c r="L1596" s="444">
        <f t="shared" ca="1" si="132"/>
        <v>-105607020.39236479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-105607020.39236479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-440029.25163485325</v>
      </c>
      <c r="L1597" s="444">
        <f t="shared" ca="1" si="132"/>
        <v>-106047049.64399964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-106047049.64399964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-441862.7068499985</v>
      </c>
      <c r="L1598" s="444">
        <f t="shared" ca="1" si="132"/>
        <v>-106488912.35084963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-106488912.35084963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-443703.80146187352</v>
      </c>
      <c r="L1599" s="444">
        <f t="shared" ca="1" si="132"/>
        <v>-106932616.1523115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-106932616.1523115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-445552.56730129785</v>
      </c>
      <c r="L1600" s="444">
        <f t="shared" ca="1" si="132"/>
        <v>-107378168.71961281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-107378168.71961281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-447409.03633172001</v>
      </c>
      <c r="L1601" s="444">
        <f t="shared" ca="1" si="132"/>
        <v>-107825577.75594452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-107825577.75594452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-449273.24064976885</v>
      </c>
      <c r="L1602" s="444">
        <f t="shared" ca="1" si="132"/>
        <v>-108274850.99659429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-108274850.99659429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-451145.21248580958</v>
      </c>
      <c r="L1603" s="444">
        <f t="shared" ca="1" si="132"/>
        <v>-108725996.2090801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-108725996.2090801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-453024.98420450039</v>
      </c>
      <c r="L1604" s="444">
        <f t="shared" ca="1" si="132"/>
        <v>-109179021.1932846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-109179021.1932846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-454912.58830535249</v>
      </c>
      <c r="L1605" s="444">
        <f t="shared" ca="1" si="132"/>
        <v>-109633933.78158996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-109633933.78158996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-456808.05742329144</v>
      </c>
      <c r="L1606" s="444">
        <f t="shared" ca="1" si="132"/>
        <v>-110090741.83901325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-110090741.83901325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-458711.42432922195</v>
      </c>
      <c r="L1607" s="444">
        <f t="shared" ca="1" si="132"/>
        <v>-110549453.26334247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-110549453.26334247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-460622.7219305936</v>
      </c>
      <c r="L1608" s="444">
        <f t="shared" ca="1" si="132"/>
        <v>-111010075.98527306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-111010075.98527306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-462541.98327197105</v>
      </c>
      <c r="L1609" s="444">
        <f t="shared" ca="1" si="132"/>
        <v>-111472617.96854503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-111472617.96854503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-464469.24153560423</v>
      </c>
      <c r="L1610" s="444">
        <f t="shared" ca="1" si="132"/>
        <v>-111937087.21008064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-111937087.21008064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-466404.53004200268</v>
      </c>
      <c r="L1611" s="444">
        <f t="shared" ca="1" si="132"/>
        <v>-112403491.74012265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-112403491.74012265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-468347.88225051097</v>
      </c>
      <c r="L1612" s="444">
        <f t="shared" ca="1" si="132"/>
        <v>-112871839.62237316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-112871839.62237316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-470299.33175988821</v>
      </c>
      <c r="L1613" s="444">
        <f t="shared" ca="1" si="132"/>
        <v>-113342138.95413305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-113342138.95413305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-472258.91230888764</v>
      </c>
      <c r="L1614" s="444">
        <f t="shared" ca="1" si="132"/>
        <v>-113814397.86644194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-113814397.86644194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-474226.65777684137</v>
      </c>
      <c r="L1615" s="444">
        <f t="shared" ca="1" si="132"/>
        <v>-114288624.52421878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-114288624.52421878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-476202.6021842449</v>
      </c>
      <c r="L1616" s="444">
        <f t="shared" ca="1" si="132"/>
        <v>-114764827.12640303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-114764827.12640303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-478186.77969334589</v>
      </c>
      <c r="L1617" s="444">
        <f t="shared" ca="1" si="132"/>
        <v>-115243013.90609638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-115243013.90609638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-480179.22460873495</v>
      </c>
      <c r="L1618" s="444">
        <f t="shared" ca="1" si="132"/>
        <v>-115723193.13070512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-115723193.13070512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-482179.971377938</v>
      </c>
      <c r="L1619" s="444">
        <f t="shared" ca="1" si="132"/>
        <v>-116205373.10208306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-116205373.10208306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-484189.05459201278</v>
      </c>
      <c r="L1620" s="444">
        <f t="shared" ca="1" si="132"/>
        <v>-116689562.15667507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-116689562.15667507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-486206.50898614613</v>
      </c>
      <c r="L1621" s="444">
        <f t="shared" ca="1" si="132"/>
        <v>-117175768.66566122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-117175768.66566122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-488232.36944025505</v>
      </c>
      <c r="L1622" s="444">
        <f t="shared" ca="1" si="132"/>
        <v>-117664001.03510147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-117664001.03510147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-490266.67097958946</v>
      </c>
      <c r="L1623" s="444">
        <f t="shared" ca="1" si="132"/>
        <v>-118154267.70608106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-118154267.70608106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-492309.44877533778</v>
      </c>
      <c r="L1624" s="444">
        <f t="shared" ca="1" si="132"/>
        <v>-118646577.1548564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-118646577.1548564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-494360.73814523505</v>
      </c>
      <c r="L1625" s="444">
        <f t="shared" ca="1" si="132"/>
        <v>-119140937.89300163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-119140937.89300163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-496420.57455417345</v>
      </c>
      <c r="L1626" s="444">
        <f t="shared" ca="1" si="132"/>
        <v>-119637358.46755581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-119637358.46755581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-498488.99361481587</v>
      </c>
      <c r="L1627" s="444">
        <f t="shared" ca="1" si="132"/>
        <v>-120135847.46117063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-120135847.46117063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-500566.03108821093</v>
      </c>
      <c r="L1628" s="444">
        <f t="shared" ca="1" si="132"/>
        <v>-120636413.49225885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-120636413.49225885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-502651.72288441187</v>
      </c>
      <c r="L1629" s="444">
        <f t="shared" ca="1" si="132"/>
        <v>-121139065.21514326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-121139065.21514326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-504746.10506309691</v>
      </c>
      <c r="L1630" s="444">
        <f t="shared" ca="1" si="132"/>
        <v>-121643811.32020636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-121643811.32020636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-506849.21383419313</v>
      </c>
      <c r="L1631" s="444">
        <f t="shared" ca="1" si="132"/>
        <v>-122150660.53404056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-122150660.53404056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-508961.08555850235</v>
      </c>
      <c r="L1632" s="444">
        <f t="shared" ca="1" si="132"/>
        <v>-122659621.61959906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-122659621.61959906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-511081.75674832938</v>
      </c>
      <c r="L1633" s="444">
        <f t="shared" ca="1" si="132"/>
        <v>-123170703.37634739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-123170703.37634739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-513211.26406811411</v>
      </c>
      <c r="L1634" s="444">
        <f t="shared" ca="1" si="132"/>
        <v>-123683914.6404155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-123683914.6404155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-515349.64433506457</v>
      </c>
      <c r="L1635" s="444">
        <f t="shared" ca="1" si="132"/>
        <v>-124199264.28475057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-124199264.28475057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-517496.93451979401</v>
      </c>
      <c r="L1636" s="444">
        <f t="shared" ca="1" si="132"/>
        <v>-124716761.21927036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-124716761.21927036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-519653.17174695985</v>
      </c>
      <c r="L1637" s="444">
        <f t="shared" ca="1" si="132"/>
        <v>-125236414.39101732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-125236414.39101732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-521818.39329590549</v>
      </c>
      <c r="L1638" s="444">
        <f t="shared" ca="1" si="132"/>
        <v>-125758232.78431322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-125758232.78431322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-523992.6366013051</v>
      </c>
      <c r="L1639" s="444">
        <f t="shared" ca="1" si="132"/>
        <v>-126282225.42091452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-126282225.42091452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-526175.93925381044</v>
      </c>
      <c r="L1640" s="444">
        <f t="shared" ca="1" si="132"/>
        <v>-126808401.36016832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-126808401.36016832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-528368.33900070132</v>
      </c>
      <c r="L1641" s="444">
        <f t="shared" ca="1" si="132"/>
        <v>-127336769.69916902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-127336769.69916902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-530569.87374653749</v>
      </c>
      <c r="L1642" s="444">
        <f t="shared" ca="1" si="132"/>
        <v>-127867339.57291557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-127867339.57291557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-532780.58155381482</v>
      </c>
      <c r="L1643" s="444">
        <f t="shared" ca="1" si="132"/>
        <v>-128400120.15446939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-128400120.15446939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-535000.50064362248</v>
      </c>
      <c r="L1644" s="444">
        <f t="shared" ca="1" si="132"/>
        <v>-128935120.65511301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-128935120.65511301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-537229.66939630429</v>
      </c>
      <c r="L1645" s="444">
        <f t="shared" ca="1" si="132"/>
        <v>-129472350.32450932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-129472350.32450932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-539468.12635212217</v>
      </c>
      <c r="L1646" s="444">
        <f t="shared" ca="1" si="132"/>
        <v>-130011818.45086144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-130011818.45086144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-541715.9102119226</v>
      </c>
      <c r="L1647" s="444">
        <f t="shared" ca="1" si="132"/>
        <v>-130553534.36107336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-130553534.36107336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-543973.05983780569</v>
      </c>
      <c r="L1648" s="444">
        <f t="shared" ca="1" si="132"/>
        <v>-131097507.42091116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-131097507.42091116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-546239.61425379652</v>
      </c>
      <c r="L1649" s="444">
        <f t="shared" ca="1" si="132"/>
        <v>-131643747.03516495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-131643747.03516495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-548515.61264652072</v>
      </c>
      <c r="L1650" s="444">
        <f t="shared" ca="1" si="132"/>
        <v>-132192262.64781147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-132192262.64781147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-550801.09436588117</v>
      </c>
      <c r="L1651" s="444">
        <f t="shared" ca="1" si="132"/>
        <v>-132743063.74217735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-132743063.74217735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-553096.09892573894</v>
      </c>
      <c r="L1652" s="444">
        <f t="shared" ca="1" si="132"/>
        <v>-133296159.84110309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-133296159.84110309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-555400.66600459616</v>
      </c>
      <c r="L1653" s="444">
        <f t="shared" ca="1" si="132"/>
        <v>-133851560.50710769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-133851560.50710769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-557714.83544628194</v>
      </c>
      <c r="L1654" s="444">
        <f t="shared" ca="1" si="132"/>
        <v>-134409275.34255397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-134409275.34255397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-560038.64726064156</v>
      </c>
      <c r="L1655" s="444">
        <f t="shared" ca="1" si="132"/>
        <v>-134969313.98981461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-134969313.98981461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-562372.14162422752</v>
      </c>
      <c r="L1656" s="444">
        <f t="shared" ca="1" si="132"/>
        <v>-135531686.13143885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-135531686.13143885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-564715.35888099519</v>
      </c>
      <c r="L1657" s="444">
        <f t="shared" ca="1" si="132"/>
        <v>-136096401.49031985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-136096401.49031985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-567068.3395429994</v>
      </c>
      <c r="L1658" s="444">
        <f t="shared" ca="1" si="132"/>
        <v>-136663469.82986283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-136663469.82986283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-569431.12429109518</v>
      </c>
      <c r="L1659" s="444">
        <f t="shared" ca="1" si="132"/>
        <v>-137232900.95415393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-137232900.95415393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-571803.75397564133</v>
      </c>
      <c r="L1660" s="444">
        <f t="shared" ca="1" si="132"/>
        <v>-137804704.70812955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-137804704.70812955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-574186.26961720642</v>
      </c>
      <c r="L1661" s="444">
        <f t="shared" ca="1" si="132"/>
        <v>-138378890.97774675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-138378890.97774675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-576578.71240727813</v>
      </c>
      <c r="L1662" s="444">
        <f t="shared" ca="1" si="132"/>
        <v>-138955469.69015405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-138955469.69015405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-578981.12370897515</v>
      </c>
      <c r="L1663" s="444">
        <f t="shared" ca="1" si="132"/>
        <v>-139534450.81386301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-139534450.81386301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-581393.54505776253</v>
      </c>
      <c r="L1664" s="444">
        <f t="shared" ca="1" si="132"/>
        <v>-140115844.35892078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-140115844.35892078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-583816.01816216996</v>
      </c>
      <c r="L1665" s="444">
        <f t="shared" ca="1" si="132"/>
        <v>-140699660.37708294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-140699660.37708294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-586248.58490451227</v>
      </c>
      <c r="L1666" s="444">
        <f t="shared" ca="1" si="132"/>
        <v>-141285908.96198747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-141285908.96198747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-588691.28734161449</v>
      </c>
      <c r="L1667" s="444">
        <f t="shared" ca="1" si="132"/>
        <v>-141874600.24932909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-141874600.24932909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-591144.16770553787</v>
      </c>
      <c r="L1668" s="444">
        <f t="shared" ca="1" si="132"/>
        <v>-142465744.41703463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-142465744.41703463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-593607.26840431092</v>
      </c>
      <c r="L1669" s="444">
        <f t="shared" ca="1" si="132"/>
        <v>-143059351.68543893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-143059351.68543893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-596080.6320226622</v>
      </c>
      <c r="L1670" s="444">
        <f t="shared" ca="1" si="132"/>
        <v>-143655432.31746158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-143655432.31746158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-598564.30132275657</v>
      </c>
      <c r="L1671" s="444">
        <f t="shared" ca="1" si="132"/>
        <v>-144253996.61878434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-144253996.61878434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-601058.31924493471</v>
      </c>
      <c r="L1672" s="444">
        <f t="shared" ca="1" si="132"/>
        <v>-144855054.93802926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-144855054.93802926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-603562.72890845523</v>
      </c>
      <c r="L1673" s="444">
        <f t="shared" ca="1" si="132"/>
        <v>-145458617.66693771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-145458617.66693771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-606077.57361224049</v>
      </c>
      <c r="L1674" s="444">
        <f t="shared" ca="1" si="132"/>
        <v>-146064695.24054995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-146064695.24054995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-608602.89683562482</v>
      </c>
      <c r="L1675" s="444">
        <f t="shared" ca="1" si="132"/>
        <v>-146673298.13738558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-146673298.13738558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-611138.74223910656</v>
      </c>
      <c r="L1676" s="444">
        <f t="shared" ca="1" si="132"/>
        <v>-147284436.87962469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-147284436.87962469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-613685.1536651029</v>
      </c>
      <c r="L1677" s="444">
        <f t="shared" ca="1" si="132"/>
        <v>-147898122.03328979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-147898122.03328979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-616242.17513870751</v>
      </c>
      <c r="L1678" s="444">
        <f t="shared" ca="1" si="132"/>
        <v>-148514364.2084285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-148514364.2084285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-618809.85086845211</v>
      </c>
      <c r="L1679" s="444">
        <f t="shared" ca="1" si="132"/>
        <v>-149133174.05929697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-149133174.05929697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-621388.22524707066</v>
      </c>
      <c r="L1680" s="444">
        <f t="shared" ca="1" si="132"/>
        <v>-149754562.28454405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-149754562.28454405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-623977.34285226685</v>
      </c>
      <c r="L1681" s="444">
        <f t="shared" ca="1" si="132"/>
        <v>-150378539.62739632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-150378539.62739632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-626577.24844748469</v>
      </c>
      <c r="L1682" s="444">
        <f t="shared" ca="1" si="132"/>
        <v>-151005116.87584379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-151005116.87584379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-629187.98698268249</v>
      </c>
      <c r="L1683" s="444">
        <f t="shared" ca="1" si="132"/>
        <v>-151634304.86282647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-151634304.86282647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-631809.60359511024</v>
      </c>
      <c r="L1684" s="444">
        <f t="shared" ca="1" si="132"/>
        <v>-152266114.46642157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-152266114.46642157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-634442.1436100899</v>
      </c>
      <c r="L1685" s="444">
        <f t="shared" ca="1" si="132"/>
        <v>-152900556.61003166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-152900556.61003166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-637085.65254179854</v>
      </c>
      <c r="L1686" s="444">
        <f t="shared" ca="1" si="132"/>
        <v>-153537642.26257345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-153537642.26257345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-639740.17609405599</v>
      </c>
      <c r="L1687" s="444">
        <f t="shared" ca="1" si="132"/>
        <v>-154177382.43866751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-154177382.43866751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-642405.76016111462</v>
      </c>
      <c r="L1688" s="444">
        <f t="shared" ca="1" si="132"/>
        <v>-154819788.19882861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-154819788.19882861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-645082.45082845248</v>
      </c>
      <c r="L1689" s="444">
        <f t="shared" ca="1" si="132"/>
        <v>-155464870.64965707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-155464870.64965707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-647770.29437357117</v>
      </c>
      <c r="L1690" s="444">
        <f t="shared" ca="1" si="132"/>
        <v>-156112640.94403064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-156112640.94403064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-650469.33726679429</v>
      </c>
      <c r="L1691" s="444">
        <f t="shared" ca="1" si="132"/>
        <v>-156763110.28129745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-156763110.28129745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-653179.62617207272</v>
      </c>
      <c r="L1692" s="444">
        <f t="shared" ca="1" si="132"/>
        <v>-157416289.90746951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-157416289.90746951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-655901.20794778957</v>
      </c>
      <c r="L1693" s="444">
        <f t="shared" ca="1" si="132"/>
        <v>-158072191.1154173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-158072191.1154173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-658634.12964757206</v>
      </c>
      <c r="L1694" s="444">
        <f t="shared" ca="1" si="132"/>
        <v>-158730825.24506488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-158730825.24506488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-661378.4385211037</v>
      </c>
      <c r="L1695" s="444">
        <f t="shared" ca="1" si="132"/>
        <v>-159392203.683586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-159392203.683586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-664134.1820149417</v>
      </c>
      <c r="L1696" s="444">
        <f t="shared" ca="1" si="132"/>
        <v>-160056337.86560094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-160056337.86560094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-666901.40777333721</v>
      </c>
      <c r="L1697" s="444">
        <f t="shared" ca="1" si="132"/>
        <v>-160723239.27337429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-160723239.27337429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-669680.16363905952</v>
      </c>
      <c r="L1698" s="444">
        <f t="shared" ca="1" si="132"/>
        <v>-161392919.43701336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-161392919.43701336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-672470.4976542223</v>
      </c>
      <c r="L1699" s="444">
        <f t="shared" ca="1" si="132"/>
        <v>-162065389.93466759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-162065389.93466759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-675272.45806111488</v>
      </c>
      <c r="L1700" s="444">
        <f t="shared" ca="1" si="132"/>
        <v>-162740662.39272872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-162740662.39272872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-678086.09330303629</v>
      </c>
      <c r="L1701" s="444">
        <f t="shared" ca="1" si="132"/>
        <v>-163418748.48603174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-163418748.48603174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-680911.45202513225</v>
      </c>
      <c r="L1702" s="444">
        <f t="shared" ca="1" si="132"/>
        <v>-164099659.93805689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-164099659.93805689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-683748.58307523699</v>
      </c>
      <c r="L1703" s="444">
        <f t="shared" ca="1" si="132"/>
        <v>-164783408.52113211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-164783408.52113211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-686597.53550471715</v>
      </c>
      <c r="L1704" s="444">
        <f t="shared" ca="1" si="132"/>
        <v>-165470006.05663684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-165470006.05663684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-689458.35856932017</v>
      </c>
      <c r="L1705" s="444">
        <f t="shared" ca="1" si="132"/>
        <v>-166159464.41520616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-166159464.41520616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-692331.10173002572</v>
      </c>
      <c r="L1706" s="444">
        <f t="shared" ca="1" si="132"/>
        <v>-166851795.51693618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-166851795.51693618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-695215.8146539008</v>
      </c>
      <c r="L1707" s="444">
        <f t="shared" ca="1" si="132"/>
        <v>-167547011.33159009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-167547011.33159009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-698112.5472149587</v>
      </c>
      <c r="L1708" s="444">
        <f t="shared" ca="1" si="132"/>
        <v>-168245123.87880504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-168245123.87880504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-701021.34949502104</v>
      </c>
      <c r="L1709" s="444">
        <f t="shared" ca="1" si="132"/>
        <v>-168946145.22830006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-168946145.22830006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-703942.27178458357</v>
      </c>
      <c r="L1710" s="444">
        <f t="shared" ca="1" si="132"/>
        <v>-169650087.50008464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-169650087.50008464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-706875.36458368599</v>
      </c>
      <c r="L1711" s="444">
        <f t="shared" ca="1" si="132"/>
        <v>-170356962.86466831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-170356962.86466831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-709820.67860278464</v>
      </c>
      <c r="L1712" s="444">
        <f t="shared" ca="1" si="132"/>
        <v>-171066783.54327109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-171066783.54327109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-712778.26476362953</v>
      </c>
      <c r="L1713" s="444">
        <f t="shared" ca="1" si="132"/>
        <v>-171779561.80803472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-171779561.80803472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-715748.1742001446</v>
      </c>
      <c r="L1714" s="444">
        <f t="shared" ca="1" si="132"/>
        <v>-172495309.98223487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-172495309.98223487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-718730.45825931197</v>
      </c>
      <c r="L1715" s="444">
        <f t="shared" ca="1" si="132"/>
        <v>-173214040.44049418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-173214040.44049418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-721725.16850205907</v>
      </c>
      <c r="L1716" s="444">
        <f t="shared" ca="1" si="132"/>
        <v>-173935765.60899624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-173935765.60899624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-724732.35670415103</v>
      </c>
      <c r="L1717" s="444">
        <f t="shared" ca="1" si="132"/>
        <v>-174660497.96570039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-174660497.96570039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-727752.0748570849</v>
      </c>
      <c r="L1718" s="444">
        <f t="shared" ca="1" si="132"/>
        <v>-175388250.04055747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-175388250.04055747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-730784.37516898941</v>
      </c>
      <c r="L1719" s="444">
        <f t="shared" ca="1" si="132"/>
        <v>-176119034.41572645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-176119034.41572645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-733829.31006552686</v>
      </c>
      <c r="L1720" s="444">
        <f t="shared" ca="1" si="132"/>
        <v>-176852863.72579199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-176852863.72579199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-736886.93219079997</v>
      </c>
      <c r="L1721" s="444">
        <f t="shared" ca="1" si="132"/>
        <v>-177589750.6579828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-177589750.6579828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-739957.29440826166</v>
      </c>
      <c r="L1722" s="444">
        <f t="shared" ca="1" si="132"/>
        <v>-178329707.95239106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-178329707.95239106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-743040.44980162941</v>
      </c>
      <c r="L1723" s="444">
        <f t="shared" ca="1" si="132"/>
        <v>-179072748.40219268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-179072748.40219268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-746136.45167580282</v>
      </c>
      <c r="L1724" s="444">
        <f t="shared" ca="1" si="132"/>
        <v>-179818884.85386848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-179818884.85386848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-749245.35355778539</v>
      </c>
      <c r="L1725" s="444">
        <f t="shared" ca="1" si="132"/>
        <v>-180568130.20742628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-180568130.20742628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-752367.20919760945</v>
      </c>
      <c r="L1726" s="444">
        <f t="shared" ca="1" si="132"/>
        <v>-181320497.41662389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-181320497.41662389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-755502.07256926619</v>
      </c>
      <c r="L1727" s="444">
        <f t="shared" ca="1" si="132"/>
        <v>-182075999.48919317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-182075999.48919317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-758649.99787163816</v>
      </c>
      <c r="L1728" s="444">
        <f t="shared" ca="1" si="132"/>
        <v>-182834649.48706481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-182834649.48706481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-761811.03952943673</v>
      </c>
      <c r="L1729" s="444">
        <f t="shared" ca="1" si="132"/>
        <v>-183596460.52659425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-183596460.52659425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-764985.25219414267</v>
      </c>
      <c r="L1730" s="444">
        <f t="shared" ca="1" si="132"/>
        <v>-184361445.77878839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-184361445.77878839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-768172.6907449516</v>
      </c>
      <c r="L1731" s="444">
        <f t="shared" ca="1" si="132"/>
        <v>-185129618.46953335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-185129618.46953335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-771373.41028972226</v>
      </c>
      <c r="L1732" s="444">
        <f t="shared" ca="1" si="132"/>
        <v>-185900991.87982309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-185900991.87982309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-774587.46616592957</v>
      </c>
      <c r="L1733" s="444">
        <f t="shared" ca="1" si="132"/>
        <v>-186675579.34598902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-186675579.34598902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-777814.91394162085</v>
      </c>
      <c r="L1734" s="444">
        <f t="shared" ca="1" si="132"/>
        <v>-187453394.25993064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-187453394.25993064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-781055.80941637768</v>
      </c>
      <c r="L1735" s="444">
        <f t="shared" ca="1" si="132"/>
        <v>-188234450.06934702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-188234450.06934702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-784310.20862227923</v>
      </c>
      <c r="L1736" s="444">
        <f t="shared" ca="1" si="132"/>
        <v>-189018760.2779693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-189018760.2779693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-787578.16782487207</v>
      </c>
      <c r="L1737" s="444">
        <f t="shared" ca="1" si="132"/>
        <v>-189806338.44579417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-189806338.44579417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-790859.74352414231</v>
      </c>
      <c r="L1738" s="444">
        <f t="shared" ca="1" si="132"/>
        <v>-190597198.1893183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-190597198.1893183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-794154.99245549296</v>
      </c>
      <c r="L1739" s="444">
        <f t="shared" ca="1" si="132"/>
        <v>-191391353.18177378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-191391353.18177378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-797463.97159072408</v>
      </c>
      <c r="L1740" s="444">
        <f t="shared" ca="1" si="132"/>
        <v>-192188817.15336451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-192188817.15336451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-800786.73813901877</v>
      </c>
      <c r="L1741" s="444">
        <f t="shared" ca="1" si="132"/>
        <v>-192989603.89150354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-192989603.89150354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-804123.34954793146</v>
      </c>
      <c r="L1742" s="444">
        <f t="shared" ca="1" si="132"/>
        <v>-193793727.24105147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-193793727.24105147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-807473.86350438115</v>
      </c>
      <c r="L1743" s="444">
        <f t="shared" ca="1" si="132"/>
        <v>-194601201.10455585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-194601201.10455585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-810838.33793564932</v>
      </c>
      <c r="L1744" s="444">
        <f t="shared" ca="1" si="132"/>
        <v>-195412039.4424915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-195412039.4424915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-814216.83101038123</v>
      </c>
      <c r="L1745" s="444">
        <f t="shared" ca="1" si="132"/>
        <v>-196226256.27350187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-196226256.27350187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-817609.40113959112</v>
      </c>
      <c r="L1746" s="444">
        <f t="shared" ca="1" si="132"/>
        <v>-197043865.67464146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-197043865.67464146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-821016.10697767278</v>
      </c>
      <c r="L1747" s="444">
        <f t="shared" ca="1" si="132"/>
        <v>-197864881.78161913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-197864881.78161913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-824437.00742341299</v>
      </c>
      <c r="L1748" s="444">
        <f t="shared" ca="1" si="132"/>
        <v>-198689318.78904253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-198689318.78904253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-827872.16162101051</v>
      </c>
      <c r="L1749" s="444">
        <f t="shared" ca="1" si="132"/>
        <v>-199517190.95066354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-199517190.95066354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-831321.62896109803</v>
      </c>
      <c r="L1750" s="444">
        <f t="shared" ca="1" si="132"/>
        <v>-200348512.57962462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-200348512.57962462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-834785.46908176923</v>
      </c>
      <c r="L1751" s="444">
        <f t="shared" ca="1" si="132"/>
        <v>-201183298.04870638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-201183298.04870638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-838263.74186960992</v>
      </c>
      <c r="L1752" s="444">
        <f t="shared" ca="1" si="132"/>
        <v>-202021561.79057598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-202021561.79057598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-841756.50746073329</v>
      </c>
      <c r="L1753" s="444">
        <f t="shared" ca="1" si="132"/>
        <v>-202863318.29803672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-202863318.29803672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-845263.82624181965</v>
      </c>
      <c r="L1754" s="444">
        <f t="shared" ca="1" si="132"/>
        <v>-203708582.12427855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-203708582.12427855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-848785.75885116064</v>
      </c>
      <c r="L1755" s="444">
        <f t="shared" ca="1" si="132"/>
        <v>-204557367.88312972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-204557367.88312972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-852322.36617970711</v>
      </c>
      <c r="L1756" s="444">
        <f t="shared" ca="1" si="132"/>
        <v>-205409690.24930942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-205409690.24930942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-855873.70937212254</v>
      </c>
      <c r="L1757" s="444">
        <f t="shared" ca="1" si="132"/>
        <v>-206265563.95868155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-206265563.95868155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-859439.84982783976</v>
      </c>
      <c r="L1758" s="444">
        <f t="shared" ca="1" si="132"/>
        <v>-207125003.80850938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-207125003.80850938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-863020.84920212242</v>
      </c>
      <c r="L1759" s="444">
        <f t="shared" ca="1" si="132"/>
        <v>-207988024.65771151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-207988024.65771151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-866616.76940713124</v>
      </c>
      <c r="L1760" s="444">
        <f t="shared" ca="1" si="132"/>
        <v>-208854641.42711863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-208854641.42711863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-870227.67261299433</v>
      </c>
      <c r="L1761" s="444">
        <f t="shared" ca="1" si="132"/>
        <v>-209724869.09973162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-209724869.09973162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-873853.62124888191</v>
      </c>
      <c r="L1762" s="444">
        <f t="shared" ca="1" si="132"/>
        <v>-210598722.7209805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-210598722.7209805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-877494.67800408544</v>
      </c>
      <c r="L1763" s="444">
        <f t="shared" ca="1" si="132"/>
        <v>-211476217.39898458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-211476217.39898458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-881150.90582910227</v>
      </c>
      <c r="L1764" s="444">
        <f t="shared" ca="1" si="132"/>
        <v>-212357368.30481368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-212357368.30481368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-884822.36793672363</v>
      </c>
      <c r="L1765" s="444">
        <f t="shared" ca="1" si="132"/>
        <v>-213242190.67275041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-213242190.67275041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-888509.12780312682</v>
      </c>
      <c r="L1766" s="444">
        <f t="shared" ca="1" si="132"/>
        <v>-214130699.80055353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-214130699.80055353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-892211.24916897307</v>
      </c>
      <c r="L1767" s="444">
        <f t="shared" ca="1" si="132"/>
        <v>-215022911.04972249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-215022911.04972249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-895928.79604051041</v>
      </c>
      <c r="L1768" s="444">
        <f t="shared" ca="1" si="132"/>
        <v>-215918839.845763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-215918839.845763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-899661.83269067912</v>
      </c>
      <c r="L1769" s="444">
        <f t="shared" ca="1" si="132"/>
        <v>-216818501.67845368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-216818501.67845368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-903410.42366022372</v>
      </c>
      <c r="L1770" s="444">
        <f t="shared" ca="1" si="132"/>
        <v>-217721912.1021139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-217721912.1021139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-907174.6337588079</v>
      </c>
      <c r="L1771" s="444">
        <f t="shared" ca="1" si="132"/>
        <v>-218629086.73587272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-218629086.73587272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-910954.52806613629</v>
      </c>
      <c r="L1772" s="444">
        <f t="shared" ca="1" si="132"/>
        <v>-219540041.26393884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-219540041.26393884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-914750.17193307856</v>
      </c>
      <c r="L1773" s="444">
        <f t="shared" ca="1" si="132"/>
        <v>-220454791.43587193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-220454791.43587193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-918561.63098279969</v>
      </c>
      <c r="L1774" s="444">
        <f t="shared" ca="1" si="132"/>
        <v>-221373353.06685472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-221373353.06685472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-922388.9711118947</v>
      </c>
      <c r="L1775" s="444">
        <f t="shared" ca="1" si="132"/>
        <v>-222295742.03796661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-222295742.03796661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-926232.25849152752</v>
      </c>
      <c r="L1776" s="444">
        <f t="shared" ca="1" si="132"/>
        <v>-223221974.29645813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-223221974.29645813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-930091.55956857547</v>
      </c>
      <c r="L1777" s="444">
        <f t="shared" ca="1" si="132"/>
        <v>-224152065.85602671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-224152065.85602671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-933966.94106677792</v>
      </c>
      <c r="L1778" s="444">
        <f t="shared" ca="1" si="132"/>
        <v>-225086032.79709348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-225086032.79709348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-937858.4699878894</v>
      </c>
      <c r="L1779" s="444">
        <f t="shared" ca="1" si="132"/>
        <v>-226023891.26708138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-226023891.26708138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-941766.21361283911</v>
      </c>
      <c r="L1780" s="444">
        <f t="shared" ca="1" si="132"/>
        <v>-226965657.4806942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-226965657.4806942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-945690.23950289248</v>
      </c>
      <c r="L1781" s="444">
        <f t="shared" ca="1" si="132"/>
        <v>-227911347.72019711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-227911347.72019711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-949630.61550082127</v>
      </c>
      <c r="L1782" s="444">
        <f t="shared" ca="1" si="132"/>
        <v>-228860978.33569792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-228860978.33569792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-953587.40973207459</v>
      </c>
      <c r="L1783" s="444">
        <f t="shared" ca="1" si="132"/>
        <v>-229814565.74542999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-229814565.74542999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-957560.69060595846</v>
      </c>
      <c r="L1784" s="444">
        <f t="shared" ca="1" si="132"/>
        <v>-230772126.43603596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-230772126.43603596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-961550.52681681665</v>
      </c>
      <c r="L1785" s="444">
        <f t="shared" ca="1" si="132"/>
        <v>-231733676.96285278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-231733676.96285278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-965556.98734521994</v>
      </c>
      <c r="L1786" s="444">
        <f t="shared" ca="1" si="132"/>
        <v>-232699233.95019799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-232699233.95019799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-969580.14145915827</v>
      </c>
      <c r="L1787" s="444">
        <f t="shared" ca="1" si="132"/>
        <v>-233668814.09165716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-233668814.09165716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-973620.05871523812</v>
      </c>
      <c r="L1788" s="444">
        <f t="shared" ca="1" si="132"/>
        <v>-234642434.15037239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-234642434.15037239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-977676.80895988492</v>
      </c>
      <c r="L1789" s="444">
        <f t="shared" ca="1" si="132"/>
        <v>-235620110.95933226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-235620110.95933226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-981750.462330551</v>
      </c>
      <c r="L1790" s="444">
        <f t="shared" ca="1" si="132"/>
        <v>-236601861.42166281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-236601861.42166281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-985841.08925692842</v>
      </c>
      <c r="L1791" s="444">
        <f t="shared" ca="1" si="132"/>
        <v>-237587702.51091975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-237587702.51091975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-989948.76046216558</v>
      </c>
      <c r="L1792" s="444">
        <f t="shared" ca="1" si="132"/>
        <v>-238577651.27138191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-238577651.27138191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-994073.54696409113</v>
      </c>
      <c r="L1793" s="444">
        <f t="shared" ref="L1793:L2047" ca="1" si="137">I1793-J1793+K1793</f>
        <v>-239571724.81834599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-239571724.81834599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-998215.52007644146</v>
      </c>
      <c r="L1794" s="444">
        <f t="shared" ca="1" si="137"/>
        <v>-240569940.33842245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-240569940.33842245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-1002374.7514100935</v>
      </c>
      <c r="L1795" s="444">
        <f t="shared" ca="1" si="137"/>
        <v>-241572315.08983254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-241572315.08983254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-1006551.3128743023</v>
      </c>
      <c r="L1796" s="444">
        <f t="shared" ca="1" si="137"/>
        <v>-242578866.40270686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-242578866.40270686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-1010745.2766779452</v>
      </c>
      <c r="L1797" s="444">
        <f t="shared" ca="1" si="137"/>
        <v>-243589611.6793848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-243589611.6793848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-1014956.7153307701</v>
      </c>
      <c r="L1798" s="444">
        <f t="shared" ca="1" si="137"/>
        <v>-244604568.39471558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-244604568.39471558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-1019185.7016446482</v>
      </c>
      <c r="L1799" s="444">
        <f t="shared" ca="1" si="137"/>
        <v>-245623754.09636024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-245623754.09636024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-1023432.3087348344</v>
      </c>
      <c r="L1800" s="444">
        <f t="shared" ca="1" si="137"/>
        <v>-246647186.40509507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-246647186.40509507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-1027696.6100212294</v>
      </c>
      <c r="L1801" s="444">
        <f t="shared" ca="1" si="137"/>
        <v>-247674883.0151163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-247674883.0151163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-1031978.6792296512</v>
      </c>
      <c r="L1802" s="444">
        <f t="shared" ca="1" si="137"/>
        <v>-248706861.69434595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-248706861.69434595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-1036278.5903931081</v>
      </c>
      <c r="L1803" s="444">
        <f t="shared" ca="1" si="137"/>
        <v>-249743140.28473905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-249743140.28473905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-1040596.4178530794</v>
      </c>
      <c r="L1804" s="444">
        <f t="shared" ca="1" si="137"/>
        <v>-250783736.70259213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-250783736.70259213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-1044932.2362608005</v>
      </c>
      <c r="L1805" s="444">
        <f t="shared" ca="1" si="137"/>
        <v>-251828668.93885294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-251828668.93885294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-1049286.120578554</v>
      </c>
      <c r="L1806" s="444">
        <f t="shared" ca="1" si="137"/>
        <v>-252877955.05943149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-252877955.05943149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-1053658.1460809645</v>
      </c>
      <c r="L1807" s="444">
        <f t="shared" ca="1" si="137"/>
        <v>-253931613.20551246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-253931613.20551246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-1058048.3883563019</v>
      </c>
      <c r="L1808" s="444">
        <f t="shared" ca="1" si="137"/>
        <v>-254989661.59386876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-254989661.59386876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-1062456.9233077865</v>
      </c>
      <c r="L1809" s="444">
        <f t="shared" ca="1" si="137"/>
        <v>-256052118.51717654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-256052118.51717654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-1066883.8271549023</v>
      </c>
      <c r="L1810" s="444">
        <f t="shared" ca="1" si="137"/>
        <v>-257119002.34433144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-257119002.34433144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-1071329.1764347143</v>
      </c>
      <c r="L1811" s="444">
        <f t="shared" ca="1" si="137"/>
        <v>-258190331.52076617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-258190331.52076617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-1075793.0480031923</v>
      </c>
      <c r="L1812" s="444">
        <f t="shared" ca="1" si="137"/>
        <v>-259266124.56876937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-259266124.56876937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-1080275.5190365391</v>
      </c>
      <c r="L1813" s="444">
        <f t="shared" ca="1" si="137"/>
        <v>-260346400.0878059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-260346400.0878059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-1084776.6670325245</v>
      </c>
      <c r="L1814" s="444">
        <f t="shared" ca="1" si="137"/>
        <v>-261431176.75483841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-261431176.75483841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-1089296.5698118266</v>
      </c>
      <c r="L1815" s="444">
        <f t="shared" ca="1" si="137"/>
        <v>-262520473.32465023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-262520473.32465023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-1093835.305519376</v>
      </c>
      <c r="L1816" s="444">
        <f t="shared" ca="1" si="137"/>
        <v>-263614308.6301696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-263614308.6301696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-1098392.9526257068</v>
      </c>
      <c r="L1817" s="444">
        <f t="shared" ca="1" si="137"/>
        <v>-264712701.58279532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-264712701.58279532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-1102969.5899283139</v>
      </c>
      <c r="L1818" s="444">
        <f t="shared" ca="1" si="137"/>
        <v>-265815671.17272362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-265815671.17272362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-1107565.296553015</v>
      </c>
      <c r="L1819" s="444">
        <f t="shared" ca="1" si="137"/>
        <v>-266923236.46927664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-266923236.46927664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-1112180.1519553193</v>
      </c>
      <c r="L1820" s="444">
        <f t="shared" ca="1" si="137"/>
        <v>-268035416.62123194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-268035416.62123194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-1116814.2359217999</v>
      </c>
      <c r="L1821" s="444">
        <f t="shared" ca="1" si="137"/>
        <v>-269152230.85715371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-269152230.85715371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-1121467.6285714738</v>
      </c>
      <c r="L1822" s="444">
        <f t="shared" ca="1" si="137"/>
        <v>-270273698.48572516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-270273698.48572516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-1126140.4103571882</v>
      </c>
      <c r="L1823" s="444">
        <f t="shared" ca="1" si="137"/>
        <v>-271399838.89608234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-271399838.89608234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-1130832.6620670098</v>
      </c>
      <c r="L1824" s="444">
        <f t="shared" ca="1" si="137"/>
        <v>-272530671.55814934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-272530671.55814934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-1135544.4648256223</v>
      </c>
      <c r="L1825" s="444">
        <f t="shared" ca="1" si="137"/>
        <v>-273666216.02297497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-273666216.02297497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-1140275.9000957289</v>
      </c>
      <c r="L1826" s="444">
        <f t="shared" ca="1" si="137"/>
        <v>-274806491.92307067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-274806491.92307067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-1145027.0496794612</v>
      </c>
      <c r="L1827" s="444">
        <f t="shared" ca="1" si="137"/>
        <v>-275951518.97275013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-275951518.97275013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-1149797.9957197921</v>
      </c>
      <c r="L1828" s="444">
        <f t="shared" ca="1" si="137"/>
        <v>-277101316.96846992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-277101316.96846992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-1154588.8207019579</v>
      </c>
      <c r="L1829" s="444">
        <f t="shared" ca="1" si="137"/>
        <v>-278255905.78917187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-278255905.78917187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-1159399.6074548827</v>
      </c>
      <c r="L1830" s="444">
        <f t="shared" ca="1" si="137"/>
        <v>-279415305.39662677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-279415305.39662677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-1164230.4391526114</v>
      </c>
      <c r="L1831" s="444">
        <f t="shared" ca="1" si="137"/>
        <v>-280579535.83577937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-280579535.83577937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-1169081.3993157474</v>
      </c>
      <c r="L1832" s="444">
        <f t="shared" ca="1" si="137"/>
        <v>-281748617.23509514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-281748617.23509514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-1173952.5718128965</v>
      </c>
      <c r="L1833" s="444">
        <f t="shared" ca="1" si="137"/>
        <v>-282922569.80690801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-282922569.80690801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-1178844.0408621167</v>
      </c>
      <c r="L1834" s="444">
        <f t="shared" ca="1" si="137"/>
        <v>-284101413.84777015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-284101413.84777015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-1183755.8910323756</v>
      </c>
      <c r="L1835" s="444">
        <f t="shared" ca="1" si="137"/>
        <v>-285285169.73880255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-285285169.73880255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-1188688.2072450106</v>
      </c>
      <c r="L1836" s="444">
        <f t="shared" ca="1" si="137"/>
        <v>-286473857.94604754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-286473857.94604754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-1193641.074775198</v>
      </c>
      <c r="L1837" s="444">
        <f t="shared" ca="1" si="137"/>
        <v>-287667499.02082276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-287667499.02082276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-1198614.5792534281</v>
      </c>
      <c r="L1838" s="444">
        <f t="shared" ca="1" si="137"/>
        <v>-288866113.6000762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-288866113.6000762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-1203608.8066669842</v>
      </c>
      <c r="L1839" s="444">
        <f t="shared" ca="1" si="137"/>
        <v>-290069722.40674317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-290069722.40674317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-1208623.8433614299</v>
      </c>
      <c r="L1840" s="444">
        <f t="shared" ca="1" si="137"/>
        <v>-291278346.25010461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-291278346.25010461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-1213659.7760421026</v>
      </c>
      <c r="L1841" s="444">
        <f t="shared" ca="1" si="137"/>
        <v>-292492006.02614671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-292492006.02614671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-1218716.6917756114</v>
      </c>
      <c r="L1842" s="444">
        <f t="shared" ca="1" si="137"/>
        <v>-293710722.71792233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-293710722.71792233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-1223794.677991343</v>
      </c>
      <c r="L1843" s="444">
        <f t="shared" ca="1" si="137"/>
        <v>-294934517.39591366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-294934517.39591366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-1228893.8224829736</v>
      </c>
      <c r="L1844" s="444">
        <f t="shared" ca="1" si="137"/>
        <v>-296163411.21839666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-296163411.21839666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-1234014.2134099861</v>
      </c>
      <c r="L1845" s="444">
        <f t="shared" ca="1" si="137"/>
        <v>-297397425.43180662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-297397425.43180662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-1239155.9392991941</v>
      </c>
      <c r="L1846" s="444">
        <f t="shared" ca="1" si="137"/>
        <v>-298636581.37110579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-298636581.37110579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-1244319.0890462741</v>
      </c>
      <c r="L1847" s="444">
        <f t="shared" ca="1" si="137"/>
        <v>-299880900.46015209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-299880900.46015209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-1249503.7519173003</v>
      </c>
      <c r="L1848" s="444">
        <f t="shared" ca="1" si="137"/>
        <v>-301130404.21206939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-301130404.21206939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-1254710.0175502892</v>
      </c>
      <c r="L1849" s="444">
        <f t="shared" ca="1" si="137"/>
        <v>-302385114.22961968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-302385114.22961968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-1259937.9759567487</v>
      </c>
      <c r="L1850" s="444">
        <f t="shared" ca="1" si="137"/>
        <v>-303645052.20557642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-303645052.20557642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-1265187.7175232351</v>
      </c>
      <c r="L1851" s="444">
        <f t="shared" ca="1" si="137"/>
        <v>-304910239.92309964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-304910239.92309964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-1270459.3330129152</v>
      </c>
      <c r="L1852" s="444">
        <f t="shared" ca="1" si="137"/>
        <v>-306180699.25611258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-306180699.25611258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-1275752.9135671358</v>
      </c>
      <c r="L1853" s="444">
        <f t="shared" ca="1" si="137"/>
        <v>-307456452.1696797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-307456452.1696797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-1281068.5507069987</v>
      </c>
      <c r="L1854" s="444">
        <f t="shared" ca="1" si="137"/>
        <v>-308737520.72038668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-308737520.72038668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-1286406.3363349445</v>
      </c>
      <c r="L1855" s="444">
        <f t="shared" ca="1" si="137"/>
        <v>-310023927.05672163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-310023927.05672163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-1291766.3627363401</v>
      </c>
      <c r="L1856" s="444">
        <f t="shared" ca="1" si="137"/>
        <v>-311315693.41945797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-311315693.41945797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-1297148.7225810748</v>
      </c>
      <c r="L1857" s="444">
        <f t="shared" ca="1" si="137"/>
        <v>-312612842.14203906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-312612842.14203906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-1302553.5089251627</v>
      </c>
      <c r="L1858" s="444">
        <f t="shared" ca="1" si="137"/>
        <v>-313915395.6509642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-313915395.6509642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-1307980.8152123508</v>
      </c>
      <c r="L1859" s="444">
        <f t="shared" ca="1" si="137"/>
        <v>-315223376.46617657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-315223376.46617657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-1313430.7352757356</v>
      </c>
      <c r="L1860" s="444">
        <f t="shared" ca="1" si="137"/>
        <v>-316536807.20145231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-316536807.20145231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-1318903.3633393846</v>
      </c>
      <c r="L1861" s="444">
        <f t="shared" ca="1" si="137"/>
        <v>-317855710.56479168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-317855710.56479168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-1324398.7940199652</v>
      </c>
      <c r="L1862" s="444">
        <f t="shared" ca="1" si="137"/>
        <v>-319180109.35881162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-319180109.35881162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-1329917.1223283818</v>
      </c>
      <c r="L1863" s="444">
        <f t="shared" ca="1" si="137"/>
        <v>-320510026.48114002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-320510026.48114002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-1335458.4436714167</v>
      </c>
      <c r="L1864" s="444">
        <f t="shared" ca="1" si="137"/>
        <v>-321845484.92481142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-321845484.92481142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-1341022.853853381</v>
      </c>
      <c r="L1865" s="444">
        <f t="shared" ca="1" si="137"/>
        <v>-323186507.77866483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-323186507.77866483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-1346610.4490777701</v>
      </c>
      <c r="L1866" s="444">
        <f t="shared" ca="1" si="137"/>
        <v>-324533118.22774261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-324533118.22774261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-1352221.3259489276</v>
      </c>
      <c r="L1867" s="444">
        <f t="shared" ca="1" si="137"/>
        <v>-325885339.55369157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-325885339.55369157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-1357855.5814737149</v>
      </c>
      <c r="L1868" s="444">
        <f t="shared" ca="1" si="137"/>
        <v>-327243195.13516527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-327243195.13516527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-1363513.3130631887</v>
      </c>
      <c r="L1869" s="444">
        <f t="shared" ca="1" si="137"/>
        <v>-328606708.44822848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-328606708.44822848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-1369194.6185342853</v>
      </c>
      <c r="L1870" s="444">
        <f t="shared" ca="1" si="137"/>
        <v>-329975903.06676275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-329975903.06676275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-1374899.5961115113</v>
      </c>
      <c r="L1871" s="444">
        <f t="shared" ca="1" si="137"/>
        <v>-331350802.66287428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-331350802.66287428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-1380628.3444286429</v>
      </c>
      <c r="L1872" s="444">
        <f t="shared" ca="1" si="137"/>
        <v>-332731431.00730294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-332731431.00730294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-1386380.962530429</v>
      </c>
      <c r="L1873" s="444">
        <f t="shared" ca="1" si="137"/>
        <v>-334117811.96983337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-334117811.96983337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-1392157.5498743057</v>
      </c>
      <c r="L1874" s="444">
        <f t="shared" ca="1" si="137"/>
        <v>-335509969.51970768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-335509969.51970768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-1397958.2063321152</v>
      </c>
      <c r="L1875" s="444">
        <f t="shared" ca="1" si="137"/>
        <v>-336907927.72603977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-336907927.72603977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-1403783.0321918323</v>
      </c>
      <c r="L1876" s="444">
        <f t="shared" ca="1" si="137"/>
        <v>-338311710.75823158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-338311710.75823158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-1409632.1281592983</v>
      </c>
      <c r="L1877" s="444">
        <f t="shared" ca="1" si="137"/>
        <v>-339721342.88639086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-339721342.88639086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-1415505.595359962</v>
      </c>
      <c r="L1878" s="444">
        <f t="shared" ca="1" si="137"/>
        <v>-341136848.48175085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-341136848.48175085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-1421403.5353406286</v>
      </c>
      <c r="L1879" s="444">
        <f t="shared" ca="1" si="137"/>
        <v>-342558252.01709145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-342558252.01709145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-1427326.0500712143</v>
      </c>
      <c r="L1880" s="444">
        <f t="shared" ca="1" si="137"/>
        <v>-343985578.06716269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-343985578.06716269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-1433273.2419465112</v>
      </c>
      <c r="L1881" s="444">
        <f t="shared" ca="1" si="137"/>
        <v>-345418851.30910921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-345418851.30910921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-1439245.213787955</v>
      </c>
      <c r="L1882" s="444">
        <f t="shared" ca="1" si="137"/>
        <v>-346858096.52289718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-346858096.52289718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-1445242.068845405</v>
      </c>
      <c r="L1883" s="444">
        <f t="shared" ca="1" si="137"/>
        <v>-348303338.59174258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-348303338.59174258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-1451263.9107989273</v>
      </c>
      <c r="L1884" s="444">
        <f t="shared" ca="1" si="137"/>
        <v>-349754602.50254148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-349754602.50254148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-1457310.8437605896</v>
      </c>
      <c r="L1885" s="444">
        <f t="shared" ca="1" si="137"/>
        <v>-351211913.34630209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-351211913.34630209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-1463382.9722762587</v>
      </c>
      <c r="L1886" s="444">
        <f t="shared" ca="1" si="137"/>
        <v>-352675296.31857836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-352675296.31857836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-1469480.4013274098</v>
      </c>
      <c r="L1887" s="444">
        <f t="shared" ca="1" si="137"/>
        <v>-354144776.71990579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-354144776.71990579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-1475603.2363329409</v>
      </c>
      <c r="L1888" s="444">
        <f t="shared" ca="1" si="137"/>
        <v>-355620379.95623875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-355620379.95623875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-1481751.5831509947</v>
      </c>
      <c r="L1889" s="444">
        <f t="shared" ca="1" si="137"/>
        <v>-357102131.53938973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-357102131.53938973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-1487925.5480807906</v>
      </c>
      <c r="L1890" s="444">
        <f t="shared" ca="1" si="137"/>
        <v>-358590057.08747053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-358590057.08747053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-1494125.2378644606</v>
      </c>
      <c r="L1891" s="444">
        <f t="shared" ca="1" si="137"/>
        <v>-360084182.32533497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-360084182.32533497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-1500350.7596888957</v>
      </c>
      <c r="L1892" s="444">
        <f t="shared" ca="1" si="137"/>
        <v>-361584533.08502388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-361584533.08502388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-1506602.2211875995</v>
      </c>
      <c r="L1893" s="444">
        <f t="shared" ca="1" si="137"/>
        <v>-363091135.30621147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-363091135.30621147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-1512879.7304425477</v>
      </c>
      <c r="L1894" s="444">
        <f t="shared" ca="1" si="137"/>
        <v>-364604015.036654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-364604015.036654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-1519183.3959860583</v>
      </c>
      <c r="L1895" s="444">
        <f t="shared" ca="1" si="137"/>
        <v>-366123198.43264008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-366123198.43264008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-1525513.326802667</v>
      </c>
      <c r="L1896" s="444">
        <f t="shared" ca="1" si="137"/>
        <v>-367648711.75944275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-367648711.75944275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-1531869.6323310114</v>
      </c>
      <c r="L1897" s="444">
        <f t="shared" ca="1" si="137"/>
        <v>-369180581.39177376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-369180581.39177376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-1538252.4224657239</v>
      </c>
      <c r="L1898" s="444">
        <f t="shared" ca="1" si="137"/>
        <v>-370718833.8142395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-370718833.8142395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-1544661.8075593312</v>
      </c>
      <c r="L1899" s="444">
        <f t="shared" ca="1" si="137"/>
        <v>-372263495.62179881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-372263495.62179881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-1551097.8984241616</v>
      </c>
      <c r="L1900" s="444">
        <f t="shared" ca="1" si="137"/>
        <v>-373814593.52022296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-373814593.52022296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-1557560.8063342622</v>
      </c>
      <c r="L1901" s="444">
        <f t="shared" ca="1" si="137"/>
        <v>-375372154.32655722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-375372154.32655722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-1564050.6430273217</v>
      </c>
      <c r="L1902" s="444">
        <f t="shared" ca="1" si="137"/>
        <v>-376936204.96958452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-376936204.96958452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-1570567.5207066021</v>
      </c>
      <c r="L1903" s="444">
        <f t="shared" ca="1" si="137"/>
        <v>-378506772.49029112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-378506772.49029112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-1577111.5520428796</v>
      </c>
      <c r="L1904" s="444">
        <f t="shared" ca="1" si="137"/>
        <v>-380083884.04233402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-380083884.04233402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-1583682.8501763917</v>
      </c>
      <c r="L1905" s="444">
        <f t="shared" ca="1" si="137"/>
        <v>-381667566.89251041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-381667566.89251041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-1590281.5287187933</v>
      </c>
      <c r="L1906" s="444">
        <f t="shared" ca="1" si="137"/>
        <v>-383257848.42122918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-383257848.42122918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-1596907.7017551216</v>
      </c>
      <c r="L1907" s="444">
        <f t="shared" ca="1" si="137"/>
        <v>-384854756.12298429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-384854756.12298429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-1603561.4838457678</v>
      </c>
      <c r="L1908" s="444">
        <f t="shared" ca="1" si="137"/>
        <v>-386458317.60683006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-386458317.60683006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-1610242.9900284586</v>
      </c>
      <c r="L1909" s="444">
        <f t="shared" ca="1" si="137"/>
        <v>-388068560.5968585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-388068560.5968585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-1616952.3358202437</v>
      </c>
      <c r="L1910" s="444">
        <f t="shared" ca="1" si="137"/>
        <v>-389685512.93267876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-389685512.93267876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-1623689.6372194949</v>
      </c>
      <c r="L1911" s="444">
        <f t="shared" ca="1" si="137"/>
        <v>-391309202.56989825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-391309202.56989825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-1630455.0107079092</v>
      </c>
      <c r="L1912" s="444">
        <f t="shared" ca="1" si="137"/>
        <v>-392939657.58060616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-392939657.58060616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-1637248.5732525256</v>
      </c>
      <c r="L1913" s="444">
        <f t="shared" ca="1" si="137"/>
        <v>-394576906.15385866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-394576906.15385866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-1644070.4423077444</v>
      </c>
      <c r="L1914" s="444">
        <f t="shared" ca="1" si="137"/>
        <v>-396220976.59616643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-396220976.59616643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-1650920.7358173602</v>
      </c>
      <c r="L1915" s="444">
        <f t="shared" ca="1" si="137"/>
        <v>-397871897.3319838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-397871897.3319838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-1657799.5722165992</v>
      </c>
      <c r="L1916" s="444">
        <f t="shared" ca="1" si="137"/>
        <v>-399529696.90420038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-399529696.90420038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-1664707.0704341682</v>
      </c>
      <c r="L1917" s="444">
        <f t="shared" ca="1" si="137"/>
        <v>-401194403.97463453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-401194403.97463453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-1671643.3498943106</v>
      </c>
      <c r="L1918" s="444">
        <f t="shared" ca="1" si="137"/>
        <v>-402866047.32452881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-402866047.32452881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-1678608.5305188701</v>
      </c>
      <c r="L1919" s="444">
        <f t="shared" ca="1" si="137"/>
        <v>-404544655.8550477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-404544655.8550477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-1685602.7327293654</v>
      </c>
      <c r="L1920" s="444">
        <f t="shared" ca="1" si="137"/>
        <v>-406230258.58777708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-406230258.58777708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-1692626.0774490712</v>
      </c>
      <c r="L1921" s="444">
        <f t="shared" ca="1" si="137"/>
        <v>-407922884.66522616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-407922884.66522616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-1699678.6861051091</v>
      </c>
      <c r="L1922" s="444">
        <f t="shared" ca="1" si="137"/>
        <v>-409622563.35133129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-409622563.35133129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-1706760.680630547</v>
      </c>
      <c r="L1923" s="444">
        <f t="shared" ca="1" si="137"/>
        <v>-411329324.03196186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-411329324.03196186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-1713872.1834665078</v>
      </c>
      <c r="L1924" s="444">
        <f t="shared" ca="1" si="137"/>
        <v>-413043196.21542835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-413043196.21542835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-1721013.3175642847</v>
      </c>
      <c r="L1925" s="444">
        <f t="shared" ca="1" si="137"/>
        <v>-414764209.53299266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-414764209.53299266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-1728184.2063874693</v>
      </c>
      <c r="L1926" s="444">
        <f t="shared" ca="1" si="137"/>
        <v>-416492393.73938012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-416492393.73938012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-1735384.9739140838</v>
      </c>
      <c r="L1927" s="444">
        <f t="shared" ca="1" si="137"/>
        <v>-418227778.71329421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-418227778.71329421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-1742615.7446387259</v>
      </c>
      <c r="L1928" s="444">
        <f t="shared" ca="1" si="137"/>
        <v>-419970394.45793295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-419970394.45793295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-1749876.6435747202</v>
      </c>
      <c r="L1929" s="444">
        <f t="shared" ca="1" si="137"/>
        <v>-421720271.10150766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-421720271.10150766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-1757167.7962562819</v>
      </c>
      <c r="L1930" s="444">
        <f t="shared" ca="1" si="137"/>
        <v>-423477438.89776397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-423477438.89776397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-1764489.3287406832</v>
      </c>
      <c r="L1931" s="444">
        <f t="shared" ca="1" si="137"/>
        <v>-425241928.22650462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-425241928.22650462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-1771841.3676104359</v>
      </c>
      <c r="L1932" s="444">
        <f t="shared" ca="1" si="137"/>
        <v>-427013769.59411508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-427013769.59411508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-1779224.0399754797</v>
      </c>
      <c r="L1933" s="444">
        <f t="shared" ca="1" si="137"/>
        <v>-428792993.63409054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-428792993.63409054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-1786637.4734753773</v>
      </c>
      <c r="L1934" s="444">
        <f t="shared" ca="1" si="137"/>
        <v>-430579631.10756594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-430579631.10756594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-1794081.7962815247</v>
      </c>
      <c r="L1935" s="444">
        <f t="shared" ca="1" si="137"/>
        <v>-432373712.90384746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-432373712.90384746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-1801557.1370993643</v>
      </c>
      <c r="L1936" s="444">
        <f t="shared" ca="1" si="137"/>
        <v>-434175270.04094684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-434175270.04094684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-1809063.625170612</v>
      </c>
      <c r="L1937" s="444">
        <f t="shared" ca="1" si="137"/>
        <v>-435984333.66611743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-435984333.66611743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-1816601.3902754891</v>
      </c>
      <c r="L1938" s="444">
        <f t="shared" ca="1" si="137"/>
        <v>-437800935.05639291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-437800935.05639291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-1824170.5627349701</v>
      </c>
      <c r="L1939" s="444">
        <f t="shared" ca="1" si="137"/>
        <v>-439625105.61912787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-439625105.61912787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-1831771.2734130325</v>
      </c>
      <c r="L1940" s="444">
        <f t="shared" ca="1" si="137"/>
        <v>-441456876.89254093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-441456876.89254093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-1839403.6537189204</v>
      </c>
      <c r="L1941" s="444">
        <f t="shared" ca="1" si="137"/>
        <v>-443296280.54625988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-443296280.54625988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-1847067.8356094162</v>
      </c>
      <c r="L1942" s="444">
        <f t="shared" ca="1" si="137"/>
        <v>-445143348.38186932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-445143348.38186932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-1854763.9515911222</v>
      </c>
      <c r="L1943" s="444">
        <f t="shared" ca="1" si="137"/>
        <v>-446998112.33346045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-446998112.33346045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-1862492.1347227516</v>
      </c>
      <c r="L1944" s="444">
        <f t="shared" ca="1" si="137"/>
        <v>-448860604.46818322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-448860604.46818322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-1870252.51861743</v>
      </c>
      <c r="L1945" s="444">
        <f t="shared" ca="1" si="137"/>
        <v>-450730856.98680067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-450730856.98680067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-1878045.2374450027</v>
      </c>
      <c r="L1946" s="444">
        <f t="shared" ca="1" si="137"/>
        <v>-452608902.22424567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-452608902.22424567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-1885870.4259343566</v>
      </c>
      <c r="L1947" s="444">
        <f t="shared" ca="1" si="137"/>
        <v>-454494772.65018004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-454494772.65018004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-1893728.21937575</v>
      </c>
      <c r="L1948" s="444">
        <f t="shared" ca="1" si="137"/>
        <v>-456388500.86955577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-456388500.86955577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-1901618.7536231491</v>
      </c>
      <c r="L1949" s="444">
        <f t="shared" ca="1" si="137"/>
        <v>-458290119.6231789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-458290119.6231789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-1909542.1650965784</v>
      </c>
      <c r="L1950" s="444">
        <f t="shared" ca="1" si="137"/>
        <v>-460199661.78827548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-460199661.78827548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-1917498.590784481</v>
      </c>
      <c r="L1951" s="444">
        <f t="shared" ca="1" si="137"/>
        <v>-462117160.37905997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-462117160.37905997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-1925488.1682460832</v>
      </c>
      <c r="L1952" s="444">
        <f t="shared" ca="1" si="137"/>
        <v>-464042648.54730606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-464042648.54730606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-1933511.0356137753</v>
      </c>
      <c r="L1953" s="444">
        <f t="shared" ca="1" si="137"/>
        <v>-465976159.58291984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-465976159.58291984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-1941567.3315954993</v>
      </c>
      <c r="L1954" s="444">
        <f t="shared" ca="1" si="137"/>
        <v>-467917726.91451532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-467917726.91451532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-1949657.1954771469</v>
      </c>
      <c r="L1955" s="444">
        <f t="shared" ca="1" si="137"/>
        <v>-469867384.10999244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-469867384.10999244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-1957780.7671249686</v>
      </c>
      <c r="L1956" s="444">
        <f t="shared" ca="1" si="137"/>
        <v>-471825164.8771174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-471825164.8771174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-1965938.1869879891</v>
      </c>
      <c r="L1957" s="444">
        <f t="shared" ca="1" si="137"/>
        <v>-473791103.06410539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-473791103.06410539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-1974129.5961004391</v>
      </c>
      <c r="L1958" s="444">
        <f t="shared" ca="1" si="137"/>
        <v>-475765232.66020584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-475765232.66020584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-1982355.136084191</v>
      </c>
      <c r="L1959" s="444">
        <f t="shared" ca="1" si="137"/>
        <v>-477747587.79629004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-477747587.79629004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-1990614.9491512086</v>
      </c>
      <c r="L1960" s="444">
        <f t="shared" ca="1" si="137"/>
        <v>-479738202.74544126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-479738202.74544126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-1998909.1781060053</v>
      </c>
      <c r="L1961" s="444">
        <f t="shared" ca="1" si="137"/>
        <v>-481737111.92354727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-481737111.92354727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-2007237.9663481135</v>
      </c>
      <c r="L1962" s="444">
        <f t="shared" ca="1" si="137"/>
        <v>-483744349.88989538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-483744349.88989538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-2015601.457874564</v>
      </c>
      <c r="L1963" s="444">
        <f t="shared" ca="1" si="137"/>
        <v>-485759951.34776992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-485759951.34776992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-2023999.7972823745</v>
      </c>
      <c r="L1964" s="444">
        <f t="shared" ca="1" si="137"/>
        <v>-487783951.14505231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-487783951.14505231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-2032433.1297710512</v>
      </c>
      <c r="L1965" s="444">
        <f t="shared" ca="1" si="137"/>
        <v>-489816384.27482337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-489816384.27482337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-2040901.6011450973</v>
      </c>
      <c r="L1966" s="444">
        <f t="shared" ca="1" si="137"/>
        <v>-491857285.87596846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-491857285.87596846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-2049405.3578165353</v>
      </c>
      <c r="L1967" s="444">
        <f t="shared" ca="1" si="137"/>
        <v>-493906691.23378497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-493906691.23378497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-2057944.5468074374</v>
      </c>
      <c r="L1968" s="444">
        <f t="shared" ca="1" si="137"/>
        <v>-495964635.78059238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-495964635.78059238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-2066519.3157524683</v>
      </c>
      <c r="L1969" s="444">
        <f t="shared" ca="1" si="137"/>
        <v>-498031155.09634483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-498031155.09634483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-2075129.8129014368</v>
      </c>
      <c r="L1970" s="444">
        <f t="shared" ca="1" si="137"/>
        <v>-500106284.90924627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-500106284.90924627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-2083776.1871218595</v>
      </c>
      <c r="L1971" s="444">
        <f t="shared" ca="1" si="137"/>
        <v>-502190061.09636813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-502190061.09636813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-2092458.5879015338</v>
      </c>
      <c r="L1972" s="444">
        <f t="shared" ca="1" si="137"/>
        <v>-504282519.68426967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-504282519.68426967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-2101177.1653511235</v>
      </c>
      <c r="L1973" s="444">
        <f t="shared" ca="1" si="137"/>
        <v>-506383696.84962082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-506383696.84962082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-2109932.0702067534</v>
      </c>
      <c r="L1974" s="444">
        <f t="shared" ca="1" si="137"/>
        <v>-508493628.91982758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-508493628.91982758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-2118723.4538326147</v>
      </c>
      <c r="L1975" s="444">
        <f t="shared" ca="1" si="137"/>
        <v>-510612352.37366021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-510612352.37366021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-2127551.4682235844</v>
      </c>
      <c r="L1976" s="444">
        <f t="shared" ca="1" si="137"/>
        <v>-512739903.84188378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-512739903.84188378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-2136416.266007849</v>
      </c>
      <c r="L1977" s="444">
        <f t="shared" ca="1" si="137"/>
        <v>-514876320.10789162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-514876320.10789162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-2145318.0004495485</v>
      </c>
      <c r="L1978" s="444">
        <f t="shared" ca="1" si="137"/>
        <v>-517021638.10834116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-517021638.10834116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-2154256.8254514216</v>
      </c>
      <c r="L1979" s="444">
        <f t="shared" ca="1" si="137"/>
        <v>-519175894.93379259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-519175894.93379259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-2163232.8955574692</v>
      </c>
      <c r="L1980" s="444">
        <f t="shared" ca="1" si="137"/>
        <v>-521339127.82935005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-521339127.82935005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-2172246.3659556257</v>
      </c>
      <c r="L1981" s="444">
        <f t="shared" ca="1" si="137"/>
        <v>-523511374.19530571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-523511374.19530571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-2181297.3924804404</v>
      </c>
      <c r="L1982" s="444">
        <f t="shared" ca="1" si="137"/>
        <v>-525692671.58778614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-525692671.58778614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-2190386.1316157756</v>
      </c>
      <c r="L1983" s="444">
        <f t="shared" ca="1" si="137"/>
        <v>-527883057.7194019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-527883057.7194019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-2199512.7404975081</v>
      </c>
      <c r="L1984" s="444">
        <f t="shared" ca="1" si="137"/>
        <v>-530082570.45989943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-530082570.45989943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-2208677.3769162474</v>
      </c>
      <c r="L1985" s="444">
        <f t="shared" ca="1" si="137"/>
        <v>-532291247.83681566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-532291247.83681566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-2217880.1993200653</v>
      </c>
      <c r="L1986" s="444">
        <f t="shared" ca="1" si="137"/>
        <v>-534509128.03613573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-534509128.03613573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-2227121.3668172322</v>
      </c>
      <c r="L1987" s="444">
        <f t="shared" ca="1" si="137"/>
        <v>-536736249.40295297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-536736249.40295297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-2236401.0391789703</v>
      </c>
      <c r="L1988" s="444">
        <f t="shared" ca="1" si="137"/>
        <v>-538972650.442132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-538972650.442132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-2245719.3768422166</v>
      </c>
      <c r="L1989" s="444">
        <f t="shared" ca="1" si="137"/>
        <v>-541218369.81897426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-541218369.81897426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-2255076.5409123925</v>
      </c>
      <c r="L1990" s="444">
        <f t="shared" ca="1" si="137"/>
        <v>-543473446.35988665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-543473446.35988665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-2264472.6931661945</v>
      </c>
      <c r="L1991" s="444">
        <f t="shared" ca="1" si="137"/>
        <v>-545737919.05305278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-545737919.05305278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-2273907.9960543867</v>
      </c>
      <c r="L1992" s="444">
        <f t="shared" ca="1" si="137"/>
        <v>-548011827.04910719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-548011827.04910719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-2283382.6127046132</v>
      </c>
      <c r="L1993" s="444">
        <f t="shared" ca="1" si="137"/>
        <v>-550295209.66181183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-550295209.66181183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-2292896.7069242159</v>
      </c>
      <c r="L1994" s="444">
        <f t="shared" ca="1" si="137"/>
        <v>-552588106.36873603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-552588106.36873603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-2302450.4432030669</v>
      </c>
      <c r="L1995" s="444">
        <f t="shared" ca="1" si="137"/>
        <v>-554890556.81193912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-554890556.81193912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-2312043.9867164129</v>
      </c>
      <c r="L1996" s="444">
        <f t="shared" ca="1" si="137"/>
        <v>-557202600.79865551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-557202600.79865551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-2321677.503327731</v>
      </c>
      <c r="L1997" s="444">
        <f t="shared" ca="1" si="137"/>
        <v>-559524278.30198324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-559524278.30198324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-2331351.1595915966</v>
      </c>
      <c r="L1998" s="444">
        <f t="shared" ca="1" si="137"/>
        <v>-561855629.46157479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-561855629.46157479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-2341065.1227565617</v>
      </c>
      <c r="L1999" s="444">
        <f t="shared" ca="1" si="137"/>
        <v>-564196694.58433139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-564196694.58433139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-2350819.5607680473</v>
      </c>
      <c r="L2000" s="444">
        <f t="shared" ca="1" si="137"/>
        <v>-566547514.1450994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-566547514.1450994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-2360614.6422712477</v>
      </c>
      <c r="L2001" s="444">
        <f t="shared" ca="1" si="137"/>
        <v>-568908128.78737068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-568908128.78737068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-2370450.5366140446</v>
      </c>
      <c r="L2002" s="444">
        <f t="shared" ca="1" si="137"/>
        <v>-571278579.32398474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-571278579.32398474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-2380327.4138499363</v>
      </c>
      <c r="L2003" s="444">
        <f t="shared" ca="1" si="137"/>
        <v>-573658906.73783469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-573658906.73783469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-2390245.4447409781</v>
      </c>
      <c r="L2004" s="444">
        <f t="shared" ca="1" si="137"/>
        <v>-576049152.1825757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-576049152.1825757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-2400204.800760732</v>
      </c>
      <c r="L2005" s="444">
        <f t="shared" ca="1" si="137"/>
        <v>-578449356.98333645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-578449356.98333645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-2410205.6540972353</v>
      </c>
      <c r="L2006" s="444">
        <f t="shared" ca="1" si="137"/>
        <v>-580859562.63743365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-580859562.63743365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-2420248.1776559735</v>
      </c>
      <c r="L2007" s="444">
        <f t="shared" ca="1" si="137"/>
        <v>-583279810.81508958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-583279810.81508958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-2430332.545062873</v>
      </c>
      <c r="L2008" s="444">
        <f t="shared" ca="1" si="137"/>
        <v>-585710143.36015248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-585710143.36015248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-2440458.9306673021</v>
      </c>
      <c r="L2009" s="444">
        <f t="shared" ca="1" si="137"/>
        <v>-588150602.29081976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-588150602.29081976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-2450627.5095450822</v>
      </c>
      <c r="L2010" s="444">
        <f t="shared" ca="1" si="137"/>
        <v>-590601229.80036485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-590601229.80036485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-2460838.4575015204</v>
      </c>
      <c r="L2011" s="444">
        <f t="shared" ca="1" si="137"/>
        <v>-593062068.25786638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-593062068.25786638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-2471091.9510744433</v>
      </c>
      <c r="L2012" s="444">
        <f t="shared" ca="1" si="137"/>
        <v>-595533160.20894086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-595533160.20894086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-2481388.1675372534</v>
      </c>
      <c r="L2013" s="444">
        <f t="shared" ca="1" si="137"/>
        <v>-598014548.37647808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-598014548.37647808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-2491727.284901992</v>
      </c>
      <c r="L2014" s="444">
        <f t="shared" ca="1" si="137"/>
        <v>-600506275.66138005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-600506275.66138005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-2502109.4819224169</v>
      </c>
      <c r="L2015" s="444">
        <f t="shared" ca="1" si="137"/>
        <v>-603008385.14330244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-603008385.14330244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-2512534.9380970933</v>
      </c>
      <c r="L2016" s="444">
        <f t="shared" ca="1" si="137"/>
        <v>-605520920.08139956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-605520920.08139956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-2523003.8336724984</v>
      </c>
      <c r="L2017" s="444">
        <f t="shared" ca="1" si="137"/>
        <v>-608043923.91507208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-608043923.91507208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-2533516.3496461338</v>
      </c>
      <c r="L2018" s="444">
        <f t="shared" ca="1" si="137"/>
        <v>-610577440.26471817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-610577440.26471817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-2544072.6677696588</v>
      </c>
      <c r="L2019" s="444">
        <f t="shared" ca="1" si="137"/>
        <v>-613121512.93248785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-613121512.93248785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-2554672.9705520328</v>
      </c>
      <c r="L2020" s="444">
        <f t="shared" ca="1" si="137"/>
        <v>-615676185.90303993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-615676185.90303993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-2565317.4412626661</v>
      </c>
      <c r="L2021" s="444">
        <f t="shared" ca="1" si="137"/>
        <v>-618241503.34430265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-618241503.34430265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-2576006.2639345946</v>
      </c>
      <c r="L2022" s="444">
        <f t="shared" ca="1" si="137"/>
        <v>-620817509.60823727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-620817509.60823727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-2586739.6233676551</v>
      </c>
      <c r="L2023" s="444">
        <f t="shared" ca="1" si="137"/>
        <v>-623404249.23160493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-623404249.23160493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-2597517.7051316872</v>
      </c>
      <c r="L2024" s="444">
        <f t="shared" ca="1" si="137"/>
        <v>-626001766.93673658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-626001766.93673658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-2608340.695569736</v>
      </c>
      <c r="L2025" s="444">
        <f t="shared" ca="1" si="137"/>
        <v>-628610107.63230634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-628610107.63230634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-2619208.7818012764</v>
      </c>
      <c r="L2026" s="444">
        <f t="shared" ca="1" si="137"/>
        <v>-631229316.41410756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-631229316.41410756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-2630122.1517254482</v>
      </c>
      <c r="L2027" s="444">
        <f t="shared" ca="1" si="137"/>
        <v>-633859438.56583297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-633859438.56583297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-2641080.9940243042</v>
      </c>
      <c r="L2028" s="444">
        <f t="shared" ca="1" si="137"/>
        <v>-636500519.55985725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-636500519.55985725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-2652085.4981660717</v>
      </c>
      <c r="L2029" s="444">
        <f t="shared" ca="1" si="137"/>
        <v>-639152605.05802333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-639152605.05802333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-2663135.8544084304</v>
      </c>
      <c r="L2030" s="444">
        <f t="shared" ca="1" si="137"/>
        <v>-641815740.91243172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-641815740.91243172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-2674232.2538017989</v>
      </c>
      <c r="L2031" s="444">
        <f t="shared" ca="1" si="137"/>
        <v>-644489973.16623354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-644489973.16623354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-2685374.8881926397</v>
      </c>
      <c r="L2032" s="444">
        <f t="shared" ca="1" si="137"/>
        <v>-647175348.05442619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-647175348.05442619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-2696563.9502267758</v>
      </c>
      <c r="L2033" s="444">
        <f t="shared" ca="1" si="137"/>
        <v>-649871912.00465298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-649871912.00465298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-2707799.6333527206</v>
      </c>
      <c r="L2034" s="444">
        <f t="shared" ca="1" si="137"/>
        <v>-652579711.63800573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-652579711.63800573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-2719082.1318250238</v>
      </c>
      <c r="L2035" s="444">
        <f t="shared" ca="1" si="137"/>
        <v>-655298793.7698307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-655298793.7698307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-2730411.6407076279</v>
      </c>
      <c r="L2036" s="444">
        <f t="shared" ca="1" si="137"/>
        <v>-658029205.41053832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-658029205.41053832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-2741788.355877243</v>
      </c>
      <c r="L2037" s="444">
        <f t="shared" ca="1" si="137"/>
        <v>-660770993.7664156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-660770993.7664156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-2753212.4740267317</v>
      </c>
      <c r="L2038" s="444">
        <f t="shared" ca="1" si="137"/>
        <v>-663524206.24044228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-663524206.24044228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-2764684.1926685097</v>
      </c>
      <c r="L2039" s="444">
        <f t="shared" ca="1" si="137"/>
        <v>-666288890.43311083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-666288890.43311083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-2776203.7101379619</v>
      </c>
      <c r="L2040" s="444">
        <f t="shared" ca="1" si="137"/>
        <v>-669065094.1432488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-669065094.1432488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-2787771.2255968698</v>
      </c>
      <c r="L2041" s="444">
        <f t="shared" ca="1" si="137"/>
        <v>-671852865.3688457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-671852865.3688457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-2799386.9390368569</v>
      </c>
      <c r="L2042" s="444">
        <f t="shared" ca="1" si="137"/>
        <v>-674652252.30788255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-674652252.30788255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-2811051.051282844</v>
      </c>
      <c r="L2043" s="444">
        <f t="shared" ca="1" si="137"/>
        <v>-677463303.35916543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-677463303.35916543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-2822763.7639965224</v>
      </c>
      <c r="L2044" s="444">
        <f t="shared" ca="1" si="137"/>
        <v>-680286067.12316191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-680286067.12316191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-2834525.2796798414</v>
      </c>
      <c r="L2045" s="444">
        <f t="shared" ca="1" si="137"/>
        <v>-683120592.40284181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-683120592.40284181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-2846335.8016785076</v>
      </c>
      <c r="L2046" s="444">
        <f t="shared" ca="1" si="137"/>
        <v>-685966928.20452034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-685966928.20452034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-2858195.5341855013</v>
      </c>
      <c r="L2047" s="444">
        <f t="shared" ca="1" si="137"/>
        <v>-688825123.73870587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-688825123.73870587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-2870104.6822446077</v>
      </c>
      <c r="L2048" s="444">
        <f t="shared" ref="L2048:L2302" ca="1" si="142">I2048-J2048+K2048</f>
        <v>-691695228.42095053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-691695228.42095053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-2882063.4517539605</v>
      </c>
      <c r="L2049" s="444">
        <f t="shared" ca="1" si="142"/>
        <v>-694577291.87270451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-694577291.87270451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-2894072.0494696023</v>
      </c>
      <c r="L2050" s="444">
        <f t="shared" ca="1" si="142"/>
        <v>-697471363.9221741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-697471363.9221741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-2906130.6830090587</v>
      </c>
      <c r="L2051" s="444">
        <f t="shared" ca="1" si="142"/>
        <v>-700377494.60518312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-700377494.60518312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-2918239.5608549295</v>
      </c>
      <c r="L2052" s="444">
        <f t="shared" ca="1" si="142"/>
        <v>-703295734.16603804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-703295734.16603804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-2930398.8923584917</v>
      </c>
      <c r="L2053" s="444">
        <f t="shared" ca="1" si="142"/>
        <v>-706226133.05839658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-706226133.05839658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-2942608.8877433189</v>
      </c>
      <c r="L2054" s="444">
        <f t="shared" ca="1" si="142"/>
        <v>-709168741.94613993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-709168741.94613993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-2954869.7581089162</v>
      </c>
      <c r="L2055" s="444">
        <f t="shared" ca="1" si="142"/>
        <v>-712123611.70424891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-712123611.70424891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-2967181.7154343706</v>
      </c>
      <c r="L2056" s="444">
        <f t="shared" ca="1" si="142"/>
        <v>-715090793.41968322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-715090793.41968322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-2979544.9725820133</v>
      </c>
      <c r="L2057" s="444">
        <f t="shared" ca="1" si="142"/>
        <v>-718070338.3922652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-718070338.3922652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-2991959.7433011048</v>
      </c>
      <c r="L2058" s="444">
        <f t="shared" ca="1" si="142"/>
        <v>-721062298.13556635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-721062298.13556635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-3004426.2422315264</v>
      </c>
      <c r="L2059" s="444">
        <f t="shared" ca="1" si="142"/>
        <v>-724066724.37779784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-724066724.37779784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-3016944.6849074909</v>
      </c>
      <c r="L2060" s="444">
        <f t="shared" ca="1" si="142"/>
        <v>-727083669.06270528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-727083669.06270528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-3029515.2877612719</v>
      </c>
      <c r="L2061" s="444">
        <f t="shared" ca="1" si="142"/>
        <v>-730113184.35046661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-730113184.35046661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-3042138.2681269441</v>
      </c>
      <c r="L2062" s="444">
        <f t="shared" ca="1" si="142"/>
        <v>-733155322.61859357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-733155322.61859357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-3054813.8442441397</v>
      </c>
      <c r="L2063" s="444">
        <f t="shared" ca="1" si="142"/>
        <v>-736210136.4628377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-736210136.4628377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-3067542.2352618235</v>
      </c>
      <c r="L2064" s="444">
        <f t="shared" ca="1" si="142"/>
        <v>-739277678.69809949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-739277678.69809949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-3080323.6612420813</v>
      </c>
      <c r="L2065" s="444">
        <f t="shared" ca="1" si="142"/>
        <v>-742358002.35934162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-742358002.35934162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-3093158.3431639234</v>
      </c>
      <c r="L2066" s="444">
        <f t="shared" ca="1" si="142"/>
        <v>-745451160.70250559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-745451160.70250559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-3106046.5029271068</v>
      </c>
      <c r="L2067" s="444">
        <f t="shared" ca="1" si="142"/>
        <v>-748557207.20543265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-748557207.20543265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-3118988.3633559695</v>
      </c>
      <c r="L2068" s="444">
        <f t="shared" ca="1" si="142"/>
        <v>-751676195.56878865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-751676195.56878865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-3131984.1482032859</v>
      </c>
      <c r="L2069" s="444">
        <f t="shared" ca="1" si="142"/>
        <v>-754808179.7169919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-754808179.7169919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-3145034.0821541329</v>
      </c>
      <c r="L2070" s="444">
        <f t="shared" ca="1" si="142"/>
        <v>-757953213.79914606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-757953213.79914606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-3158138.390829775</v>
      </c>
      <c r="L2071" s="444">
        <f t="shared" ca="1" si="142"/>
        <v>-761111352.18997586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-761111352.18997586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-3171297.3007915663</v>
      </c>
      <c r="L2072" s="444">
        <f t="shared" ca="1" si="142"/>
        <v>-764282649.49076748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-764282649.49076748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-3184511.0395448646</v>
      </c>
      <c r="L2073" s="444">
        <f t="shared" ca="1" si="142"/>
        <v>-767467160.5303123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-767467160.5303123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-3197779.835542968</v>
      </c>
      <c r="L2074" s="444">
        <f t="shared" ca="1" si="142"/>
        <v>-770664940.36585522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-770664940.36585522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-3211103.9181910632</v>
      </c>
      <c r="L2075" s="444">
        <f t="shared" ca="1" si="142"/>
        <v>-773876044.28404629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-773876044.28404629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-3224483.5178501927</v>
      </c>
      <c r="L2076" s="444">
        <f t="shared" ca="1" si="142"/>
        <v>-777100527.80189645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-777100527.80189645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-3237918.865841235</v>
      </c>
      <c r="L2077" s="444">
        <f t="shared" ca="1" si="142"/>
        <v>-780338446.66773772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-780338446.66773772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-3251410.1944489069</v>
      </c>
      <c r="L2078" s="444">
        <f t="shared" ca="1" si="142"/>
        <v>-783589856.86218667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-783589856.86218667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-3264957.736925778</v>
      </c>
      <c r="L2079" s="444">
        <f t="shared" ca="1" si="142"/>
        <v>-786854814.59911239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-786854814.59911239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-3278561.7274963018</v>
      </c>
      <c r="L2080" s="444">
        <f t="shared" ca="1" si="142"/>
        <v>-790133376.32660866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-790133376.32660866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-3292222.4013608694</v>
      </c>
      <c r="L2081" s="444">
        <f t="shared" ca="1" si="142"/>
        <v>-793425598.72796953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-793425598.72796953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-3305939.994699873</v>
      </c>
      <c r="L2082" s="444">
        <f t="shared" ca="1" si="142"/>
        <v>-796731538.72266936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-796731538.72266936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-3319714.744677789</v>
      </c>
      <c r="L2083" s="444">
        <f t="shared" ca="1" si="142"/>
        <v>-800051253.46734715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-800051253.46734715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-3333546.8894472797</v>
      </c>
      <c r="L2084" s="444">
        <f t="shared" ca="1" si="142"/>
        <v>-803384800.35679448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-803384800.35679448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-3347436.6681533102</v>
      </c>
      <c r="L2085" s="444">
        <f t="shared" ca="1" si="142"/>
        <v>-806732237.02494776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-806732237.02494776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-3361384.3209372824</v>
      </c>
      <c r="L2086" s="444">
        <f t="shared" ca="1" si="142"/>
        <v>-810093621.34588504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-810093621.34588504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-3375390.0889411876</v>
      </c>
      <c r="L2087" s="444">
        <f t="shared" ca="1" si="142"/>
        <v>-813469011.43482625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-813469011.43482625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-3389454.2143117762</v>
      </c>
      <c r="L2088" s="444">
        <f t="shared" ca="1" si="142"/>
        <v>-816858465.64913797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-816858465.64913797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-3403576.9402047414</v>
      </c>
      <c r="L2089" s="444">
        <f t="shared" ca="1" si="142"/>
        <v>-820262042.58934271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-820262042.58934271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-3417758.5107889278</v>
      </c>
      <c r="L2090" s="444">
        <f t="shared" ca="1" si="142"/>
        <v>-823679801.10013163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-823679801.10013163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-3431999.1712505482</v>
      </c>
      <c r="L2091" s="444">
        <f t="shared" ca="1" si="142"/>
        <v>-827111800.27138221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-827111800.27138221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-3446299.1677974258</v>
      </c>
      <c r="L2092" s="444">
        <f t="shared" ca="1" si="142"/>
        <v>-830558099.43917966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-830558099.43917966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-3460658.7476632483</v>
      </c>
      <c r="L2093" s="444">
        <f t="shared" ca="1" si="142"/>
        <v>-834018758.18684292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-834018758.18684292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-3475078.1591118453</v>
      </c>
      <c r="L2094" s="444">
        <f t="shared" ca="1" si="142"/>
        <v>-837493836.34595478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-837493836.34595478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-3489557.6514414782</v>
      </c>
      <c r="L2095" s="444">
        <f t="shared" ca="1" si="142"/>
        <v>-840983393.99739623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-840983393.99739623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-3504097.4749891511</v>
      </c>
      <c r="L2096" s="444">
        <f t="shared" ca="1" si="142"/>
        <v>-844487491.47238541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-844487491.47238541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-3518697.8811349398</v>
      </c>
      <c r="L2097" s="444">
        <f t="shared" ca="1" si="142"/>
        <v>-848006189.35352039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-848006189.35352039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-3533359.1223063348</v>
      </c>
      <c r="L2098" s="444">
        <f t="shared" ca="1" si="142"/>
        <v>-851539548.47582674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-851539548.47582674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-3548081.4519826109</v>
      </c>
      <c r="L2099" s="444">
        <f t="shared" ca="1" si="142"/>
        <v>-855087629.92780936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-855087629.92780936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-3562865.1246992056</v>
      </c>
      <c r="L2100" s="444">
        <f t="shared" ca="1" si="142"/>
        <v>-858650495.05250859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-858650495.05250859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-3577710.3960521189</v>
      </c>
      <c r="L2101" s="444">
        <f t="shared" ca="1" si="142"/>
        <v>-862228205.44856071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-862228205.44856071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-3592617.5227023363</v>
      </c>
      <c r="L2102" s="444">
        <f t="shared" ca="1" si="142"/>
        <v>-865820822.97126305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-865820822.97126305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-3607586.7623802628</v>
      </c>
      <c r="L2103" s="444">
        <f t="shared" ca="1" si="142"/>
        <v>-869428409.73364329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-869428409.73364329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-3622618.3738901797</v>
      </c>
      <c r="L2104" s="444">
        <f t="shared" ca="1" si="142"/>
        <v>-873051028.10753345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-873051028.10753345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-3637712.6171147227</v>
      </c>
      <c r="L2105" s="444">
        <f t="shared" ca="1" si="142"/>
        <v>-876688740.72464824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-876688740.72464824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-3652869.7530193669</v>
      </c>
      <c r="L2106" s="444">
        <f t="shared" ca="1" si="142"/>
        <v>-880341610.47766757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-880341610.47766757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-3668090.0436569476</v>
      </c>
      <c r="L2107" s="444">
        <f t="shared" ca="1" si="142"/>
        <v>-884009700.52132452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-884009700.52132452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-3683373.7521721851</v>
      </c>
      <c r="L2108" s="444">
        <f t="shared" ca="1" si="142"/>
        <v>-887693074.27349675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-887693074.27349675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-3698721.1428062362</v>
      </c>
      <c r="L2109" s="444">
        <f t="shared" ca="1" si="142"/>
        <v>-891391795.41630304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-891391795.41630304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-3714132.4809012627</v>
      </c>
      <c r="L2110" s="444">
        <f t="shared" ca="1" si="142"/>
        <v>-895105927.89720428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-895105927.89720428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-3729608.032905018</v>
      </c>
      <c r="L2111" s="444">
        <f t="shared" ca="1" si="142"/>
        <v>-898835535.93010926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-898835535.93010926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-3745148.0663754554</v>
      </c>
      <c r="L2112" s="444">
        <f t="shared" ca="1" si="142"/>
        <v>-902580683.99648476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-902580683.99648476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-3760752.8499853532</v>
      </c>
      <c r="L2113" s="444">
        <f t="shared" ca="1" si="142"/>
        <v>-906341436.84647012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-906341436.84647012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-3776422.6535269581</v>
      </c>
      <c r="L2114" s="444">
        <f t="shared" ca="1" si="142"/>
        <v>-910117859.49999702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-910117859.49999702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-3792157.7479166547</v>
      </c>
      <c r="L2115" s="444">
        <f t="shared" ca="1" si="142"/>
        <v>-913910017.24791372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-913910017.24791372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-3807958.4051996404</v>
      </c>
      <c r="L2116" s="444">
        <f t="shared" ca="1" si="142"/>
        <v>-917717975.65311337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-917717975.65311337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-3823824.898554639</v>
      </c>
      <c r="L2117" s="444">
        <f t="shared" ca="1" si="142"/>
        <v>-921541800.55166805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-921541800.55166805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-3839757.5022986163</v>
      </c>
      <c r="L2118" s="444">
        <f t="shared" ca="1" si="142"/>
        <v>-925381558.05396664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-925381558.05396664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-3855756.4918915275</v>
      </c>
      <c r="L2119" s="444">
        <f t="shared" ca="1" si="142"/>
        <v>-929237314.54585814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-929237314.54585814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-3871822.1439410751</v>
      </c>
      <c r="L2120" s="444">
        <f t="shared" ca="1" si="142"/>
        <v>-933109136.68979919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-933109136.68979919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-3887954.7362074968</v>
      </c>
      <c r="L2121" s="444">
        <f t="shared" ca="1" si="142"/>
        <v>-936997091.42600667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-936997091.42600667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-3904154.5476083611</v>
      </c>
      <c r="L2122" s="444">
        <f t="shared" ca="1" si="142"/>
        <v>-940901245.97361505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-940901245.97361505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-3920421.8582233959</v>
      </c>
      <c r="L2123" s="444">
        <f t="shared" ca="1" si="142"/>
        <v>-944821667.83183849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-944821667.83183849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-3936756.9492993271</v>
      </c>
      <c r="L2124" s="444">
        <f t="shared" ca="1" si="142"/>
        <v>-948758424.78113782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-948758424.78113782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-3953160.1032547411</v>
      </c>
      <c r="L2125" s="444">
        <f t="shared" ca="1" si="142"/>
        <v>-952711584.88439262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-952711584.88439262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-3969631.6036849692</v>
      </c>
      <c r="L2126" s="444">
        <f t="shared" ca="1" si="142"/>
        <v>-956681216.48807764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-956681216.48807764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-3986171.7353669903</v>
      </c>
      <c r="L2127" s="444">
        <f t="shared" ca="1" si="142"/>
        <v>-960667388.22344458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-960667388.22344458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-4002780.7842643522</v>
      </c>
      <c r="L2128" s="444">
        <f t="shared" ca="1" si="142"/>
        <v>-964670169.00770891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-964670169.00770891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-4019459.0375321205</v>
      </c>
      <c r="L2129" s="444">
        <f t="shared" ca="1" si="142"/>
        <v>-968689628.045241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-968689628.045241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-4036206.7835218376</v>
      </c>
      <c r="L2130" s="444">
        <f t="shared" ca="1" si="142"/>
        <v>-972725834.82876289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-972725834.82876289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-4053024.3117865124</v>
      </c>
      <c r="L2131" s="444">
        <f t="shared" ca="1" si="142"/>
        <v>-976778859.14054942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-976778859.14054942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-4069911.9130856227</v>
      </c>
      <c r="L2132" s="444">
        <f t="shared" ca="1" si="142"/>
        <v>-980848771.053635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-980848771.053635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-4086869.8793901457</v>
      </c>
      <c r="L2133" s="444">
        <f t="shared" ca="1" si="142"/>
        <v>-984935640.93302512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-984935640.93302512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-4103898.5038876045</v>
      </c>
      <c r="L2134" s="444">
        <f t="shared" ca="1" si="142"/>
        <v>-989039539.43691278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-989039539.43691278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-4120998.0809871363</v>
      </c>
      <c r="L2135" s="444">
        <f t="shared" ca="1" si="142"/>
        <v>-993160537.51789987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-993160537.51789987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-4138168.9063245826</v>
      </c>
      <c r="L2136" s="444">
        <f t="shared" ca="1" si="142"/>
        <v>-997298706.4242245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-997298706.4242245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-4155411.2767676022</v>
      </c>
      <c r="L2137" s="444">
        <f t="shared" ca="1" si="142"/>
        <v>-1001454117.7009921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-1001454117.7009921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-4172725.4904208002</v>
      </c>
      <c r="L2138" s="444">
        <f t="shared" ca="1" si="142"/>
        <v>-1005626843.1914129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-1005626843.1914129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-4190111.8466308871</v>
      </c>
      <c r="L2139" s="444">
        <f t="shared" ca="1" si="142"/>
        <v>-1009816955.0380439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-1009816955.0380439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-4207570.6459918497</v>
      </c>
      <c r="L2140" s="444">
        <f t="shared" ca="1" si="142"/>
        <v>-1014024525.6840357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-1014024525.6840357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-4225102.1903501479</v>
      </c>
      <c r="L2141" s="444">
        <f t="shared" ca="1" si="142"/>
        <v>-1018249627.8743858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-1018249627.8743858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-4242706.7828099411</v>
      </c>
      <c r="L2142" s="444">
        <f t="shared" ca="1" si="142"/>
        <v>-1022492334.6571958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-1022492334.6571958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-4260384.7277383162</v>
      </c>
      <c r="L2143" s="444">
        <f t="shared" ca="1" si="142"/>
        <v>-1026752719.3849341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-1026752719.3849341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-4278136.3307705577</v>
      </c>
      <c r="L2144" s="444">
        <f t="shared" ca="1" si="142"/>
        <v>-1031030855.7157047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-1031030855.7157047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-4295961.8988154354</v>
      </c>
      <c r="L2145" s="444">
        <f t="shared" ca="1" si="142"/>
        <v>-1035326817.6145201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-1035326817.6145201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-4313861.7400604999</v>
      </c>
      <c r="L2146" s="444">
        <f t="shared" ca="1" si="142"/>
        <v>-1039640679.3545805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-1039640679.3545805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-4331836.163977419</v>
      </c>
      <c r="L2147" s="444">
        <f t="shared" ca="1" si="142"/>
        <v>-1043972515.5185579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-1043972515.5185579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-4349885.4813273242</v>
      </c>
      <c r="L2148" s="444">
        <f t="shared" ca="1" si="142"/>
        <v>-1048322400.9998852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-1048322400.9998852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-4368010.0041661886</v>
      </c>
      <c r="L2149" s="444">
        <f t="shared" ca="1" si="142"/>
        <v>-1052690411.0040514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-1052690411.0040514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-4386210.0458502145</v>
      </c>
      <c r="L2150" s="444">
        <f t="shared" ca="1" si="142"/>
        <v>-1057076621.0499016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-1057076621.0499016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-4404485.9210412567</v>
      </c>
      <c r="L2151" s="444">
        <f t="shared" ca="1" si="142"/>
        <v>-1061481106.9709429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-1061481106.9709429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-4422837.9457122628</v>
      </c>
      <c r="L2152" s="444">
        <f t="shared" ca="1" si="142"/>
        <v>-1065903944.9166551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-1065903944.9166551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-4441266.4371527294</v>
      </c>
      <c r="L2153" s="444">
        <f t="shared" ca="1" si="142"/>
        <v>-1070345211.3538078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-1070345211.3538078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-4459771.7139741983</v>
      </c>
      <c r="L2154" s="444">
        <f t="shared" ca="1" si="142"/>
        <v>-1074804983.0677819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-1074804983.0677819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-4478354.0961157577</v>
      </c>
      <c r="L2155" s="444">
        <f t="shared" ca="1" si="142"/>
        <v>-1079283337.1638978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-1079283337.1638978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-4497013.904849574</v>
      </c>
      <c r="L2156" s="444">
        <f t="shared" ca="1" si="142"/>
        <v>-1083780351.0687473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-1083780351.0687473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-4515751.4627864473</v>
      </c>
      <c r="L2157" s="444">
        <f t="shared" ca="1" si="142"/>
        <v>-1088296102.5315337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-1088296102.5315337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-4534567.0938813901</v>
      </c>
      <c r="L2158" s="444">
        <f t="shared" ca="1" si="142"/>
        <v>-1092830669.6254151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-1092830669.6254151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-4553461.1234392291</v>
      </c>
      <c r="L2159" s="444">
        <f t="shared" ca="1" si="142"/>
        <v>-1097384130.7488544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-1097384130.7488544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-4572433.8781202268</v>
      </c>
      <c r="L2160" s="444">
        <f t="shared" ca="1" si="142"/>
        <v>-1101956564.6269746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-1101956564.6269746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-4591485.6859457269</v>
      </c>
      <c r="L2161" s="444">
        <f t="shared" ca="1" si="142"/>
        <v>-1106548050.3129203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-1106548050.3129203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-4610616.8763038348</v>
      </c>
      <c r="L2162" s="444">
        <f t="shared" ca="1" si="142"/>
        <v>-1111158667.1892242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-1111158667.1892242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-4629827.7799551012</v>
      </c>
      <c r="L2163" s="444">
        <f t="shared" ca="1" si="142"/>
        <v>-1115788494.9691794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-1115788494.9691794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-4649118.7290382478</v>
      </c>
      <c r="L2164" s="444">
        <f t="shared" ca="1" si="142"/>
        <v>-1120437613.6982176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-1120437613.6982176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-4668490.0570759065</v>
      </c>
      <c r="L2165" s="444">
        <f t="shared" ca="1" si="142"/>
        <v>-1125106103.7552936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-1125106103.7552936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-4687942.0989803895</v>
      </c>
      <c r="L2166" s="444">
        <f t="shared" ca="1" si="142"/>
        <v>-1129794045.854274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-1129794045.854274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-4707475.1910594748</v>
      </c>
      <c r="L2167" s="444">
        <f t="shared" ca="1" si="142"/>
        <v>-1134501521.0453336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-1134501521.0453336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-4727089.6710222233</v>
      </c>
      <c r="L2168" s="444">
        <f t="shared" ca="1" si="142"/>
        <v>-1139228610.7163558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-1139228610.7163558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-4746785.8779848162</v>
      </c>
      <c r="L2169" s="444">
        <f t="shared" ca="1" si="142"/>
        <v>-1143975396.5943406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-1143975396.5943406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-4766564.1524764188</v>
      </c>
      <c r="L2170" s="444">
        <f t="shared" ca="1" si="142"/>
        <v>-1148741960.7468169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-1148741960.7468169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-4786424.8364450699</v>
      </c>
      <c r="L2171" s="444">
        <f t="shared" ca="1" si="142"/>
        <v>-1153528385.583262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-1153528385.583262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-4806368.2732635913</v>
      </c>
      <c r="L2172" s="444">
        <f t="shared" ca="1" si="142"/>
        <v>-1158334753.8565257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-1158334753.8565257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-4826394.8077355232</v>
      </c>
      <c r="L2173" s="444">
        <f t="shared" ca="1" si="142"/>
        <v>-1163161148.6642611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-1163161148.6642611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-4846504.7861010879</v>
      </c>
      <c r="L2174" s="444">
        <f t="shared" ca="1" si="142"/>
        <v>-1168007653.4503622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-1168007653.4503622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-4866698.556043176</v>
      </c>
      <c r="L2175" s="444">
        <f t="shared" ca="1" si="142"/>
        <v>-1172874352.0064054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-1172874352.0064054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-4886976.4666933557</v>
      </c>
      <c r="L2176" s="444">
        <f t="shared" ca="1" si="142"/>
        <v>-1177761328.4730988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-1177761328.4730988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-4907338.868637911</v>
      </c>
      <c r="L2177" s="444">
        <f t="shared" ca="1" si="142"/>
        <v>-1182668667.3417366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-1182668667.3417366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-4927786.1139239026</v>
      </c>
      <c r="L2178" s="444">
        <f t="shared" ca="1" si="142"/>
        <v>-1187596453.4556603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-1187596453.4556603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-4948318.5560652511</v>
      </c>
      <c r="L2179" s="444">
        <f t="shared" ca="1" si="142"/>
        <v>-1192544772.0117257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-1192544772.0117257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-4968936.550048857</v>
      </c>
      <c r="L2180" s="444">
        <f t="shared" ca="1" si="142"/>
        <v>-1197513708.5617745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-1197513708.5617745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-4989640.4523407267</v>
      </c>
      <c r="L2181" s="444">
        <f t="shared" ca="1" si="142"/>
        <v>-1202503349.0141153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-1202503349.0141153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-5010430.6208921475</v>
      </c>
      <c r="L2182" s="444">
        <f t="shared" ca="1" si="142"/>
        <v>-1207513779.6350074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-1207513779.6350074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-5031307.4151458638</v>
      </c>
      <c r="L2183" s="444">
        <f t="shared" ca="1" si="142"/>
        <v>-1212545087.0501533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-1212545087.0501533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-5052271.1960423049</v>
      </c>
      <c r="L2184" s="444">
        <f t="shared" ca="1" si="142"/>
        <v>-1217597358.2461956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-1217597358.2461956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-5073322.3260258147</v>
      </c>
      <c r="L2185" s="444">
        <f t="shared" ca="1" si="142"/>
        <v>-1222670680.5722213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-1222670680.5722213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-5094461.1690509217</v>
      </c>
      <c r="L2186" s="444">
        <f t="shared" ca="1" si="142"/>
        <v>-1227765141.7412722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-1227765141.7412722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-5115688.0905886339</v>
      </c>
      <c r="L2187" s="444">
        <f t="shared" ca="1" si="142"/>
        <v>-1232880829.8318608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-1232880829.8318608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-5137003.4576327531</v>
      </c>
      <c r="L2188" s="444">
        <f t="shared" ca="1" si="142"/>
        <v>-1238017833.2894936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-1238017833.2894936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-5158407.6387062231</v>
      </c>
      <c r="L2189" s="444">
        <f t="shared" ca="1" si="142"/>
        <v>-1243176240.9281998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-1243176240.9281998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-5179901.0038674986</v>
      </c>
      <c r="L2190" s="444">
        <f t="shared" ca="1" si="142"/>
        <v>-1248356141.9320672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-1248356141.9320672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-5201483.9247169467</v>
      </c>
      <c r="L2191" s="444">
        <f t="shared" ca="1" si="142"/>
        <v>-1253557625.8567841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-1253557625.8567841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-5223156.7744032666</v>
      </c>
      <c r="L2192" s="444">
        <f t="shared" ca="1" si="142"/>
        <v>-1258780782.6311874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-1258780782.6311874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-5244919.9276299477</v>
      </c>
      <c r="L2193" s="444">
        <f t="shared" ca="1" si="142"/>
        <v>-1264025702.5588174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-1264025702.5588174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-5266773.7606617389</v>
      </c>
      <c r="L2194" s="444">
        <f t="shared" ca="1" si="142"/>
        <v>-1269292476.3194792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-1269292476.3194792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-5288718.651331163</v>
      </c>
      <c r="L2195" s="444">
        <f t="shared" ca="1" si="142"/>
        <v>-1274581194.9708104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-1274581194.9708104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-5310754.9790450437</v>
      </c>
      <c r="L2196" s="444">
        <f t="shared" ca="1" si="142"/>
        <v>-1279891949.9498556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-1279891949.9498556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-5332883.1247910652</v>
      </c>
      <c r="L2197" s="444">
        <f t="shared" ca="1" si="142"/>
        <v>-1285224833.0746467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-1285224833.0746467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-5355103.4711443614</v>
      </c>
      <c r="L2198" s="444">
        <f t="shared" ca="1" si="142"/>
        <v>-1290579936.5457911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-1290579936.5457911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-5377416.4022741299</v>
      </c>
      <c r="L2199" s="444">
        <f t="shared" ca="1" si="142"/>
        <v>-1295957352.9480653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-1295957352.9480653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-5399822.3039502716</v>
      </c>
      <c r="L2200" s="444">
        <f t="shared" ca="1" si="142"/>
        <v>-1301357175.2520156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-1301357175.2520156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-5422321.5635500653</v>
      </c>
      <c r="L2201" s="444">
        <f t="shared" ca="1" si="142"/>
        <v>-1306779496.8155656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-1306779496.8155656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-5444914.5700648567</v>
      </c>
      <c r="L2202" s="444">
        <f t="shared" ca="1" si="142"/>
        <v>-1312224411.3856304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-1312224411.3856304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-5467601.7141067935</v>
      </c>
      <c r="L2203" s="444">
        <f t="shared" ca="1" si="142"/>
        <v>-1317692013.0997372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-1317692013.0997372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-5490383.3879155712</v>
      </c>
      <c r="L2204" s="444">
        <f t="shared" ca="1" si="142"/>
        <v>-1323182396.4876528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-1323182396.4876528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-5513259.9853652194</v>
      </c>
      <c r="L2205" s="444">
        <f t="shared" ca="1" si="142"/>
        <v>-1328695656.4730179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-1328695656.4730179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-5536231.901970908</v>
      </c>
      <c r="L2206" s="444">
        <f t="shared" ca="1" si="142"/>
        <v>-1334231888.3749888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-1334231888.3749888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-5559299.534895787</v>
      </c>
      <c r="L2207" s="444">
        <f t="shared" ca="1" si="142"/>
        <v>-1339791187.9098847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-1339791187.9098847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-5582463.2829578528</v>
      </c>
      <c r="L2208" s="444">
        <f t="shared" ca="1" si="142"/>
        <v>-1345373651.1928425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-1345373651.1928425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-5605723.5466368441</v>
      </c>
      <c r="L2209" s="444">
        <f t="shared" ca="1" si="142"/>
        <v>-1350979374.7394793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-1350979374.7394793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-5629080.728081164</v>
      </c>
      <c r="L2210" s="444">
        <f t="shared" ca="1" si="142"/>
        <v>-1356608455.4675605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-1356608455.4675605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-5652535.2311148355</v>
      </c>
      <c r="L2211" s="444">
        <f t="shared" ca="1" si="142"/>
        <v>-1362260990.6986754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-1362260990.6986754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-5676087.4612444807</v>
      </c>
      <c r="L2212" s="444">
        <f t="shared" ca="1" si="142"/>
        <v>-1367937078.15992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-1367937078.15992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-5699737.8256663335</v>
      </c>
      <c r="L2213" s="444">
        <f t="shared" ca="1" si="142"/>
        <v>-1373636815.9855864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-1373636815.9855864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-5723486.7332732771</v>
      </c>
      <c r="L2214" s="444">
        <f t="shared" ca="1" si="142"/>
        <v>-1379360302.7188597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-1379360302.7188597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-5747334.5946619157</v>
      </c>
      <c r="L2215" s="444">
        <f t="shared" ca="1" si="142"/>
        <v>-1385107637.3135216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-1385107637.3135216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-5771281.8221396729</v>
      </c>
      <c r="L2216" s="444">
        <f t="shared" ca="1" si="142"/>
        <v>-1390878919.1356614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-1390878919.1356614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-5795328.8297319226</v>
      </c>
      <c r="L2217" s="444">
        <f t="shared" ca="1" si="142"/>
        <v>-1396674247.9653933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-1396674247.9653933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-5819476.0331891384</v>
      </c>
      <c r="L2218" s="444">
        <f t="shared" ca="1" si="142"/>
        <v>-1402493723.9985824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-1402493723.9985824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-5843723.8499940932</v>
      </c>
      <c r="L2219" s="444">
        <f t="shared" ca="1" si="142"/>
        <v>-1408337447.8485765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-1408337447.8485765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-5868072.6993690692</v>
      </c>
      <c r="L2220" s="444">
        <f t="shared" ca="1" si="142"/>
        <v>-1414205520.5479455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-1414205520.5479455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-5892523.0022831066</v>
      </c>
      <c r="L2221" s="444">
        <f t="shared" ca="1" si="142"/>
        <v>-1420098043.5502286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-1420098043.5502286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-5917075.1814592853</v>
      </c>
      <c r="L2222" s="444">
        <f t="shared" ca="1" si="142"/>
        <v>-1426015118.7316878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-1426015118.7316878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-5941729.6613820326</v>
      </c>
      <c r="L2223" s="444">
        <f t="shared" ca="1" si="142"/>
        <v>-1431956848.3930697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-1431956848.3930697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-5966486.8683044575</v>
      </c>
      <c r="L2224" s="444">
        <f t="shared" ca="1" si="142"/>
        <v>-1437923335.2613742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-1437923335.2613742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-5991347.2302557258</v>
      </c>
      <c r="L2225" s="444">
        <f t="shared" ca="1" si="142"/>
        <v>-1443914682.4916301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-1443914682.4916301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-6016311.1770484587</v>
      </c>
      <c r="L2226" s="444">
        <f t="shared" ca="1" si="142"/>
        <v>-1449930993.6686785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-1449930993.6686785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-6041379.1402861606</v>
      </c>
      <c r="L2227" s="444">
        <f t="shared" ca="1" si="142"/>
        <v>-1455972372.8089647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-1455972372.8089647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-6066551.5533706862</v>
      </c>
      <c r="L2228" s="444">
        <f t="shared" ca="1" si="142"/>
        <v>-1462038924.3623354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-1462038924.3623354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-6091828.8515097313</v>
      </c>
      <c r="L2229" s="444">
        <f t="shared" ca="1" si="142"/>
        <v>-1468130753.2138453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-1468130753.2138453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-6117211.4717243556</v>
      </c>
      <c r="L2230" s="444">
        <f t="shared" ca="1" si="142"/>
        <v>-1474247964.6855695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-1474247964.6855695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-6142699.8528565392</v>
      </c>
      <c r="L2231" s="444">
        <f t="shared" ca="1" si="142"/>
        <v>-1480390664.5384262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-1480390664.5384262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-6168294.435576776</v>
      </c>
      <c r="L2232" s="444">
        <f t="shared" ca="1" si="142"/>
        <v>-1486558958.9740028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-1486558958.9740028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-6193995.6623916784</v>
      </c>
      <c r="L2233" s="444">
        <f t="shared" ca="1" si="142"/>
        <v>-1492752954.6363945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-1492752954.6363945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-6219803.9776516436</v>
      </c>
      <c r="L2234" s="444">
        <f t="shared" ca="1" si="142"/>
        <v>-1498972758.6140461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-1498972758.6140461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-6245719.8275585249</v>
      </c>
      <c r="L2235" s="444">
        <f t="shared" ca="1" si="142"/>
        <v>-1505218478.4416046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-1505218478.4416046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-6271743.6601733528</v>
      </c>
      <c r="L2236" s="444">
        <f t="shared" ca="1" si="142"/>
        <v>-1511490222.101778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-1511490222.101778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-6297875.9254240748</v>
      </c>
      <c r="L2237" s="444">
        <f t="shared" ca="1" si="142"/>
        <v>-1517788098.0272021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-1517788098.0272021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-6324117.0751133421</v>
      </c>
      <c r="L2238" s="444">
        <f t="shared" ca="1" si="142"/>
        <v>-1524112215.1023154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-1524112215.1023154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-6350467.5629263138</v>
      </c>
      <c r="L2239" s="444">
        <f t="shared" ca="1" si="142"/>
        <v>-1530462682.6652417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-1530462682.6652417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-6376927.8444385072</v>
      </c>
      <c r="L2240" s="444">
        <f t="shared" ca="1" si="142"/>
        <v>-1536839610.5096803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-1536839610.5096803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-6403498.3771236679</v>
      </c>
      <c r="L2241" s="444">
        <f t="shared" ca="1" si="142"/>
        <v>-1543243108.8868039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-1543243108.8868039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-6430179.620361683</v>
      </c>
      <c r="L2242" s="444">
        <f t="shared" ca="1" si="142"/>
        <v>-1549673288.5071654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-1549673288.5071654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-6456972.0354465228</v>
      </c>
      <c r="L2243" s="444">
        <f t="shared" ca="1" si="142"/>
        <v>-1556130260.5426118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-1556130260.5426118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-6483876.0855942164</v>
      </c>
      <c r="L2244" s="444">
        <f t="shared" ca="1" si="142"/>
        <v>-1562614136.628206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-1562614136.628206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-6510892.2359508583</v>
      </c>
      <c r="L2245" s="444">
        <f t="shared" ca="1" si="142"/>
        <v>-1569125028.864157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-1569125028.864157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-6538020.9536006544</v>
      </c>
      <c r="L2246" s="444">
        <f t="shared" ca="1" si="142"/>
        <v>-1575663049.8177576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-1575663049.8177576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-6565262.7075739903</v>
      </c>
      <c r="L2247" s="444">
        <f t="shared" ca="1" si="142"/>
        <v>-1582228312.5253315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-1582228312.5253315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-6592617.9688555477</v>
      </c>
      <c r="L2248" s="444">
        <f t="shared" ca="1" si="142"/>
        <v>-1588820930.4941871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-1588820930.4941871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-6620087.2103924463</v>
      </c>
      <c r="L2249" s="444">
        <f t="shared" ca="1" si="142"/>
        <v>-1595441017.7045796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-1595441017.7045796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-6647670.9071024153</v>
      </c>
      <c r="L2250" s="444">
        <f t="shared" ca="1" si="142"/>
        <v>-1602088688.6116819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-1602088688.6116819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-6675369.5358820083</v>
      </c>
      <c r="L2251" s="444">
        <f t="shared" ca="1" si="142"/>
        <v>-1608764058.1475639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-1608764058.1475639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-6703183.57561485</v>
      </c>
      <c r="L2252" s="444">
        <f t="shared" ca="1" si="142"/>
        <v>-1615467241.7231789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-1615467241.7231789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-6731113.5071799122</v>
      </c>
      <c r="L2253" s="444">
        <f t="shared" ca="1" si="142"/>
        <v>-1622198355.2303588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-1622198355.2303588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-6759159.8134598285</v>
      </c>
      <c r="L2254" s="444">
        <f t="shared" ca="1" si="142"/>
        <v>-1628957515.0438187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-1628957515.0438187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-6787322.9793492444</v>
      </c>
      <c r="L2255" s="444">
        <f t="shared" ca="1" si="142"/>
        <v>-1635744838.0231678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-1635744838.0231678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-6815603.4917631997</v>
      </c>
      <c r="L2256" s="444">
        <f t="shared" ca="1" si="142"/>
        <v>-1642560441.514931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-1642560441.514931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-6844001.8396455459</v>
      </c>
      <c r="L2257" s="444">
        <f t="shared" ca="1" si="142"/>
        <v>-1649404443.3545766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-1649404443.3545766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-6872518.5139774019</v>
      </c>
      <c r="L2258" s="444">
        <f t="shared" ca="1" si="142"/>
        <v>-1656276961.8685539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-1656276961.8685539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-6901154.0077856407</v>
      </c>
      <c r="L2259" s="444">
        <f t="shared" ca="1" si="142"/>
        <v>-1663178115.8763394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-1663178115.8763394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-6929908.8161514141</v>
      </c>
      <c r="L2260" s="444">
        <f t="shared" ca="1" si="142"/>
        <v>-1670108024.6924908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-1670108024.6924908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-6958783.4362187115</v>
      </c>
      <c r="L2261" s="444">
        <f t="shared" ca="1" si="142"/>
        <v>-1677066808.1287096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-1677066808.1287096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-6987778.3672029562</v>
      </c>
      <c r="L2262" s="444">
        <f t="shared" ca="1" si="142"/>
        <v>-1684054586.4959126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-1684054586.4959126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-7016894.1103996355</v>
      </c>
      <c r="L2263" s="444">
        <f t="shared" ca="1" si="142"/>
        <v>-1691071480.6063123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-1691071480.6063123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-7046131.1691929679</v>
      </c>
      <c r="L2264" s="444">
        <f t="shared" ca="1" si="142"/>
        <v>-1698117611.7755053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-1698117611.7755053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-7075490.0490646055</v>
      </c>
      <c r="L2265" s="444">
        <f t="shared" ca="1" si="142"/>
        <v>-1705193101.8245699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-1705193101.8245699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-7104971.257602375</v>
      </c>
      <c r="L2266" s="444">
        <f t="shared" ca="1" si="142"/>
        <v>-1712298073.0821724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-1712298073.0821724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-7134575.3045090502</v>
      </c>
      <c r="L2267" s="444">
        <f t="shared" ca="1" si="142"/>
        <v>-1719432648.3866816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-1719432648.3866816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-7164302.7016111743</v>
      </c>
      <c r="L2268" s="444">
        <f t="shared" ca="1" si="142"/>
        <v>-1726596951.0882928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-1726596951.0882928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-7194153.9628678858</v>
      </c>
      <c r="L2269" s="444">
        <f t="shared" ca="1" si="142"/>
        <v>-1733791105.0511608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-1733791105.0511608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-7224129.6043798365</v>
      </c>
      <c r="L2270" s="444">
        <f t="shared" ca="1" si="142"/>
        <v>-1741015234.6555407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-1741015234.6555407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-7254230.1443980858</v>
      </c>
      <c r="L2271" s="444">
        <f t="shared" ca="1" si="142"/>
        <v>-1748269464.7999387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-1748269464.7999387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-7284456.1033330774</v>
      </c>
      <c r="L2272" s="444">
        <f t="shared" ca="1" si="142"/>
        <v>-1755553920.9032717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-1755553920.9032717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-7314808.003763631</v>
      </c>
      <c r="L2273" s="444">
        <f t="shared" ca="1" si="142"/>
        <v>-1762868728.9070354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-1762868728.9070354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-7345286.3704459798</v>
      </c>
      <c r="L2274" s="444">
        <f t="shared" ca="1" si="142"/>
        <v>-1770214015.2774813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-1770214015.2774813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-7375891.7303228388</v>
      </c>
      <c r="L2275" s="444">
        <f t="shared" ca="1" si="142"/>
        <v>-1777589907.0078042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-1777589907.0078042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-7406624.6125325169</v>
      </c>
      <c r="L2276" s="444">
        <f t="shared" ca="1" si="142"/>
        <v>-1784996531.6203368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-1784996531.6203368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-7437485.5484180702</v>
      </c>
      <c r="L2277" s="444">
        <f t="shared" ca="1" si="142"/>
        <v>-1792434017.1687548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-1792434017.1687548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-7468475.0715364786</v>
      </c>
      <c r="L2278" s="444">
        <f t="shared" ca="1" si="142"/>
        <v>-1799902492.2402914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-1799902492.2402914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-7499593.7176678805</v>
      </c>
      <c r="L2279" s="444">
        <f t="shared" ca="1" si="142"/>
        <v>-1807402085.9579592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-1807402085.9579592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-7530842.0248248307</v>
      </c>
      <c r="L2280" s="444">
        <f t="shared" ca="1" si="142"/>
        <v>-1814932927.982784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-1814932927.982784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-7562220.5332616</v>
      </c>
      <c r="L2281" s="444">
        <f t="shared" ca="1" si="142"/>
        <v>-1822495148.5160456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-1822495148.5160456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-7593729.7854835233</v>
      </c>
      <c r="L2282" s="444">
        <f t="shared" ca="1" si="142"/>
        <v>-1830088878.3015292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-1830088878.3015292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-7625370.3262563711</v>
      </c>
      <c r="L2283" s="444">
        <f t="shared" ca="1" si="142"/>
        <v>-1837714248.6277854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-1837714248.6277854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-7657142.7026157724</v>
      </c>
      <c r="L2284" s="444">
        <f t="shared" ca="1" si="142"/>
        <v>-1845371391.3304012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-1845371391.3304012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-7689047.4638766712</v>
      </c>
      <c r="L2285" s="444">
        <f t="shared" ca="1" si="142"/>
        <v>-1853060438.7942779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-1853060438.7942779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-7721085.1616428243</v>
      </c>
      <c r="L2286" s="444">
        <f t="shared" ca="1" si="142"/>
        <v>-1860781523.9559207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-1860781523.9559207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-7753256.3498163354</v>
      </c>
      <c r="L2287" s="444">
        <f t="shared" ca="1" si="142"/>
        <v>-1868534780.305737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-1868534780.305737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-7785561.584607237</v>
      </c>
      <c r="L2288" s="444">
        <f t="shared" ca="1" si="142"/>
        <v>-1876320341.8903441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-1876320341.8903441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-7818001.4245431013</v>
      </c>
      <c r="L2289" s="444">
        <f t="shared" ca="1" si="142"/>
        <v>-1884138343.3148873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-1884138343.3148873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-7850576.4304786967</v>
      </c>
      <c r="L2290" s="444">
        <f t="shared" ca="1" si="142"/>
        <v>-1891988919.7453661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-1891988919.7453661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-7883287.1656056922</v>
      </c>
      <c r="L2291" s="444">
        <f t="shared" ca="1" si="142"/>
        <v>-1899872206.9109719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-1899872206.9109719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-7916134.1954623824</v>
      </c>
      <c r="L2292" s="444">
        <f t="shared" ca="1" si="142"/>
        <v>-1907788341.1064343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-1907788341.1064343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-7949118.0879434766</v>
      </c>
      <c r="L2293" s="444">
        <f t="shared" ca="1" si="142"/>
        <v>-1915737459.1943779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-1915737459.1943779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-7982239.4133099075</v>
      </c>
      <c r="L2294" s="444">
        <f t="shared" ca="1" si="142"/>
        <v>-1923719698.6076877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-1923719698.6076877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-8015498.7441986986</v>
      </c>
      <c r="L2295" s="444">
        <f t="shared" ca="1" si="142"/>
        <v>-1931735197.3518865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-1931735197.3518865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-8048896.65563286</v>
      </c>
      <c r="L2296" s="444">
        <f t="shared" ca="1" si="142"/>
        <v>-1939784094.0075195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-1939784094.0075195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-8082433.7250313321</v>
      </c>
      <c r="L2297" s="444">
        <f t="shared" ca="1" si="142"/>
        <v>-1947866527.7325509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-1947866527.7325509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-8116110.532218962</v>
      </c>
      <c r="L2298" s="444">
        <f t="shared" ca="1" si="142"/>
        <v>-1955982638.2647698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-1955982638.2647698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-8149927.6594365397</v>
      </c>
      <c r="L2299" s="444">
        <f t="shared" ca="1" si="142"/>
        <v>-1964132565.9242063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-1964132565.9242063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-8183885.6913508587</v>
      </c>
      <c r="L2300" s="444">
        <f t="shared" ca="1" si="142"/>
        <v>-1972316451.6155572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-1972316451.6155572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-8217985.2150648208</v>
      </c>
      <c r="L2301" s="444">
        <f t="shared" ca="1" si="142"/>
        <v>-1980534436.830622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-1980534436.830622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-8252226.8201275915</v>
      </c>
      <c r="L2302" s="444">
        <f t="shared" ca="1" si="142"/>
        <v>-1988786663.6507494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-1988786663.6507494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-8286611.0985447895</v>
      </c>
      <c r="L2303" s="444">
        <f t="shared" ref="L2303:L2557" ca="1" si="147">I2303-J2303+K2303</f>
        <v>-1997073274.7492943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-1997073274.7492943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-8321138.6447887262</v>
      </c>
      <c r="L2304" s="444">
        <f t="shared" ca="1" si="147"/>
        <v>-2005394413.394083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-2005394413.394083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-8355810.0558086801</v>
      </c>
      <c r="L2305" s="444">
        <f t="shared" ca="1" si="147"/>
        <v>-2013750223.4498918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-2013750223.4498918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-8390625.9310412165</v>
      </c>
      <c r="L2306" s="444">
        <f t="shared" ca="1" si="147"/>
        <v>-2022140849.380933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-2022140849.380933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-8425586.872420555</v>
      </c>
      <c r="L2307" s="444">
        <f t="shared" ca="1" si="147"/>
        <v>-2030566436.2533536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-2030566436.2533536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-8460693.4843889736</v>
      </c>
      <c r="L2308" s="444">
        <f t="shared" ca="1" si="147"/>
        <v>-2039027129.7377427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-2039027129.7377427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-8495946.3739072606</v>
      </c>
      <c r="L2309" s="444">
        <f t="shared" ca="1" si="147"/>
        <v>-2047523076.11165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-2047523076.11165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-8531346.150465209</v>
      </c>
      <c r="L2310" s="444">
        <f t="shared" ca="1" si="147"/>
        <v>-2056054422.2621152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-2056054422.2621152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-8566893.426092146</v>
      </c>
      <c r="L2311" s="444">
        <f t="shared" ca="1" si="147"/>
        <v>-2064621315.6882074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-2064621315.6882074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-8602588.815367531</v>
      </c>
      <c r="L2312" s="444">
        <f t="shared" ca="1" si="147"/>
        <v>-2073223904.5035748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-2073223904.5035748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-8638432.9354315605</v>
      </c>
      <c r="L2313" s="444">
        <f t="shared" ca="1" si="147"/>
        <v>-2081862337.4390063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-2081862337.4390063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-8674426.4059958607</v>
      </c>
      <c r="L2314" s="444">
        <f t="shared" ca="1" si="147"/>
        <v>-2090536763.8450022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-2090536763.8450022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-8710569.8493541759</v>
      </c>
      <c r="L2315" s="444">
        <f t="shared" ca="1" si="147"/>
        <v>-2099247333.6943564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-2099247333.6943564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-8746863.890393151</v>
      </c>
      <c r="L2316" s="444">
        <f t="shared" ca="1" si="147"/>
        <v>-2107994197.5847497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-2107994197.5847497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-8783309.156603124</v>
      </c>
      <c r="L2317" s="444">
        <f t="shared" ca="1" si="147"/>
        <v>-2116777506.7413528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-2116777506.7413528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-8819906.2780889701</v>
      </c>
      <c r="L2318" s="444">
        <f t="shared" ca="1" si="147"/>
        <v>-2125597413.0194418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-2125597413.0194418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-8856655.8875810076</v>
      </c>
      <c r="L2319" s="444">
        <f t="shared" ca="1" si="147"/>
        <v>-2134454068.907023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-2134454068.907023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-8893558.6204459276</v>
      </c>
      <c r="L2320" s="444">
        <f t="shared" ca="1" si="147"/>
        <v>-2143347627.5274689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-2143347627.5274689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-8930615.1146977879</v>
      </c>
      <c r="L2321" s="444">
        <f t="shared" ca="1" si="147"/>
        <v>-2152278242.6421666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-2152278242.6421666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-8967826.0110090282</v>
      </c>
      <c r="L2322" s="444">
        <f t="shared" ca="1" si="147"/>
        <v>-2161246068.6531758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-2161246068.6531758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-9005191.952721566</v>
      </c>
      <c r="L2323" s="444">
        <f t="shared" ca="1" si="147"/>
        <v>-2170251260.6058974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-2170251260.6058974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-9042713.5858579054</v>
      </c>
      <c r="L2324" s="444">
        <f t="shared" ca="1" si="147"/>
        <v>-2179293974.1917553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-2179293974.1917553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-9080391.5591323134</v>
      </c>
      <c r="L2325" s="444">
        <f t="shared" ca="1" si="147"/>
        <v>-2188374365.7508874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-2188374365.7508874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-9118226.5239620302</v>
      </c>
      <c r="L2326" s="444">
        <f t="shared" ca="1" si="147"/>
        <v>-2197492592.2748494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-2197492592.2748494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-9156219.1344785392</v>
      </c>
      <c r="L2327" s="444">
        <f t="shared" ca="1" si="147"/>
        <v>-2206648811.409328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-2206648811.409328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-9194370.0475388672</v>
      </c>
      <c r="L2328" s="444">
        <f t="shared" ca="1" si="147"/>
        <v>-2215843181.4568667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-2215843181.4568667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-9232679.9227369446</v>
      </c>
      <c r="L2329" s="444">
        <f t="shared" ca="1" si="147"/>
        <v>-2225075861.3796039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-2225075861.3796039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-9271149.4224150162</v>
      </c>
      <c r="L2330" s="444">
        <f t="shared" ca="1" si="147"/>
        <v>-2234347010.8020186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-2234347010.8020186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-9309779.2116750777</v>
      </c>
      <c r="L2331" s="444">
        <f t="shared" ca="1" si="147"/>
        <v>-2243656790.0136938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-2243656790.0136938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-9348569.9583903905</v>
      </c>
      <c r="L2332" s="444">
        <f t="shared" ca="1" si="147"/>
        <v>-2253005359.972084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-2253005359.972084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-9387522.3332170174</v>
      </c>
      <c r="L2333" s="444">
        <f t="shared" ca="1" si="147"/>
        <v>-2262392882.3053012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-2262392882.3053012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-9426637.0096054208</v>
      </c>
      <c r="L2334" s="444">
        <f t="shared" ca="1" si="147"/>
        <v>-2271819519.3149066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-2271819519.3149066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-9465914.6638121102</v>
      </c>
      <c r="L2335" s="444">
        <f t="shared" ca="1" si="147"/>
        <v>-2281285433.9787188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-2281285433.9787188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-9505355.9749113284</v>
      </c>
      <c r="L2336" s="444">
        <f t="shared" ca="1" si="147"/>
        <v>-2290790789.95363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-2290790789.95363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-9544961.6248067915</v>
      </c>
      <c r="L2337" s="444">
        <f t="shared" ca="1" si="147"/>
        <v>-2300335751.5784369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-2300335751.5784369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-9584732.2982434873</v>
      </c>
      <c r="L2338" s="444">
        <f t="shared" ca="1" si="147"/>
        <v>-2309920483.8766804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-2309920483.8766804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-9624668.6828195006</v>
      </c>
      <c r="L2339" s="444">
        <f t="shared" ca="1" si="147"/>
        <v>-2319545152.5594997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-2319545152.5594997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-9664771.4689979162</v>
      </c>
      <c r="L2340" s="444">
        <f t="shared" ca="1" si="147"/>
        <v>-2329209924.0284977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-2329209924.0284977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-9705041.3501187395</v>
      </c>
      <c r="L2341" s="444">
        <f t="shared" ca="1" si="147"/>
        <v>-2338914965.3786163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-2338914965.3786163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-9745479.0224109013</v>
      </c>
      <c r="L2342" s="444">
        <f t="shared" ca="1" si="147"/>
        <v>-2348660444.4010272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-2348660444.4010272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-9786085.185004279</v>
      </c>
      <c r="L2343" s="444">
        <f t="shared" ca="1" si="147"/>
        <v>-2358446529.5860314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-2358446529.5860314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-9826860.539941797</v>
      </c>
      <c r="L2344" s="444">
        <f t="shared" ca="1" si="147"/>
        <v>-2368273390.1259732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-2368273390.1259732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-9867805.7921915557</v>
      </c>
      <c r="L2345" s="444">
        <f t="shared" ca="1" si="147"/>
        <v>-2378141195.9181647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-2378141195.9181647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-9908921.649659019</v>
      </c>
      <c r="L2346" s="444">
        <f t="shared" ca="1" si="147"/>
        <v>-2388050117.5678239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-2388050117.5678239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-9950208.8231992666</v>
      </c>
      <c r="L2347" s="444">
        <f t="shared" ca="1" si="147"/>
        <v>-2398000326.3910232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-2398000326.3910232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-9991668.0266292635</v>
      </c>
      <c r="L2348" s="444">
        <f t="shared" ca="1" si="147"/>
        <v>-2407991994.4176526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-2407991994.4176526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-10033299.976740219</v>
      </c>
      <c r="L2349" s="444">
        <f t="shared" ca="1" si="147"/>
        <v>-2418025294.394393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-2418025294.394393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-10075105.393309971</v>
      </c>
      <c r="L2350" s="444">
        <f t="shared" ca="1" si="147"/>
        <v>-2428100399.787703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-2428100399.787703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-10117084.99911543</v>
      </c>
      <c r="L2351" s="444">
        <f t="shared" ca="1" si="147"/>
        <v>-2438217484.7868185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-2438217484.7868185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-10159239.519945078</v>
      </c>
      <c r="L2352" s="444">
        <f t="shared" ca="1" si="147"/>
        <v>-2448376724.3067636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-2448376724.3067636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-10201569.684611514</v>
      </c>
      <c r="L2353" s="444">
        <f t="shared" ca="1" si="147"/>
        <v>-2458578293.991375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-2458578293.991375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-10244076.224964062</v>
      </c>
      <c r="L2354" s="444">
        <f t="shared" ca="1" si="147"/>
        <v>-2468822370.2163391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-2468822370.2163391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-10286759.875901412</v>
      </c>
      <c r="L2355" s="444">
        <f t="shared" ca="1" si="147"/>
        <v>-2479109130.0922403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-2479109130.0922403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-10329621.375384334</v>
      </c>
      <c r="L2356" s="444">
        <f t="shared" ca="1" si="147"/>
        <v>-2489438751.4676247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-2489438751.4676247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-10372661.464448435</v>
      </c>
      <c r="L2357" s="444">
        <f t="shared" ca="1" si="147"/>
        <v>-2499811412.9320731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-2499811412.9320731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-10415880.88721697</v>
      </c>
      <c r="L2358" s="444">
        <f t="shared" ca="1" si="147"/>
        <v>-2510227293.8192902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-2510227293.8192902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-10459280.390913708</v>
      </c>
      <c r="L2359" s="444">
        <f t="shared" ca="1" si="147"/>
        <v>-2520686574.2102036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-2520686574.2102036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-10502860.725875849</v>
      </c>
      <c r="L2360" s="444">
        <f t="shared" ca="1" si="147"/>
        <v>-2531189434.9360795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-2531189434.9360795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-10546622.645566998</v>
      </c>
      <c r="L2361" s="444">
        <f t="shared" ca="1" si="147"/>
        <v>-2541736057.5816464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-2541736057.5816464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-10590566.906590194</v>
      </c>
      <c r="L2362" s="444">
        <f t="shared" ca="1" si="147"/>
        <v>-2552326624.4882364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-2552326624.4882364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-10634694.268700985</v>
      </c>
      <c r="L2363" s="444">
        <f t="shared" ca="1" si="147"/>
        <v>-2562961318.7569375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-2562961318.7569375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-10679005.494820572</v>
      </c>
      <c r="L2364" s="444">
        <f t="shared" ca="1" si="147"/>
        <v>-2573640324.2517581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-2573640324.2517581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-10723501.351048991</v>
      </c>
      <c r="L2365" s="444">
        <f t="shared" ca="1" si="147"/>
        <v>-2584363825.602807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-2584363825.602807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-10768182.606678363</v>
      </c>
      <c r="L2366" s="444">
        <f t="shared" ca="1" si="147"/>
        <v>-2595132008.2094855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-2595132008.2094855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-10813050.034206189</v>
      </c>
      <c r="L2367" s="444">
        <f t="shared" ca="1" si="147"/>
        <v>-2605945058.2436919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-2605945058.2436919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-10858104.409348717</v>
      </c>
      <c r="L2368" s="444">
        <f t="shared" ca="1" si="147"/>
        <v>-2616803162.6530404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-2616803162.6530404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-10903346.511054335</v>
      </c>
      <c r="L2369" s="444">
        <f t="shared" ca="1" si="147"/>
        <v>-2627706509.1640949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-2627706509.1640949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-10948777.121517062</v>
      </c>
      <c r="L2370" s="444">
        <f t="shared" ca="1" si="147"/>
        <v>-2638655286.2856121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-2638655286.2856121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-10994397.02619005</v>
      </c>
      <c r="L2371" s="444">
        <f t="shared" ca="1" si="147"/>
        <v>-2649649683.3118024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-2649649683.3118024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-11040207.013799176</v>
      </c>
      <c r="L2372" s="444">
        <f t="shared" ca="1" si="147"/>
        <v>-2660689890.3256016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-2660689890.3256016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-11086207.876356672</v>
      </c>
      <c r="L2373" s="444">
        <f t="shared" ca="1" si="147"/>
        <v>-2671776098.2019582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-2671776098.2019582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-11132400.409174826</v>
      </c>
      <c r="L2374" s="444">
        <f t="shared" ca="1" si="147"/>
        <v>-2682908498.6111331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-2682908498.6111331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-11178785.410879722</v>
      </c>
      <c r="L2375" s="444">
        <f t="shared" ca="1" si="147"/>
        <v>-2694087284.0220127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-2694087284.0220127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-11225363.683425052</v>
      </c>
      <c r="L2376" s="444">
        <f t="shared" ca="1" si="147"/>
        <v>-2705312647.7054377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-2705312647.7054377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-11272136.03210599</v>
      </c>
      <c r="L2377" s="444">
        <f t="shared" ca="1" si="147"/>
        <v>-2716584783.7375436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-2716584783.7375436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-11319103.265573097</v>
      </c>
      <c r="L2378" s="444">
        <f t="shared" ca="1" si="147"/>
        <v>-2727903887.0031166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-2727903887.0031166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-11366266.195846319</v>
      </c>
      <c r="L2379" s="444">
        <f t="shared" ca="1" si="147"/>
        <v>-2739270153.1989632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-2739270153.1989632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-11413625.638329012</v>
      </c>
      <c r="L2380" s="444">
        <f t="shared" ca="1" si="147"/>
        <v>-2750683778.8372922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-2750683778.8372922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-11461182.411822051</v>
      </c>
      <c r="L2381" s="444">
        <f t="shared" ca="1" si="147"/>
        <v>-2762144961.249114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-2762144961.249114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-11508937.338537974</v>
      </c>
      <c r="L2382" s="444">
        <f t="shared" ca="1" si="147"/>
        <v>-2773653898.5876522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-2773653898.5876522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-11556891.244115217</v>
      </c>
      <c r="L2383" s="444">
        <f t="shared" ca="1" si="147"/>
        <v>-2785210789.8317676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-2785210789.8317676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-11605044.957632365</v>
      </c>
      <c r="L2384" s="444">
        <f t="shared" ca="1" si="147"/>
        <v>-2796815834.7894001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-2796815834.7894001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-11653399.3116225</v>
      </c>
      <c r="L2385" s="444">
        <f t="shared" ca="1" si="147"/>
        <v>-2808469234.1010227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-2808469234.1010227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-11701955.142087594</v>
      </c>
      <c r="L2386" s="444">
        <f t="shared" ca="1" si="147"/>
        <v>-2820171189.2431102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-2820171189.2431102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-11750713.288512958</v>
      </c>
      <c r="L2387" s="444">
        <f t="shared" ca="1" si="147"/>
        <v>-2831921902.5316234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-2831921902.5316234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-11799674.593881764</v>
      </c>
      <c r="L2388" s="444">
        <f t="shared" ca="1" si="147"/>
        <v>-2843721577.125505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-2843721577.125505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-11848839.904689604</v>
      </c>
      <c r="L2389" s="444">
        <f t="shared" ca="1" si="147"/>
        <v>-2855570417.0301948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-2855570417.0301948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-11898210.070959145</v>
      </c>
      <c r="L2390" s="444">
        <f t="shared" ca="1" si="147"/>
        <v>-2867468627.1011539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-2867468627.1011539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-11947785.946254808</v>
      </c>
      <c r="L2391" s="444">
        <f t="shared" ca="1" si="147"/>
        <v>-2879416413.0474086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-2879416413.0474086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-11997568.387697536</v>
      </c>
      <c r="L2392" s="444">
        <f t="shared" ca="1" si="147"/>
        <v>-2891413981.4351063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-2891413981.4351063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-12047558.255979609</v>
      </c>
      <c r="L2393" s="444">
        <f t="shared" ca="1" si="147"/>
        <v>-2903461539.6910858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-2903461539.6910858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-12097756.415379524</v>
      </c>
      <c r="L2394" s="444">
        <f t="shared" ca="1" si="147"/>
        <v>-2915559296.1064653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-2915559296.1064653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-12148163.733776938</v>
      </c>
      <c r="L2395" s="444">
        <f t="shared" ca="1" si="147"/>
        <v>-2927707459.8402424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-2927707459.8402424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-12198781.082667677</v>
      </c>
      <c r="L2396" s="444">
        <f t="shared" ca="1" si="147"/>
        <v>-2939906240.9229102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-2939906240.9229102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-12249609.337178793</v>
      </c>
      <c r="L2397" s="444">
        <f t="shared" ca="1" si="147"/>
        <v>-2952155850.2600889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-2952155850.2600889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-12300649.376083704</v>
      </c>
      <c r="L2398" s="444">
        <f t="shared" ca="1" si="147"/>
        <v>-2964456499.6361728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-2964456499.6361728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-12351902.081817387</v>
      </c>
      <c r="L2399" s="444">
        <f t="shared" ca="1" si="147"/>
        <v>-2976808401.7179899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-2976808401.7179899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-12403368.340491625</v>
      </c>
      <c r="L2400" s="444">
        <f t="shared" ca="1" si="147"/>
        <v>-2989211770.0584817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-2989211770.0584817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-12455049.041910341</v>
      </c>
      <c r="L2401" s="444">
        <f t="shared" ca="1" si="147"/>
        <v>-3001666819.1003919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-3001666819.1003919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-12506945.079584965</v>
      </c>
      <c r="L2402" s="444">
        <f t="shared" ca="1" si="147"/>
        <v>-3014173764.1799769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-3014173764.1799769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-12559057.350749904</v>
      </c>
      <c r="L2403" s="444">
        <f t="shared" ca="1" si="147"/>
        <v>-3026732821.5307269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-3026732821.5307269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-12611386.756378029</v>
      </c>
      <c r="L2404" s="444">
        <f t="shared" ca="1" si="147"/>
        <v>-3039344208.2871051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-3039344208.2871051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-12663934.201196272</v>
      </c>
      <c r="L2405" s="444">
        <f t="shared" ca="1" si="147"/>
        <v>-3052008142.4883013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-3052008142.4883013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-12716700.593701255</v>
      </c>
      <c r="L2406" s="444">
        <f t="shared" ca="1" si="147"/>
        <v>-3064724843.0820026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-3064724843.0820026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-12769686.846175011</v>
      </c>
      <c r="L2407" s="444">
        <f t="shared" ca="1" si="147"/>
        <v>-3077494529.9281778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-3077494529.9281778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-12822893.87470074</v>
      </c>
      <c r="L2408" s="444">
        <f t="shared" ca="1" si="147"/>
        <v>-3090317423.8028784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-3090317423.8028784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-12876322.599178661</v>
      </c>
      <c r="L2409" s="444">
        <f t="shared" ca="1" si="147"/>
        <v>-3103193746.4020572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-3103193746.4020572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-12929973.943341905</v>
      </c>
      <c r="L2410" s="444">
        <f t="shared" ca="1" si="147"/>
        <v>-3116123720.3453989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-3116123720.3453989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-12983848.834772496</v>
      </c>
      <c r="L2411" s="444">
        <f t="shared" ca="1" si="147"/>
        <v>-3129107569.1801715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-3129107569.1801715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-13037948.204917381</v>
      </c>
      <c r="L2412" s="444">
        <f t="shared" ca="1" si="147"/>
        <v>-3142145517.3850889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-3142145517.3850889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-13092272.989104537</v>
      </c>
      <c r="L2413" s="444">
        <f t="shared" ca="1" si="147"/>
        <v>-3155237790.3741937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-3155237790.3741937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-13146824.12655914</v>
      </c>
      <c r="L2414" s="444">
        <f t="shared" ca="1" si="147"/>
        <v>-3168384614.5007529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-3168384614.5007529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-13201602.560419803</v>
      </c>
      <c r="L2415" s="444">
        <f t="shared" ca="1" si="147"/>
        <v>-3181586217.061173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-3181586217.061173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-13256609.237754887</v>
      </c>
      <c r="L2416" s="444">
        <f t="shared" ca="1" si="147"/>
        <v>-3194842826.2989278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-3194842826.2989278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-13311845.109578867</v>
      </c>
      <c r="L2417" s="444">
        <f t="shared" ca="1" si="147"/>
        <v>-3208154671.4085069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-3208154671.4085069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-13367311.130868778</v>
      </c>
      <c r="L2418" s="444">
        <f t="shared" ca="1" si="147"/>
        <v>-3221521982.5393758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-3221521982.5393758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-13423008.260580732</v>
      </c>
      <c r="L2419" s="444">
        <f t="shared" ca="1" si="147"/>
        <v>-3234944990.7999563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-3234944990.7999563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-13478937.461666485</v>
      </c>
      <c r="L2420" s="444">
        <f t="shared" ca="1" si="147"/>
        <v>-3248423928.2616229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-3248423928.2616229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-13535099.701090096</v>
      </c>
      <c r="L2421" s="444">
        <f t="shared" ca="1" si="147"/>
        <v>-3261959027.9627128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-3261959027.9627128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-13591495.949844636</v>
      </c>
      <c r="L2422" s="444">
        <f t="shared" ca="1" si="147"/>
        <v>-3275550523.9125576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-3275550523.9125576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-13648127.182968989</v>
      </c>
      <c r="L2423" s="444">
        <f t="shared" ca="1" si="147"/>
        <v>-3289198651.0955267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-3289198651.0955267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-13704994.379564695</v>
      </c>
      <c r="L2424" s="444">
        <f t="shared" ca="1" si="147"/>
        <v>-3302903645.4750915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-3302903645.4750915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-13762098.522812881</v>
      </c>
      <c r="L2425" s="444">
        <f t="shared" ca="1" si="147"/>
        <v>-3316665743.9979043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-3316665743.9979043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-13819440.599991268</v>
      </c>
      <c r="L2426" s="444">
        <f t="shared" ca="1" si="147"/>
        <v>-3330485184.5978956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-3330485184.5978956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-13877021.602491232</v>
      </c>
      <c r="L2427" s="444">
        <f t="shared" ca="1" si="147"/>
        <v>-3344362206.200387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-3344362206.200387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-13934842.525834946</v>
      </c>
      <c r="L2428" s="444">
        <f t="shared" ca="1" si="147"/>
        <v>-3358297048.726222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-3358297048.726222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-13992904.369692592</v>
      </c>
      <c r="L2429" s="444">
        <f t="shared" ca="1" si="147"/>
        <v>-3372289953.0959148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-3372289953.0959148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-14051208.137899645</v>
      </c>
      <c r="L2430" s="444">
        <f t="shared" ca="1" si="147"/>
        <v>-3386341161.2338147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-3386341161.2338147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-14109754.838474227</v>
      </c>
      <c r="L2431" s="444">
        <f t="shared" ca="1" si="147"/>
        <v>-3400450916.072289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-3400450916.072289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-14168545.483634539</v>
      </c>
      <c r="L2432" s="444">
        <f t="shared" ca="1" si="147"/>
        <v>-3414619461.5559235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-3414619461.5559235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-14227581.089816347</v>
      </c>
      <c r="L2433" s="444">
        <f t="shared" ca="1" si="147"/>
        <v>-3428847042.64574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-3428847042.64574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-14286862.677690582</v>
      </c>
      <c r="L2434" s="444">
        <f t="shared" ca="1" si="147"/>
        <v>-3443133905.3234305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-3443133905.3234305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-14346391.27218096</v>
      </c>
      <c r="L2435" s="444">
        <f t="shared" ca="1" si="147"/>
        <v>-3457480296.5956116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-3457480296.5956116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-14406167.902481714</v>
      </c>
      <c r="L2436" s="444">
        <f t="shared" ca="1" si="147"/>
        <v>-3471886464.4980931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-3471886464.4980931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-14466193.602075389</v>
      </c>
      <c r="L2437" s="444">
        <f t="shared" ca="1" si="147"/>
        <v>-3486352658.1001687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-3486352658.1001687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-14526469.408750704</v>
      </c>
      <c r="L2438" s="444">
        <f t="shared" ca="1" si="147"/>
        <v>-3500879127.5089192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-3500879127.5089192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-14586996.364620494</v>
      </c>
      <c r="L2439" s="444">
        <f t="shared" ca="1" si="147"/>
        <v>-3515466123.8735399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-3515466123.8735399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-14647775.516139749</v>
      </c>
      <c r="L2440" s="444">
        <f t="shared" ca="1" si="147"/>
        <v>-3530113899.3896799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-3530113899.3896799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-14708807.914123664</v>
      </c>
      <c r="L2441" s="444">
        <f t="shared" ca="1" si="147"/>
        <v>-3544822707.3038034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-3544822707.3038034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-14770094.613765849</v>
      </c>
      <c r="L2442" s="444">
        <f t="shared" ca="1" si="147"/>
        <v>-3559592801.9175692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-3559592801.9175692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-14831636.674656536</v>
      </c>
      <c r="L2443" s="444">
        <f t="shared" ca="1" si="147"/>
        <v>-3574424438.5922256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-3574424438.5922256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-14893435.160800939</v>
      </c>
      <c r="L2444" s="444">
        <f t="shared" ca="1" si="147"/>
        <v>-3589317873.7530265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-3589317873.7530265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-14955491.14063761</v>
      </c>
      <c r="L2445" s="444">
        <f t="shared" ca="1" si="147"/>
        <v>-3604273364.8936639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-3604273364.8936639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-15017805.687056934</v>
      </c>
      <c r="L2446" s="444">
        <f t="shared" ca="1" si="147"/>
        <v>-3619291170.5807209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-3619291170.5807209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-15080379.877419671</v>
      </c>
      <c r="L2447" s="444">
        <f t="shared" ca="1" si="147"/>
        <v>-3634371550.4581404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-3634371550.4581404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-15143214.793575583</v>
      </c>
      <c r="L2448" s="444">
        <f t="shared" ca="1" si="147"/>
        <v>-3649514765.2517161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-3649514765.2517161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-15206311.52188215</v>
      </c>
      <c r="L2449" s="444">
        <f t="shared" ca="1" si="147"/>
        <v>-3664721076.7735982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-3664721076.7735982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-15269671.153223326</v>
      </c>
      <c r="L2450" s="444">
        <f t="shared" ca="1" si="147"/>
        <v>-3679990747.9268217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-3679990747.9268217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-15333294.783028426</v>
      </c>
      <c r="L2451" s="444">
        <f t="shared" ca="1" si="147"/>
        <v>-3695324042.7098503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-3695324042.7098503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-15397183.511291042</v>
      </c>
      <c r="L2452" s="444">
        <f t="shared" ca="1" si="147"/>
        <v>-3710721226.2211413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-3710721226.2211413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-15461338.442588089</v>
      </c>
      <c r="L2453" s="444">
        <f t="shared" ca="1" si="147"/>
        <v>-3726182564.6637292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-3726182564.6637292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-15525760.686098872</v>
      </c>
      <c r="L2454" s="444">
        <f t="shared" ca="1" si="147"/>
        <v>-3741708325.3498282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-3741708325.3498282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-15590451.355624286</v>
      </c>
      <c r="L2455" s="444">
        <f t="shared" ca="1" si="147"/>
        <v>-3757298776.7054524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-3757298776.7054524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-15655411.569606049</v>
      </c>
      <c r="L2456" s="444">
        <f t="shared" ca="1" si="147"/>
        <v>-3772954188.2750583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-3772954188.2750583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-15720642.451146076</v>
      </c>
      <c r="L2457" s="444">
        <f t="shared" ca="1" si="147"/>
        <v>-3788674830.7262044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-3788674830.7262044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-15786145.128025852</v>
      </c>
      <c r="L2458" s="444">
        <f t="shared" ca="1" si="147"/>
        <v>-3804460975.8542304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-3804460975.8542304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-15851920.732725959</v>
      </c>
      <c r="L2459" s="444">
        <f t="shared" ca="1" si="147"/>
        <v>-3820312896.5869565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-3820312896.5869565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-15917970.402445652</v>
      </c>
      <c r="L2460" s="444">
        <f t="shared" ca="1" si="147"/>
        <v>-3836230866.9894023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-3836230866.9894023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-15984295.279122509</v>
      </c>
      <c r="L2461" s="444">
        <f t="shared" ca="1" si="147"/>
        <v>-3852215162.2685246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-3852215162.2685246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-16050896.509452187</v>
      </c>
      <c r="L2462" s="444">
        <f t="shared" ca="1" si="147"/>
        <v>-3868266058.777977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-3868266058.777977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-16117775.24490824</v>
      </c>
      <c r="L2463" s="444">
        <f t="shared" ca="1" si="147"/>
        <v>-3884383834.0228853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-3884383834.0228853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-16184932.641762022</v>
      </c>
      <c r="L2464" s="444">
        <f t="shared" ca="1" si="147"/>
        <v>-3900568766.6646476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-3900568766.6646476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-16252369.861102698</v>
      </c>
      <c r="L2465" s="444">
        <f t="shared" ca="1" si="147"/>
        <v>-3916821136.5257502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-3916821136.5257502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-16320088.068857294</v>
      </c>
      <c r="L2466" s="444">
        <f t="shared" ca="1" si="147"/>
        <v>-3933141224.5946074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-3933141224.5946074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-16388088.435810864</v>
      </c>
      <c r="L2467" s="444">
        <f t="shared" ca="1" si="147"/>
        <v>-3949529313.0304184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-3949529313.0304184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-16456372.137626745</v>
      </c>
      <c r="L2468" s="444">
        <f t="shared" ca="1" si="147"/>
        <v>-3965985685.168045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-3965985685.168045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-16524940.354866857</v>
      </c>
      <c r="L2469" s="444">
        <f t="shared" ca="1" si="147"/>
        <v>-3982510625.522912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-3982510625.522912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-16593794.273012133</v>
      </c>
      <c r="L2470" s="444">
        <f t="shared" ca="1" si="147"/>
        <v>-3999104419.7959242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-3999104419.7959242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-16662935.08248302</v>
      </c>
      <c r="L2471" s="444">
        <f t="shared" ca="1" si="147"/>
        <v>-4015767354.878407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-4015767354.878407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-16732363.978660027</v>
      </c>
      <c r="L2472" s="444">
        <f t="shared" ca="1" si="147"/>
        <v>-4032499718.8570671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-4032499718.8570671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-16802082.161904447</v>
      </c>
      <c r="L2473" s="444">
        <f t="shared" ca="1" si="147"/>
        <v>-4049301801.0189714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-4049301801.0189714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-16872090.837579049</v>
      </c>
      <c r="L2474" s="444">
        <f t="shared" ca="1" si="147"/>
        <v>-4066173891.8565507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-4066173891.8565507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-16942391.216068961</v>
      </c>
      <c r="L2475" s="444">
        <f t="shared" ca="1" si="147"/>
        <v>-4083116283.0726194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-4083116283.0726194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-17012984.512802582</v>
      </c>
      <c r="L2476" s="444">
        <f t="shared" ca="1" si="147"/>
        <v>-4100129267.585422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-4100129267.585422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-17083871.948272593</v>
      </c>
      <c r="L2477" s="444">
        <f t="shared" ca="1" si="147"/>
        <v>-4117213139.5336947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-4117213139.5336947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-17155054.74805706</v>
      </c>
      <c r="L2478" s="444">
        <f t="shared" ca="1" si="147"/>
        <v>-4134368194.2817516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-4134368194.2817516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-17226534.142840631</v>
      </c>
      <c r="L2479" s="444">
        <f t="shared" ca="1" si="147"/>
        <v>-4151594728.4245925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-4151594728.4245925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-17298311.3684358</v>
      </c>
      <c r="L2480" s="444">
        <f t="shared" ca="1" si="147"/>
        <v>-4168893039.7930284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-4168893039.7930284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-17370387.665804286</v>
      </c>
      <c r="L2481" s="444">
        <f t="shared" ca="1" si="147"/>
        <v>-4186263427.4588327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-4186263427.4588327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-17442764.281078469</v>
      </c>
      <c r="L2482" s="444">
        <f t="shared" ca="1" si="147"/>
        <v>-4203706191.7399111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-4203706191.7399111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-17515442.465582959</v>
      </c>
      <c r="L2483" s="444">
        <f t="shared" ca="1" si="147"/>
        <v>-4221221634.2054939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-4221221634.2054939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-17588423.475856226</v>
      </c>
      <c r="L2484" s="444">
        <f t="shared" ca="1" si="147"/>
        <v>-4238810057.6813502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-4238810057.6813502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-17661708.573672291</v>
      </c>
      <c r="L2485" s="444">
        <f t="shared" ca="1" si="147"/>
        <v>-4256471766.2550225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-4256471766.2550225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-17735299.026062593</v>
      </c>
      <c r="L2486" s="444">
        <f t="shared" ca="1" si="147"/>
        <v>-4274207065.281085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-4274207065.281085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-17809196.105337854</v>
      </c>
      <c r="L2487" s="444">
        <f t="shared" ca="1" si="147"/>
        <v>-4292016261.3864226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-4292016261.3864226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-17883401.089110091</v>
      </c>
      <c r="L2488" s="444">
        <f t="shared" ca="1" si="147"/>
        <v>-4309899662.4755325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-4309899662.4755325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-17957915.260314718</v>
      </c>
      <c r="L2489" s="444">
        <f t="shared" ca="1" si="147"/>
        <v>-4327857577.7358475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-4327857577.7358475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-18032739.907232698</v>
      </c>
      <c r="L2490" s="444">
        <f t="shared" ca="1" si="147"/>
        <v>-4345890317.6430798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-4345890317.6430798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-18107876.323512834</v>
      </c>
      <c r="L2491" s="444">
        <f t="shared" ca="1" si="147"/>
        <v>-4363998193.9665928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-4363998193.9665928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-18183325.808194138</v>
      </c>
      <c r="L2492" s="444">
        <f t="shared" ca="1" si="147"/>
        <v>-4382181519.7747869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-4382181519.7747869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-18259089.665728278</v>
      </c>
      <c r="L2493" s="444">
        <f t="shared" ca="1" si="147"/>
        <v>-4400440609.4405155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-4400440609.4405155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-18335169.206002146</v>
      </c>
      <c r="L2494" s="444">
        <f t="shared" ca="1" si="147"/>
        <v>-4418775778.6465178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-4418775778.6465178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-18411565.744360492</v>
      </c>
      <c r="L2495" s="444">
        <f t="shared" ca="1" si="147"/>
        <v>-4437187344.3908787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-4437187344.3908787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-18488280.601628661</v>
      </c>
      <c r="L2496" s="444">
        <f t="shared" ca="1" si="147"/>
        <v>-4455675624.992507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-4455675624.992507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-18565315.104135446</v>
      </c>
      <c r="L2497" s="444">
        <f t="shared" ca="1" si="147"/>
        <v>-4474240940.0966425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-4474240940.0966425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-18642670.58373601</v>
      </c>
      <c r="L2498" s="444">
        <f t="shared" ca="1" si="147"/>
        <v>-4492883610.6803789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-4492883610.6803789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-18720348.377834912</v>
      </c>
      <c r="L2499" s="444">
        <f t="shared" ca="1" si="147"/>
        <v>-4511603959.0582142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-4511603959.0582142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-18798349.829409227</v>
      </c>
      <c r="L2500" s="444">
        <f t="shared" ca="1" si="147"/>
        <v>-4530402308.8876238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-4530402308.8876238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-18876676.287031766</v>
      </c>
      <c r="L2501" s="444">
        <f t="shared" ca="1" si="147"/>
        <v>-4549278985.1746559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-4549278985.1746559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-18955329.1048944</v>
      </c>
      <c r="L2502" s="444">
        <f t="shared" ca="1" si="147"/>
        <v>-4568234314.2795506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-4568234314.2795506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-19034309.64283146</v>
      </c>
      <c r="L2503" s="444">
        <f t="shared" ca="1" si="147"/>
        <v>-4587268623.9223824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-4587268623.9223824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-19113619.266343258</v>
      </c>
      <c r="L2504" s="444">
        <f t="shared" ca="1" si="147"/>
        <v>-4606382243.1887255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-4606382243.1887255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-19193259.346619688</v>
      </c>
      <c r="L2505" s="444">
        <f t="shared" ca="1" si="147"/>
        <v>-4625575502.5353451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-4625575502.5353451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-19273231.260563936</v>
      </c>
      <c r="L2506" s="444">
        <f t="shared" ca="1" si="147"/>
        <v>-4644848733.7959089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-4644848733.7959089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-19353536.390816286</v>
      </c>
      <c r="L2507" s="444">
        <f t="shared" ca="1" si="147"/>
        <v>-4664202270.1867256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-4664202270.1867256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-19434176.125778023</v>
      </c>
      <c r="L2508" s="444">
        <f t="shared" ca="1" si="147"/>
        <v>-4683636446.3125038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-4683636446.3125038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-19515151.859635431</v>
      </c>
      <c r="L2509" s="444">
        <f t="shared" ca="1" si="147"/>
        <v>-4703151598.1721392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-4703151598.1721392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-19596464.992383912</v>
      </c>
      <c r="L2510" s="444">
        <f t="shared" ca="1" si="147"/>
        <v>-4722748063.1645231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-4722748063.1645231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-19678116.92985218</v>
      </c>
      <c r="L2511" s="444">
        <f t="shared" ca="1" si="147"/>
        <v>-4742426180.0943756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-4742426180.0943756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-19760109.083726566</v>
      </c>
      <c r="L2512" s="444">
        <f t="shared" ca="1" si="147"/>
        <v>-4762186289.1781025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-4762186289.1781025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-19842442.871575426</v>
      </c>
      <c r="L2513" s="444">
        <f t="shared" ca="1" si="147"/>
        <v>-4782028732.0496778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-4782028732.0496778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-19925119.716873657</v>
      </c>
      <c r="L2514" s="444">
        <f t="shared" ca="1" si="147"/>
        <v>-4801953851.766552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-4801953851.766552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-20008141.049027301</v>
      </c>
      <c r="L2515" s="444">
        <f t="shared" ca="1" si="147"/>
        <v>-4821961992.8155794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-4821961992.8155794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-20091508.303398248</v>
      </c>
      <c r="L2516" s="444">
        <f t="shared" ca="1" si="147"/>
        <v>-4842053501.1189775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-4842053501.1189775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-20175222.921329074</v>
      </c>
      <c r="L2517" s="444">
        <f t="shared" ca="1" si="147"/>
        <v>-4862228724.040307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-4862228724.040307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-20259286.350167945</v>
      </c>
      <c r="L2518" s="444">
        <f t="shared" ca="1" si="147"/>
        <v>-4882488010.3904753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-4882488010.3904753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-20343700.043293647</v>
      </c>
      <c r="L2519" s="444">
        <f t="shared" ca="1" si="147"/>
        <v>-4902831710.4337692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-4902831710.4337692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-20428465.460140705</v>
      </c>
      <c r="L2520" s="444">
        <f t="shared" ca="1" si="147"/>
        <v>-4923260175.8939095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-4923260175.8939095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-20513584.066224623</v>
      </c>
      <c r="L2521" s="444">
        <f t="shared" ca="1" si="147"/>
        <v>-4943773759.9601345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-4943773759.9601345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-20599057.333167225</v>
      </c>
      <c r="L2522" s="444">
        <f t="shared" ca="1" si="147"/>
        <v>-4964372817.2933016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-4964372817.2933016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-20684886.73872209</v>
      </c>
      <c r="L2523" s="444">
        <f t="shared" ca="1" si="147"/>
        <v>-4985057704.0320234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-4985057704.0320234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-20771073.766800098</v>
      </c>
      <c r="L2524" s="444">
        <f t="shared" ca="1" si="147"/>
        <v>-5005828777.7988234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-5005828777.7988234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-20857619.907495096</v>
      </c>
      <c r="L2525" s="444">
        <f t="shared" ca="1" si="147"/>
        <v>-5026686397.7063189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-5026686397.7063189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-20944526.657109663</v>
      </c>
      <c r="L2526" s="444">
        <f t="shared" ca="1" si="147"/>
        <v>-5047630924.3634281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-5047630924.3634281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-21031795.518180951</v>
      </c>
      <c r="L2527" s="444">
        <f t="shared" ca="1" si="147"/>
        <v>-5068662719.881609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-5068662719.881609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-21119427.999506705</v>
      </c>
      <c r="L2528" s="444">
        <f t="shared" ca="1" si="147"/>
        <v>-5089782147.8811159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-5089782147.8811159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-21207425.616171315</v>
      </c>
      <c r="L2529" s="444">
        <f t="shared" ca="1" si="147"/>
        <v>-5110989573.4972868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-5110989573.4972868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-21295789.889572028</v>
      </c>
      <c r="L2530" s="444">
        <f t="shared" ca="1" si="147"/>
        <v>-5132285363.3868589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-5132285363.3868589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-21384522.347445246</v>
      </c>
      <c r="L2531" s="444">
        <f t="shared" ca="1" si="147"/>
        <v>-5153669885.7343044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-5153669885.7343044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-21473624.523892935</v>
      </c>
      <c r="L2532" s="444">
        <f t="shared" ca="1" si="147"/>
        <v>-5175143510.2581978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-5175143510.2581978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-21563097.959409159</v>
      </c>
      <c r="L2533" s="444">
        <f t="shared" ca="1" si="147"/>
        <v>-5196706608.2176065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-5196706608.2176065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-21652944.200906694</v>
      </c>
      <c r="L2534" s="444">
        <f t="shared" ca="1" si="147"/>
        <v>-5218359552.4185133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-5218359552.4185133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-21743164.801743805</v>
      </c>
      <c r="L2535" s="444">
        <f t="shared" ca="1" si="147"/>
        <v>-5240102717.2202568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-5240102717.2202568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-21833761.321751069</v>
      </c>
      <c r="L2536" s="444">
        <f t="shared" ca="1" si="147"/>
        <v>-5261936478.5420074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-5261936478.5420074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-21924735.327258363</v>
      </c>
      <c r="L2537" s="444">
        <f t="shared" ca="1" si="147"/>
        <v>-5283861213.8692656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-5283861213.8692656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-22016088.391121939</v>
      </c>
      <c r="L2538" s="444">
        <f t="shared" ca="1" si="147"/>
        <v>-5305877302.2603874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-5305877302.2603874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-22107822.092751615</v>
      </c>
      <c r="L2539" s="444">
        <f t="shared" ca="1" si="147"/>
        <v>-5327985124.3531389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-5327985124.3531389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-22199938.018138077</v>
      </c>
      <c r="L2540" s="444">
        <f t="shared" ca="1" si="147"/>
        <v>-5350185062.3712769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-5350185062.3712769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-22292437.759880319</v>
      </c>
      <c r="L2541" s="444">
        <f t="shared" ca="1" si="147"/>
        <v>-5372477500.1311569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-5372477500.1311569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-22385322.917213153</v>
      </c>
      <c r="L2542" s="444">
        <f t="shared" ca="1" si="147"/>
        <v>-5394862823.0483704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-5394862823.0483704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-22478595.096034877</v>
      </c>
      <c r="L2543" s="444">
        <f t="shared" ca="1" si="147"/>
        <v>-5417341418.1444054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-5417341418.1444054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-22572255.908935022</v>
      </c>
      <c r="L2544" s="444">
        <f t="shared" ca="1" si="147"/>
        <v>-5439913674.05334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-5439913674.05334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-22666306.975222249</v>
      </c>
      <c r="L2545" s="444">
        <f t="shared" ca="1" si="147"/>
        <v>-5462579981.0285625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-5462579981.0285625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-22760749.920952342</v>
      </c>
      <c r="L2546" s="444">
        <f t="shared" ca="1" si="147"/>
        <v>-5485340730.9495153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-5485340730.9495153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-22855586.378956314</v>
      </c>
      <c r="L2547" s="444">
        <f t="shared" ca="1" si="147"/>
        <v>-5508196317.3284712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-5508196317.3284712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-22950817.988868631</v>
      </c>
      <c r="L2548" s="444">
        <f t="shared" ca="1" si="147"/>
        <v>-5531147135.3173399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-5531147135.3173399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-23046446.397155583</v>
      </c>
      <c r="L2549" s="444">
        <f t="shared" ca="1" si="147"/>
        <v>-5554193581.7144957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-5554193581.7144957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-23142473.257143732</v>
      </c>
      <c r="L2550" s="444">
        <f t="shared" ca="1" si="147"/>
        <v>-5577336054.9716396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-5577336054.9716396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-23238900.229048498</v>
      </c>
      <c r="L2551" s="444">
        <f t="shared" ca="1" si="147"/>
        <v>-5600574955.2006884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-5600574955.2006884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-23335728.980002869</v>
      </c>
      <c r="L2552" s="444">
        <f t="shared" ca="1" si="147"/>
        <v>-5623910684.1806908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-5623910684.1806908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-23432961.184086211</v>
      </c>
      <c r="L2553" s="444">
        <f t="shared" ca="1" si="147"/>
        <v>-5647343645.3647766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-5647343645.3647766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-23530598.522353236</v>
      </c>
      <c r="L2554" s="444">
        <f t="shared" ca="1" si="147"/>
        <v>-5670874243.8871298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-5670874243.8871298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-23628642.682863042</v>
      </c>
      <c r="L2555" s="444">
        <f t="shared" ca="1" si="147"/>
        <v>-5694502886.569993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-5694502886.569993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-23727095.360708304</v>
      </c>
      <c r="L2556" s="444">
        <f t="shared" ca="1" si="147"/>
        <v>-5718229981.9307013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-5718229981.9307013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-23825958.258044589</v>
      </c>
      <c r="L2557" s="444">
        <f t="shared" ca="1" si="147"/>
        <v>-5742055940.1887455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-5742055940.1887455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-23925233.084119774</v>
      </c>
      <c r="L2558" s="444">
        <f t="shared" ref="L2558:L2812" ca="1" si="152">I2558-J2558+K2558</f>
        <v>-5765981173.2728653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-5765981173.2728653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-24024921.555303603</v>
      </c>
      <c r="L2559" s="444">
        <f t="shared" ca="1" si="152"/>
        <v>-5790006094.8281689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-5790006094.8281689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-24125025.395117369</v>
      </c>
      <c r="L2560" s="444">
        <f t="shared" ca="1" si="152"/>
        <v>-5814131120.2232866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-5814131120.2232866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-24225546.334263694</v>
      </c>
      <c r="L2561" s="444">
        <f t="shared" ca="1" si="152"/>
        <v>-5838356666.5575504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-5838356666.5575504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-24326486.110656459</v>
      </c>
      <c r="L2562" s="444">
        <f t="shared" ca="1" si="152"/>
        <v>-5862683152.6682072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-5862683152.6682072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-24427846.469450861</v>
      </c>
      <c r="L2563" s="444">
        <f t="shared" ca="1" si="152"/>
        <v>-5887110999.1376581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-5887110999.1376581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-24529629.163073577</v>
      </c>
      <c r="L2564" s="444">
        <f t="shared" ca="1" si="152"/>
        <v>-5911640628.3007317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-5911640628.3007317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-24631835.951253049</v>
      </c>
      <c r="L2565" s="444">
        <f t="shared" ca="1" si="152"/>
        <v>-5936272464.2519846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-5936272464.2519846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-24734468.601049937</v>
      </c>
      <c r="L2566" s="444">
        <f t="shared" ca="1" si="152"/>
        <v>-5961006932.853035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-5961006932.853035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-24837528.886887647</v>
      </c>
      <c r="L2567" s="444">
        <f t="shared" ca="1" si="152"/>
        <v>-5985844461.7399225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-5985844461.7399225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-24941018.590583012</v>
      </c>
      <c r="L2568" s="444">
        <f t="shared" ca="1" si="152"/>
        <v>-6010785480.3305054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-6010785480.3305054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-25044939.501377106</v>
      </c>
      <c r="L2569" s="444">
        <f t="shared" ca="1" si="152"/>
        <v>-6035830419.8318825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-6035830419.8318825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-25149293.415966175</v>
      </c>
      <c r="L2570" s="444">
        <f t="shared" ca="1" si="152"/>
        <v>-6060979713.2478485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-6060979713.2478485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-25254082.138532702</v>
      </c>
      <c r="L2571" s="444">
        <f t="shared" ca="1" si="152"/>
        <v>-6086233795.3863811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-6086233795.3863811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-25359307.480776589</v>
      </c>
      <c r="L2572" s="444">
        <f t="shared" ca="1" si="152"/>
        <v>-6111593102.8671579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-6111593102.8671579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-25464971.261946492</v>
      </c>
      <c r="L2573" s="444">
        <f t="shared" ca="1" si="152"/>
        <v>-6137058074.1291046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-6137058074.1291046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-25571075.308871269</v>
      </c>
      <c r="L2574" s="444">
        <f t="shared" ca="1" si="152"/>
        <v>-6162629149.4379759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-6162629149.4379759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-25677621.455991566</v>
      </c>
      <c r="L2575" s="444">
        <f t="shared" ca="1" si="152"/>
        <v>-6188306770.8939676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-6188306770.8939676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-25784611.54539153</v>
      </c>
      <c r="L2576" s="444">
        <f t="shared" ca="1" si="152"/>
        <v>-6214091382.4393587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-6214091382.4393587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-25892047.426830661</v>
      </c>
      <c r="L2577" s="444">
        <f t="shared" ca="1" si="152"/>
        <v>-6239983429.866189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-6239983429.866189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-25999930.957775787</v>
      </c>
      <c r="L2578" s="444">
        <f t="shared" ca="1" si="152"/>
        <v>-6265983360.8239651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-6265983360.8239651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-26108264.003433187</v>
      </c>
      <c r="L2579" s="444">
        <f t="shared" ca="1" si="152"/>
        <v>-6292091624.8273983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-6292091624.8273983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-26217048.436780825</v>
      </c>
      <c r="L2580" s="444">
        <f t="shared" ca="1" si="152"/>
        <v>-6318308673.2641792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-6318308673.2641792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-26326286.138600748</v>
      </c>
      <c r="L2581" s="444">
        <f t="shared" ca="1" si="152"/>
        <v>-6344634959.4027796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-6344634959.4027796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-26435978.997511581</v>
      </c>
      <c r="L2582" s="444">
        <f t="shared" ca="1" si="152"/>
        <v>-6371070938.4002914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-6371070938.4002914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-26546128.910001215</v>
      </c>
      <c r="L2583" s="444">
        <f t="shared" ca="1" si="152"/>
        <v>-6397617067.3102922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-6397617067.3102922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-26656737.780459549</v>
      </c>
      <c r="L2584" s="444">
        <f t="shared" ca="1" si="152"/>
        <v>-6424273805.0907516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-6424273805.0907516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-26767807.521211464</v>
      </c>
      <c r="L2585" s="444">
        <f t="shared" ca="1" si="152"/>
        <v>-6451041612.6119633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-6451041612.6119633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-26879340.052549846</v>
      </c>
      <c r="L2586" s="444">
        <f t="shared" ca="1" si="152"/>
        <v>-6477920952.6645136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-6477920952.6645136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-26991337.302768808</v>
      </c>
      <c r="L2587" s="444">
        <f t="shared" ca="1" si="152"/>
        <v>-6504912289.9672823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-6504912289.9672823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-27103801.208197009</v>
      </c>
      <c r="L2588" s="444">
        <f t="shared" ca="1" si="152"/>
        <v>-6532016091.1754789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-6532016091.1754789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-27216733.713231161</v>
      </c>
      <c r="L2589" s="444">
        <f t="shared" ca="1" si="152"/>
        <v>-6559232824.88871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-6559232824.88871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-27330136.770369623</v>
      </c>
      <c r="L2590" s="444">
        <f t="shared" ca="1" si="152"/>
        <v>-6586562961.6590796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-6586562961.6590796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-27444012.340246163</v>
      </c>
      <c r="L2591" s="444">
        <f t="shared" ca="1" si="152"/>
        <v>-6614006973.9993258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-6614006973.9993258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-27558362.391663857</v>
      </c>
      <c r="L2592" s="444">
        <f t="shared" ca="1" si="152"/>
        <v>-6641565336.3909893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-6641565336.3909893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-27673188.90162912</v>
      </c>
      <c r="L2593" s="444">
        <f t="shared" ca="1" si="152"/>
        <v>-6669238525.2926188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-6669238525.2926188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-27788493.855385911</v>
      </c>
      <c r="L2594" s="444">
        <f t="shared" ca="1" si="152"/>
        <v>-6697027019.1480045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-6697027019.1480045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-27904279.246450014</v>
      </c>
      <c r="L2595" s="444">
        <f t="shared" ca="1" si="152"/>
        <v>-6724931298.394455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-6724931298.394455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-28020547.07664356</v>
      </c>
      <c r="L2596" s="444">
        <f t="shared" ca="1" si="152"/>
        <v>-6752951845.4710989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-6752951845.4710989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-28137299.356129579</v>
      </c>
      <c r="L2597" s="444">
        <f t="shared" ca="1" si="152"/>
        <v>-6781089144.8272285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-6781089144.8272285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-28254538.103446785</v>
      </c>
      <c r="L2598" s="444">
        <f t="shared" ca="1" si="152"/>
        <v>-6809343682.9306755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-6809343682.9306755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-28372265.34554448</v>
      </c>
      <c r="L2599" s="444">
        <f t="shared" ca="1" si="152"/>
        <v>-6837715948.2762203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-6837715948.2762203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-28490483.117817584</v>
      </c>
      <c r="L2600" s="444">
        <f t="shared" ca="1" si="152"/>
        <v>-6866206431.3940382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-6866206431.3940382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-28609193.464141827</v>
      </c>
      <c r="L2601" s="444">
        <f t="shared" ca="1" si="152"/>
        <v>-6894815624.85818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-6894815624.85818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-28728398.43690908</v>
      </c>
      <c r="L2602" s="444">
        <f t="shared" ca="1" si="152"/>
        <v>-6923544023.2950888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-6923544023.2950888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-28848100.097062871</v>
      </c>
      <c r="L2603" s="444">
        <f t="shared" ca="1" si="152"/>
        <v>-6952392123.3921518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-6952392123.3921518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-28968300.514133964</v>
      </c>
      <c r="L2604" s="444">
        <f t="shared" ca="1" si="152"/>
        <v>-6981360423.9062862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-6981360423.9062862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-29089001.766276188</v>
      </c>
      <c r="L2605" s="444">
        <f t="shared" ca="1" si="152"/>
        <v>-7010449425.6725626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-7010449425.6725626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-29210205.940302342</v>
      </c>
      <c r="L2606" s="444">
        <f t="shared" ca="1" si="152"/>
        <v>-7039659631.6128645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-7039659631.6128645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-29331915.131720267</v>
      </c>
      <c r="L2607" s="444">
        <f t="shared" ca="1" si="152"/>
        <v>-7068991546.744585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-7068991546.744585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-29454131.444769099</v>
      </c>
      <c r="L2608" s="444">
        <f t="shared" ca="1" si="152"/>
        <v>-7098445678.1893539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-7098445678.1893539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-29576856.992455643</v>
      </c>
      <c r="L2609" s="444">
        <f t="shared" ca="1" si="152"/>
        <v>-7128022535.1818094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-7128022535.1818094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-29700093.896590874</v>
      </c>
      <c r="L2610" s="444">
        <f t="shared" ca="1" si="152"/>
        <v>-7157722629.0784006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-7157722629.0784006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-29823844.287826668</v>
      </c>
      <c r="L2611" s="444">
        <f t="shared" ca="1" si="152"/>
        <v>-7187546473.3662271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-7187546473.3662271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-29948110.305692613</v>
      </c>
      <c r="L2612" s="444">
        <f t="shared" ca="1" si="152"/>
        <v>-7217494583.6719198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-7217494583.6719198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-30072894.098632995</v>
      </c>
      <c r="L2613" s="444">
        <f t="shared" ca="1" si="152"/>
        <v>-7247567477.7705526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-7247567477.7705526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-30198197.824043971</v>
      </c>
      <c r="L2614" s="444">
        <f t="shared" ca="1" si="152"/>
        <v>-7277765675.5945969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-7277765675.5945969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-30324023.648310814</v>
      </c>
      <c r="L2615" s="444">
        <f t="shared" ca="1" si="152"/>
        <v>-7308089699.2429075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-7308089699.2429075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-30450373.746845447</v>
      </c>
      <c r="L2616" s="444">
        <f t="shared" ca="1" si="152"/>
        <v>-7338540072.9897528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-7338540072.9897528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-30577250.304123964</v>
      </c>
      <c r="L2617" s="444">
        <f t="shared" ca="1" si="152"/>
        <v>-7369117323.2938766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-7369117323.2938766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-30704655.51372448</v>
      </c>
      <c r="L2618" s="444">
        <f t="shared" ca="1" si="152"/>
        <v>-7399821978.807601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-7399821978.807601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-30832591.578365002</v>
      </c>
      <c r="L2619" s="444">
        <f t="shared" ca="1" si="152"/>
        <v>-7430654570.3859663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-7430654570.3859663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-30961060.709941529</v>
      </c>
      <c r="L2620" s="444">
        <f t="shared" ca="1" si="152"/>
        <v>-7461615631.0959082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-7461615631.0959082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-31090065.129566282</v>
      </c>
      <c r="L2621" s="444">
        <f t="shared" ca="1" si="152"/>
        <v>-7492705696.2254744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-7492705696.2254744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-31219607.067606144</v>
      </c>
      <c r="L2622" s="444">
        <f t="shared" ca="1" si="152"/>
        <v>-7523925303.2930803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-7523925303.2930803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-31349688.763721164</v>
      </c>
      <c r="L2623" s="444">
        <f t="shared" ca="1" si="152"/>
        <v>-7555274992.0568018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-7555274992.0568018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-31480312.466903336</v>
      </c>
      <c r="L2624" s="444">
        <f t="shared" ca="1" si="152"/>
        <v>-7586755304.5237055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-7586755304.5237055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-31611480.435515445</v>
      </c>
      <c r="L2625" s="444">
        <f t="shared" ca="1" si="152"/>
        <v>-7618366784.9592209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-7618366784.9592209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-31743194.937330086</v>
      </c>
      <c r="L2626" s="444">
        <f t="shared" ca="1" si="152"/>
        <v>-7650109979.8965511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-7650109979.8965511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-31875458.249568962</v>
      </c>
      <c r="L2627" s="444">
        <f t="shared" ca="1" si="152"/>
        <v>-7681985438.1461201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-7681985438.1461201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-32008272.658942167</v>
      </c>
      <c r="L2628" s="444">
        <f t="shared" ca="1" si="152"/>
        <v>-7713993710.8050623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-7713993710.8050623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-32141640.461687755</v>
      </c>
      <c r="L2629" s="444">
        <f t="shared" ca="1" si="152"/>
        <v>-7746135351.2667503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-7746135351.2667503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-32275563.963611457</v>
      </c>
      <c r="L2630" s="444">
        <f t="shared" ca="1" si="152"/>
        <v>-7778410915.2303619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-7778410915.2303619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-32410045.480126508</v>
      </c>
      <c r="L2631" s="444">
        <f t="shared" ca="1" si="152"/>
        <v>-7810820960.7104883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-7810820960.7104883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-32545087.336293705</v>
      </c>
      <c r="L2632" s="444">
        <f t="shared" ca="1" si="152"/>
        <v>-7843366048.0467825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-7843366048.0467825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-32680691.866861593</v>
      </c>
      <c r="L2633" s="444">
        <f t="shared" ca="1" si="152"/>
        <v>-7876046739.9136438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-7876046739.9136438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-32816861.41630685</v>
      </c>
      <c r="L2634" s="444">
        <f t="shared" ca="1" si="152"/>
        <v>-7908863601.3299503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-7908863601.3299503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-32953598.338874791</v>
      </c>
      <c r="L2635" s="444">
        <f t="shared" ca="1" si="152"/>
        <v>-7941817199.6688251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-7941817199.6688251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-33090904.998620104</v>
      </c>
      <c r="L2636" s="444">
        <f t="shared" ca="1" si="152"/>
        <v>-7974908104.6674452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-7974908104.6674452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-33228783.769447692</v>
      </c>
      <c r="L2637" s="444">
        <f t="shared" ca="1" si="152"/>
        <v>-8008136888.4368925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-8008136888.4368925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-33367237.035153717</v>
      </c>
      <c r="L2638" s="444">
        <f t="shared" ca="1" si="152"/>
        <v>-8041504125.4720459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-8041504125.4720459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-33506267.18946686</v>
      </c>
      <c r="L2639" s="444">
        <f t="shared" ca="1" si="152"/>
        <v>-8075010392.6615124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-8075010392.6615124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-33645876.636089638</v>
      </c>
      <c r="L2640" s="444">
        <f t="shared" ca="1" si="152"/>
        <v>-8108656269.2976017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-8108656269.2976017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-33786067.788740002</v>
      </c>
      <c r="L2641" s="444">
        <f t="shared" ca="1" si="152"/>
        <v>-8142442337.0863419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-8142442337.0863419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-33926843.071193092</v>
      </c>
      <c r="L2642" s="444">
        <f t="shared" ca="1" si="152"/>
        <v>-8176369180.1575346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-8176369180.1575346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-34068204.91732306</v>
      </c>
      <c r="L2643" s="444">
        <f t="shared" ca="1" si="152"/>
        <v>-8210437385.0748577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-8210437385.0748577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-34210155.771145247</v>
      </c>
      <c r="L2644" s="444">
        <f t="shared" ca="1" si="152"/>
        <v>-8244647540.8460026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-8244647540.8460026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-34352698.086858347</v>
      </c>
      <c r="L2645" s="444">
        <f t="shared" ca="1" si="152"/>
        <v>-8279000238.9328613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-8279000238.9328613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-34495834.328886919</v>
      </c>
      <c r="L2646" s="444">
        <f t="shared" ca="1" si="152"/>
        <v>-8313496073.2617483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-8313496073.2617483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-34639566.971923947</v>
      </c>
      <c r="L2647" s="444">
        <f t="shared" ca="1" si="152"/>
        <v>-8348135640.2336721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-8348135640.2336721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-34783898.500973634</v>
      </c>
      <c r="L2648" s="444">
        <f t="shared" ca="1" si="152"/>
        <v>-8382919538.7346458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-8382919538.7346458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-34928831.411394358</v>
      </c>
      <c r="L2649" s="444">
        <f t="shared" ca="1" si="152"/>
        <v>-8417848370.14604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-8417848370.14604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-35074368.208941832</v>
      </c>
      <c r="L2650" s="444">
        <f t="shared" ca="1" si="152"/>
        <v>-8452922738.3549814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-8452922738.3549814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-35220511.409812421</v>
      </c>
      <c r="L2651" s="444">
        <f t="shared" ca="1" si="152"/>
        <v>-8488143249.7647934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-8488143249.7647934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-35367263.540686637</v>
      </c>
      <c r="L2652" s="444">
        <f t="shared" ca="1" si="152"/>
        <v>-8523510513.30548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-8523510513.30548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-35514627.13877283</v>
      </c>
      <c r="L2653" s="444">
        <f t="shared" ca="1" si="152"/>
        <v>-8559025140.444253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-8559025140.444253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-35662604.751851052</v>
      </c>
      <c r="L2654" s="444">
        <f t="shared" ca="1" si="152"/>
        <v>-8594687745.196104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-8594687745.196104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-35811198.938317098</v>
      </c>
      <c r="L2655" s="444">
        <f t="shared" ca="1" si="152"/>
        <v>-8630498944.1344204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-8630498944.1344204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-35960412.267226748</v>
      </c>
      <c r="L2656" s="444">
        <f t="shared" ca="1" si="152"/>
        <v>-8666459356.4016476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-8666459356.4016476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-36110247.318340197</v>
      </c>
      <c r="L2657" s="444">
        <f t="shared" ca="1" si="152"/>
        <v>-8702569603.7199879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-8702569603.7199879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-36260706.682166614</v>
      </c>
      <c r="L2658" s="444">
        <f t="shared" ca="1" si="152"/>
        <v>-8738830310.4021549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-8738830310.4021549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-36411792.960008979</v>
      </c>
      <c r="L2659" s="444">
        <f t="shared" ca="1" si="152"/>
        <v>-8775242103.3621635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-8775242103.3621635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-36563508.764009014</v>
      </c>
      <c r="L2660" s="444">
        <f t="shared" ca="1" si="152"/>
        <v>-8811805612.126173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-8811805612.126173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-36715856.717192389</v>
      </c>
      <c r="L2661" s="444">
        <f t="shared" ca="1" si="152"/>
        <v>-8848521468.8433647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-8848521468.8433647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-36868839.453514017</v>
      </c>
      <c r="L2662" s="444">
        <f t="shared" ca="1" si="152"/>
        <v>-8885390308.2968788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-8885390308.2968788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-37022459.617903665</v>
      </c>
      <c r="L2663" s="444">
        <f t="shared" ca="1" si="152"/>
        <v>-8922412767.9147816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-8922412767.9147816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-37176719.866311587</v>
      </c>
      <c r="L2664" s="444">
        <f t="shared" ca="1" si="152"/>
        <v>-8959589487.7810936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-8959589487.7810936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-37331622.86575456</v>
      </c>
      <c r="L2665" s="444">
        <f t="shared" ca="1" si="152"/>
        <v>-8996921110.6468487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-8996921110.6468487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-37487171.294361867</v>
      </c>
      <c r="L2666" s="444">
        <f t="shared" ca="1" si="152"/>
        <v>-9034408281.9412098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-9034408281.9412098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-37643367.841421708</v>
      </c>
      <c r="L2667" s="444">
        <f t="shared" ca="1" si="152"/>
        <v>-9072051649.7826309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-9072051649.7826309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-37800215.207427628</v>
      </c>
      <c r="L2668" s="444">
        <f t="shared" ca="1" si="152"/>
        <v>-9109851864.9900589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-9109851864.9900589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-37957716.104125246</v>
      </c>
      <c r="L2669" s="444">
        <f t="shared" ca="1" si="152"/>
        <v>-9147809581.0941849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-9147809581.0941849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-38115873.2545591</v>
      </c>
      <c r="L2670" s="444">
        <f t="shared" ca="1" si="152"/>
        <v>-9185925454.3487434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-9185925454.3487434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-38274689.393119767</v>
      </c>
      <c r="L2671" s="444">
        <f t="shared" ca="1" si="152"/>
        <v>-9224200143.7418633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-9224200143.7418633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-38434167.2655911</v>
      </c>
      <c r="L2672" s="444">
        <f t="shared" ca="1" si="152"/>
        <v>-9262634311.0074539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-9262634311.0074539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-38594309.629197724</v>
      </c>
      <c r="L2673" s="444">
        <f t="shared" ca="1" si="152"/>
        <v>-9301228620.636652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-9301228620.636652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-38755119.25265272</v>
      </c>
      <c r="L2674" s="444">
        <f t="shared" ca="1" si="152"/>
        <v>-9339983739.8893051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-9339983739.8893051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-38916598.916205436</v>
      </c>
      <c r="L2675" s="444">
        <f t="shared" ca="1" si="152"/>
        <v>-9378900338.8055115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-9378900338.8055115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-39078751.411689632</v>
      </c>
      <c r="L2676" s="444">
        <f t="shared" ca="1" si="152"/>
        <v>-9417979090.2172012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-9417979090.2172012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-39241579.542571671</v>
      </c>
      <c r="L2677" s="444">
        <f t="shared" ca="1" si="152"/>
        <v>-9457220669.7597733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-9457220669.7597733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-39405086.123999052</v>
      </c>
      <c r="L2678" s="444">
        <f t="shared" ca="1" si="152"/>
        <v>-9496625755.8837719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-9496625755.8837719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-39569273.982849047</v>
      </c>
      <c r="L2679" s="444">
        <f t="shared" ca="1" si="152"/>
        <v>-9536195029.866621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-9536195029.866621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-39734145.95777759</v>
      </c>
      <c r="L2680" s="444">
        <f t="shared" ca="1" si="152"/>
        <v>-9575929175.824398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-9575929175.824398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-39899704.899268322</v>
      </c>
      <c r="L2681" s="444">
        <f t="shared" ca="1" si="152"/>
        <v>-9615828880.7236671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-9615828880.7236671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-40065953.669681944</v>
      </c>
      <c r="L2682" s="444">
        <f t="shared" ca="1" si="152"/>
        <v>-9655894834.3933487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-9655894834.3933487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-40232895.143305622</v>
      </c>
      <c r="L2683" s="444">
        <f t="shared" ca="1" si="152"/>
        <v>-9696127729.5366535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-9696127729.5366535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-40400532.206402719</v>
      </c>
      <c r="L2684" s="444">
        <f t="shared" ca="1" si="152"/>
        <v>-9736528261.7430553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-9736528261.7430553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-40568867.757262729</v>
      </c>
      <c r="L2685" s="444">
        <f t="shared" ca="1" si="152"/>
        <v>-9777097129.5003185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-9777097129.5003185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-40737904.706251323</v>
      </c>
      <c r="L2686" s="444">
        <f t="shared" ca="1" si="152"/>
        <v>-9817835034.2065697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-9817835034.2065697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-40907645.975860707</v>
      </c>
      <c r="L2687" s="444">
        <f t="shared" ca="1" si="152"/>
        <v>-9858742680.1824303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-9858742680.1824303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-41078094.500760123</v>
      </c>
      <c r="L2688" s="444">
        <f t="shared" ca="1" si="152"/>
        <v>-9899820774.6831913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-9899820774.6831913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-41249253.22784663</v>
      </c>
      <c r="L2689" s="444">
        <f t="shared" ca="1" si="152"/>
        <v>-9941070027.9110374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-9941070027.9110374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-41421125.116295986</v>
      </c>
      <c r="L2690" s="444">
        <f t="shared" ca="1" si="152"/>
        <v>-9982491153.0273342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-9982491153.0273342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-41593713.137613893</v>
      </c>
      <c r="L2691" s="444">
        <f t="shared" ca="1" si="152"/>
        <v>-10024084866.164948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-10024084866.164948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-41767020.275687277</v>
      </c>
      <c r="L2692" s="444">
        <f t="shared" ca="1" si="152"/>
        <v>-10065851886.440636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-10065851886.440636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-41941049.526835978</v>
      </c>
      <c r="L2693" s="444">
        <f t="shared" ca="1" si="152"/>
        <v>-10107792935.967472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-10107792935.967472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-42115803.899864465</v>
      </c>
      <c r="L2694" s="444">
        <f t="shared" ca="1" si="152"/>
        <v>-10149908739.867336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-10149908739.867336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-42291286.416113898</v>
      </c>
      <c r="L2695" s="444">
        <f t="shared" ca="1" si="152"/>
        <v>-10192200026.283451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-10192200026.283451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-42467500.109514378</v>
      </c>
      <c r="L2696" s="444">
        <f t="shared" ca="1" si="152"/>
        <v>-10234667526.392965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-10234667526.392965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-42644448.026637353</v>
      </c>
      <c r="L2697" s="444">
        <f t="shared" ca="1" si="152"/>
        <v>-10277311974.419603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-10277311974.419603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-42822133.226748347</v>
      </c>
      <c r="L2698" s="444">
        <f t="shared" ca="1" si="152"/>
        <v>-10320134107.646351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-10320134107.646351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-43000558.781859793</v>
      </c>
      <c r="L2699" s="444">
        <f t="shared" ca="1" si="152"/>
        <v>-10363134666.428211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-10363134666.428211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-43179727.776784211</v>
      </c>
      <c r="L2700" s="444">
        <f t="shared" ca="1" si="152"/>
        <v>-10406314394.204996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-10406314394.204996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-43359643.309187487</v>
      </c>
      <c r="L2701" s="444">
        <f t="shared" ca="1" si="152"/>
        <v>-10449674037.514183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-10449674037.514183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-43540308.489642426</v>
      </c>
      <c r="L2702" s="444">
        <f t="shared" ca="1" si="152"/>
        <v>-10493214346.003826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-10493214346.003826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-43721726.441682607</v>
      </c>
      <c r="L2703" s="444">
        <f t="shared" ca="1" si="152"/>
        <v>-10536936072.445509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-10536936072.445509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-43903900.301856287</v>
      </c>
      <c r="L2704" s="444">
        <f t="shared" ca="1" si="152"/>
        <v>-10580839972.747366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-10580839972.747366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-44086833.219780691</v>
      </c>
      <c r="L2705" s="444">
        <f t="shared" ca="1" si="152"/>
        <v>-10624926805.967146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-10624926805.967146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-44270528.358196437</v>
      </c>
      <c r="L2706" s="444">
        <f t="shared" ca="1" si="152"/>
        <v>-10669197334.325342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-10669197334.325342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-44454988.893022262</v>
      </c>
      <c r="L2707" s="444">
        <f t="shared" ca="1" si="152"/>
        <v>-10713652323.218365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-10713652323.218365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-44640218.013409853</v>
      </c>
      <c r="L2708" s="444">
        <f t="shared" ca="1" si="152"/>
        <v>-10758292541.231775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-10758292541.231775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-44826218.921799064</v>
      </c>
      <c r="L2709" s="444">
        <f t="shared" ca="1" si="152"/>
        <v>-10803118760.153574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-10803118760.153574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-45012994.833973221</v>
      </c>
      <c r="L2710" s="444">
        <f t="shared" ca="1" si="152"/>
        <v>-10848131754.987547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-10848131754.987547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-45200548.979114778</v>
      </c>
      <c r="L2711" s="444">
        <f t="shared" ca="1" si="152"/>
        <v>-10893332303.966661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-10893332303.966661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-45388884.599861085</v>
      </c>
      <c r="L2712" s="444">
        <f t="shared" ca="1" si="152"/>
        <v>-10938721188.566523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-10938721188.566523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-45578004.952360511</v>
      </c>
      <c r="L2713" s="444">
        <f t="shared" ca="1" si="152"/>
        <v>-10984299193.518883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-10984299193.518883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-45767913.306328677</v>
      </c>
      <c r="L2714" s="444">
        <f t="shared" ca="1" si="152"/>
        <v>-11030067106.825211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-11030067106.825211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-45958612.945105046</v>
      </c>
      <c r="L2715" s="444">
        <f t="shared" ca="1" si="152"/>
        <v>-11076025719.770315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-11076025719.770315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-46150107.165709645</v>
      </c>
      <c r="L2716" s="444">
        <f t="shared" ca="1" si="152"/>
        <v>-11122175826.936026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-11122175826.936026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-46342399.278900109</v>
      </c>
      <c r="L2717" s="444">
        <f t="shared" ca="1" si="152"/>
        <v>-11168518226.214926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-11168518226.214926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-46535492.609228857</v>
      </c>
      <c r="L2718" s="444">
        <f t="shared" ca="1" si="152"/>
        <v>-11215053718.824154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-11215053718.824154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-46729390.49510064</v>
      </c>
      <c r="L2719" s="444">
        <f t="shared" ca="1" si="152"/>
        <v>-11261783109.319254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-11261783109.319254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-46924096.288830221</v>
      </c>
      <c r="L2720" s="444">
        <f t="shared" ca="1" si="152"/>
        <v>-11308707205.608084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-11308707205.608084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-47119613.356700346</v>
      </c>
      <c r="L2721" s="444">
        <f t="shared" ca="1" si="152"/>
        <v>-11355826818.964785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-11355826818.964785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-47315945.079019934</v>
      </c>
      <c r="L2722" s="444">
        <f t="shared" ca="1" si="152"/>
        <v>-11403142764.043804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-11403142764.043804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-47513094.850182518</v>
      </c>
      <c r="L2723" s="444">
        <f t="shared" ca="1" si="152"/>
        <v>-11450655858.893986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-11450655858.893986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-47711066.078724943</v>
      </c>
      <c r="L2724" s="444">
        <f t="shared" ca="1" si="152"/>
        <v>-11498366924.972712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-11498366924.972712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-47909862.187386297</v>
      </c>
      <c r="L2725" s="444">
        <f t="shared" ca="1" si="152"/>
        <v>-11546276787.160097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-11546276787.160097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-48109486.61316707</v>
      </c>
      <c r="L2726" s="444">
        <f t="shared" ca="1" si="152"/>
        <v>-11594386273.773264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-11594386273.773264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-48309942.807388596</v>
      </c>
      <c r="L2727" s="444">
        <f t="shared" ca="1" si="152"/>
        <v>-11642696216.580652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-11642696216.580652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-48511234.235752717</v>
      </c>
      <c r="L2728" s="444">
        <f t="shared" ca="1" si="152"/>
        <v>-11691207450.816404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-11691207450.816404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-48713364.378401682</v>
      </c>
      <c r="L2729" s="444">
        <f t="shared" ca="1" si="152"/>
        <v>-11739920815.194805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-11739920815.194805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-48916336.729978353</v>
      </c>
      <c r="L2730" s="444">
        <f t="shared" ca="1" si="152"/>
        <v>-11788837151.924784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-11788837151.924784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-49120154.799686596</v>
      </c>
      <c r="L2731" s="444">
        <f t="shared" ca="1" si="152"/>
        <v>-11837957306.72447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-11837957306.72447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-49324822.111351959</v>
      </c>
      <c r="L2732" s="444">
        <f t="shared" ca="1" si="152"/>
        <v>-11887282128.835821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-11887282128.835821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-49530342.203482591</v>
      </c>
      <c r="L2733" s="444">
        <f t="shared" ca="1" si="152"/>
        <v>-11936812471.039303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-11936812471.039303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-49736718.629330426</v>
      </c>
      <c r="L2734" s="444">
        <f t="shared" ca="1" si="152"/>
        <v>-11986549189.668633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-11986549189.668633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-49943954.956952631</v>
      </c>
      <c r="L2735" s="444">
        <f t="shared" ca="1" si="152"/>
        <v>-12036493144.625586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-12036493144.625586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-50152054.769273274</v>
      </c>
      <c r="L2736" s="444">
        <f t="shared" ca="1" si="152"/>
        <v>-12086645199.394859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-12086645199.394859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-50361021.664145246</v>
      </c>
      <c r="L2737" s="444">
        <f t="shared" ca="1" si="152"/>
        <v>-12137006221.059004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-12137006221.059004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-50570859.254412517</v>
      </c>
      <c r="L2738" s="444">
        <f t="shared" ca="1" si="152"/>
        <v>-12187577080.313416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-12187577080.313416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-50781571.167972565</v>
      </c>
      <c r="L2739" s="444">
        <f t="shared" ca="1" si="152"/>
        <v>-12238358651.481388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-12238358651.481388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-50993161.04783912</v>
      </c>
      <c r="L2740" s="444">
        <f t="shared" ca="1" si="152"/>
        <v>-12289351812.529226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-12289351812.529226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-51205632.552205108</v>
      </c>
      <c r="L2741" s="444">
        <f t="shared" ca="1" si="152"/>
        <v>-12340557445.081432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-12340557445.081432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-51418989.354505971</v>
      </c>
      <c r="L2742" s="444">
        <f t="shared" ca="1" si="152"/>
        <v>-12391976434.435938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-12391976434.435938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-51633235.143483073</v>
      </c>
      <c r="L2743" s="444">
        <f t="shared" ca="1" si="152"/>
        <v>-12443609669.57942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-12443609669.57942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-51848373.623247586</v>
      </c>
      <c r="L2744" s="444">
        <f t="shared" ca="1" si="152"/>
        <v>-12495458043.202667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-12495458043.202667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-52064408.513344444</v>
      </c>
      <c r="L2745" s="444">
        <f t="shared" ca="1" si="152"/>
        <v>-12547522451.716011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-12547522451.716011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-52281343.548816711</v>
      </c>
      <c r="L2746" s="444">
        <f t="shared" ca="1" si="152"/>
        <v>-12599803795.264828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-12599803795.264828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-52499182.480270118</v>
      </c>
      <c r="L2747" s="444">
        <f t="shared" ca="1" si="152"/>
        <v>-12652302977.745098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-12652302977.745098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-52717929.073937908</v>
      </c>
      <c r="L2748" s="444">
        <f t="shared" ca="1" si="152"/>
        <v>-12705020906.819036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-12705020906.819036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-52937587.111745983</v>
      </c>
      <c r="L2749" s="444">
        <f t="shared" ca="1" si="152"/>
        <v>-12757958493.930782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-12757958493.930782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-53158160.391378261</v>
      </c>
      <c r="L2750" s="444">
        <f t="shared" ca="1" si="152"/>
        <v>-12811116654.322161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-12811116654.322161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-53379652.726342335</v>
      </c>
      <c r="L2751" s="444">
        <f t="shared" ca="1" si="152"/>
        <v>-12864496307.048504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-12864496307.048504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-53602067.94603543</v>
      </c>
      <c r="L2752" s="444">
        <f t="shared" ca="1" si="152"/>
        <v>-12918098374.994539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-12918098374.994539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-53825409.895810582</v>
      </c>
      <c r="L2753" s="444">
        <f t="shared" ca="1" si="152"/>
        <v>-12971923784.89035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-12971923784.89035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-54049682.437043123</v>
      </c>
      <c r="L2754" s="444">
        <f t="shared" ca="1" si="152"/>
        <v>-13025973467.327393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-13025973467.327393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-54274889.447197467</v>
      </c>
      <c r="L2755" s="444">
        <f t="shared" ca="1" si="152"/>
        <v>-13080248356.77459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-13080248356.77459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-54501034.81989412</v>
      </c>
      <c r="L2756" s="444">
        <f t="shared" ca="1" si="152"/>
        <v>-13134749391.594484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-13134749391.594484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-54728122.464977019</v>
      </c>
      <c r="L2757" s="444">
        <f t="shared" ca="1" si="152"/>
        <v>-13189477514.059462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-13189477514.059462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-54956156.308581091</v>
      </c>
      <c r="L2758" s="444">
        <f t="shared" ca="1" si="152"/>
        <v>-13244433670.368042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-13244433670.368042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-55185140.293200172</v>
      </c>
      <c r="L2759" s="444">
        <f t="shared" ca="1" si="152"/>
        <v>-13299618810.661242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-13299618810.661242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-55415078.377755173</v>
      </c>
      <c r="L2760" s="444">
        <f t="shared" ca="1" si="152"/>
        <v>-13355033889.038998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-13355033889.038998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-55645974.537662491</v>
      </c>
      <c r="L2761" s="444">
        <f t="shared" ca="1" si="152"/>
        <v>-13410679863.57666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-13410679863.57666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-55877832.764902748</v>
      </c>
      <c r="L2762" s="444">
        <f t="shared" ca="1" si="152"/>
        <v>-13466557696.341562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-13466557696.341562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-56110657.068089843</v>
      </c>
      <c r="L2763" s="444">
        <f t="shared" ca="1" si="152"/>
        <v>-13522668353.409653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-13522668353.409653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-56344451.472540222</v>
      </c>
      <c r="L2764" s="444">
        <f t="shared" ca="1" si="152"/>
        <v>-13579012804.882193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-13579012804.882193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-56579220.020342477</v>
      </c>
      <c r="L2765" s="444">
        <f t="shared" ca="1" si="152"/>
        <v>-13635592024.902534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-13635592024.902534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-56814966.770427227</v>
      </c>
      <c r="L2766" s="444">
        <f t="shared" ca="1" si="152"/>
        <v>-13692406991.672962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-13692406991.672962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-57051695.798637331</v>
      </c>
      <c r="L2767" s="444">
        <f t="shared" ca="1" si="152"/>
        <v>-13749458687.4716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-13749458687.4716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-57289411.197798334</v>
      </c>
      <c r="L2768" s="444">
        <f t="shared" ca="1" si="152"/>
        <v>-13806748098.669397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-13806748098.669397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-57528117.077789158</v>
      </c>
      <c r="L2769" s="444">
        <f t="shared" ca="1" si="152"/>
        <v>-13864276215.747187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-13864276215.747187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-57767817.565613277</v>
      </c>
      <c r="L2770" s="444">
        <f t="shared" ca="1" si="152"/>
        <v>-13922044033.312799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-13922044033.312799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-58008516.805469997</v>
      </c>
      <c r="L2771" s="444">
        <f t="shared" ca="1" si="152"/>
        <v>-13980052550.118269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-13980052550.118269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-58250218.958826117</v>
      </c>
      <c r="L2772" s="444">
        <f t="shared" ca="1" si="152"/>
        <v>-14038302769.077095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-14038302769.077095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-58492928.204487897</v>
      </c>
      <c r="L2773" s="444">
        <f t="shared" ca="1" si="152"/>
        <v>-14096795697.281584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-14096795697.281584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-58736648.738673262</v>
      </c>
      <c r="L2774" s="444">
        <f t="shared" ca="1" si="152"/>
        <v>-14155532346.020258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-14155532346.020258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-58981384.775084406</v>
      </c>
      <c r="L2775" s="444">
        <f t="shared" ca="1" si="152"/>
        <v>-14214513730.795341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-14214513730.795341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-59227140.544980593</v>
      </c>
      <c r="L2776" s="444">
        <f t="shared" ca="1" si="152"/>
        <v>-14273740871.340322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-14273740871.340322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-59473920.297251336</v>
      </c>
      <c r="L2777" s="444">
        <f t="shared" ca="1" si="152"/>
        <v>-14333214791.637573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-14333214791.637573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-59721728.298489891</v>
      </c>
      <c r="L2778" s="444">
        <f t="shared" ca="1" si="152"/>
        <v>-14392936519.936064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-14392936519.936064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-59970568.833066933</v>
      </c>
      <c r="L2779" s="444">
        <f t="shared" ca="1" si="152"/>
        <v>-14452907088.769131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-14452907088.769131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-60220446.203204714</v>
      </c>
      <c r="L2780" s="444">
        <f t="shared" ca="1" si="152"/>
        <v>-14513127534.972336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-14513127534.972336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-60471364.729051396</v>
      </c>
      <c r="L2781" s="444">
        <f t="shared" ca="1" si="152"/>
        <v>-14573598899.701387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-14573598899.701387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-60723328.748755783</v>
      </c>
      <c r="L2782" s="444">
        <f t="shared" ca="1" si="152"/>
        <v>-14634322228.450144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-14634322228.450144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-60976342.618542261</v>
      </c>
      <c r="L2783" s="444">
        <f t="shared" ca="1" si="152"/>
        <v>-14695298571.068686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-14695298571.068686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-61230410.71278619</v>
      </c>
      <c r="L2784" s="444">
        <f t="shared" ca="1" si="152"/>
        <v>-14756528981.781471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-14756528981.781471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-61485537.424089454</v>
      </c>
      <c r="L2785" s="444">
        <f t="shared" ca="1" si="152"/>
        <v>-14818014519.205561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-14818014519.205561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-61741727.163356505</v>
      </c>
      <c r="L2786" s="444">
        <f t="shared" ca="1" si="152"/>
        <v>-14879756246.368917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-14879756246.368917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-61998984.359870493</v>
      </c>
      <c r="L2787" s="444">
        <f t="shared" ca="1" si="152"/>
        <v>-14941755230.728788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-14941755230.728788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-62257313.461369962</v>
      </c>
      <c r="L2788" s="444">
        <f t="shared" ca="1" si="152"/>
        <v>-15004012544.190159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-15004012544.190159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-62516718.934125654</v>
      </c>
      <c r="L2789" s="444">
        <f t="shared" ca="1" si="152"/>
        <v>-15066529263.124285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-15066529263.124285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-62777205.263017856</v>
      </c>
      <c r="L2790" s="444">
        <f t="shared" ca="1" si="152"/>
        <v>-15129306468.387302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-15129306468.387302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-63038776.951613761</v>
      </c>
      <c r="L2791" s="444">
        <f t="shared" ca="1" si="152"/>
        <v>-15192345245.338917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-15192345245.338917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-63301438.522245489</v>
      </c>
      <c r="L2792" s="444">
        <f t="shared" ca="1" si="152"/>
        <v>-15255646683.861162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-15255646683.861162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-63565194.516088173</v>
      </c>
      <c r="L2793" s="444">
        <f t="shared" ca="1" si="152"/>
        <v>-15319211878.377251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-15319211878.377251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-63830049.493238546</v>
      </c>
      <c r="L2794" s="444">
        <f t="shared" ca="1" si="152"/>
        <v>-15383041927.870489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-15383041927.870489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-64096008.032793701</v>
      </c>
      <c r="L2795" s="444">
        <f t="shared" ca="1" si="152"/>
        <v>-15447137935.903282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-15447137935.903282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-64363074.73293034</v>
      </c>
      <c r="L2796" s="444">
        <f t="shared" ca="1" si="152"/>
        <v>-15511501010.636213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-15511501010.636213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-64631254.210984223</v>
      </c>
      <c r="L2797" s="444">
        <f t="shared" ca="1" si="152"/>
        <v>-15576132264.847197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-15576132264.847197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-64900551.103529982</v>
      </c>
      <c r="L2798" s="444">
        <f t="shared" ca="1" si="152"/>
        <v>-15641032815.950727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-15641032815.950727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-65170970.066461362</v>
      </c>
      <c r="L2799" s="444">
        <f t="shared" ca="1" si="152"/>
        <v>-15706203786.017189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-15706203786.017189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-65442515.775071621</v>
      </c>
      <c r="L2800" s="444">
        <f t="shared" ca="1" si="152"/>
        <v>-15771646301.792261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-15771646301.792261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-65715192.924134411</v>
      </c>
      <c r="L2801" s="444">
        <f t="shared" ca="1" si="152"/>
        <v>-15837361494.716396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-15837361494.716396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-65989006.227984987</v>
      </c>
      <c r="L2802" s="444">
        <f t="shared" ca="1" si="152"/>
        <v>-15903350500.944382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-15903350500.944382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-66263960.420601599</v>
      </c>
      <c r="L2803" s="444">
        <f t="shared" ca="1" si="152"/>
        <v>-15969614461.364983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-15969614461.364983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-66540060.255687438</v>
      </c>
      <c r="L2804" s="444">
        <f t="shared" ca="1" si="152"/>
        <v>-16036154521.62067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-16036154521.62067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-66817310.506752782</v>
      </c>
      <c r="L2805" s="444">
        <f t="shared" ca="1" si="152"/>
        <v>-16102971832.127422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-16102971832.127422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-67095715.96719759</v>
      </c>
      <c r="L2806" s="444">
        <f t="shared" ca="1" si="152"/>
        <v>-16170067548.09462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-16170067548.09462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-67375281.450394243</v>
      </c>
      <c r="L2807" s="444">
        <f t="shared" ca="1" si="152"/>
        <v>-16237442829.545013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-16237442829.545013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-67656011.789770901</v>
      </c>
      <c r="L2808" s="444">
        <f t="shared" ca="1" si="152"/>
        <v>-16305098841.334784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-16305098841.334784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-67937911.838894933</v>
      </c>
      <c r="L2809" s="444">
        <f t="shared" ca="1" si="152"/>
        <v>-16373036753.173679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-16373036753.173679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-68220986.471556991</v>
      </c>
      <c r="L2810" s="444">
        <f t="shared" ca="1" si="152"/>
        <v>-16441257739.645237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-16441257739.645237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-68505240.581855148</v>
      </c>
      <c r="L2811" s="444">
        <f t="shared" ca="1" si="152"/>
        <v>-16509762980.227093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-16509762980.227093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-68790679.084279552</v>
      </c>
      <c r="L2812" s="444">
        <f t="shared" ca="1" si="152"/>
        <v>-16578553659.311373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-16578553659.311373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-69077306.913797379</v>
      </c>
      <c r="L2813" s="444">
        <f t="shared" ref="L2813:L3067" ca="1" si="157">I2813-J2813+K2813</f>
        <v>-16647630966.22517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-16647630966.22517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-69365129.025938213</v>
      </c>
      <c r="L2814" s="444">
        <f t="shared" ca="1" si="157"/>
        <v>-16716996095.251108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-16716996095.251108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-69654150.396879613</v>
      </c>
      <c r="L2815" s="444">
        <f t="shared" ca="1" si="157"/>
        <v>-16786650245.647987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-16786650245.647987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-69944376.023533285</v>
      </c>
      <c r="L2816" s="444">
        <f t="shared" ca="1" si="157"/>
        <v>-16856594621.67152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-16856594621.67152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-70235810.923631325</v>
      </c>
      <c r="L2817" s="444">
        <f t="shared" ca="1" si="157"/>
        <v>-16926830432.595152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-16926830432.595152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-70528460.135813132</v>
      </c>
      <c r="L2818" s="444">
        <f t="shared" ca="1" si="157"/>
        <v>-16997358892.730965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-16997358892.730965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-70822328.719712347</v>
      </c>
      <c r="L2819" s="444">
        <f t="shared" ca="1" si="157"/>
        <v>-17068181221.450678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-17068181221.450678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-71117421.756044492</v>
      </c>
      <c r="L2820" s="444">
        <f t="shared" ca="1" si="157"/>
        <v>-17139298643.206722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-17139298643.206722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-71413744.346694663</v>
      </c>
      <c r="L2821" s="444">
        <f t="shared" ca="1" si="157"/>
        <v>-17210712387.553417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-17210712387.553417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-71711301.614805907</v>
      </c>
      <c r="L2822" s="444">
        <f t="shared" ca="1" si="157"/>
        <v>-17282423689.168224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-17282423689.168224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-72010098.704867601</v>
      </c>
      <c r="L2823" s="444">
        <f t="shared" ca="1" si="157"/>
        <v>-17354433787.873093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-17354433787.873093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-72310140.782804549</v>
      </c>
      <c r="L2824" s="444">
        <f t="shared" ca="1" si="157"/>
        <v>-17426743928.655899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-17426743928.655899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-72611433.036066249</v>
      </c>
      <c r="L2825" s="444">
        <f t="shared" ca="1" si="157"/>
        <v>-17499355361.691967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-17499355361.691967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-72913980.67371653</v>
      </c>
      <c r="L2826" s="444">
        <f t="shared" ca="1" si="157"/>
        <v>-17572269342.365685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-17572269342.365685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-73217788.926523685</v>
      </c>
      <c r="L2827" s="444">
        <f t="shared" ca="1" si="157"/>
        <v>-17645487131.29221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-17645487131.29221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-73522863.047050878</v>
      </c>
      <c r="L2828" s="444">
        <f t="shared" ca="1" si="157"/>
        <v>-17719009994.33926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-17719009994.33926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-73829208.309746921</v>
      </c>
      <c r="L2829" s="444">
        <f t="shared" ca="1" si="157"/>
        <v>-17792839202.649006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-17792839202.649006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-74136830.011037529</v>
      </c>
      <c r="L2830" s="444">
        <f t="shared" ca="1" si="157"/>
        <v>-17866976032.660042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-17866976032.660042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-74445733.469416842</v>
      </c>
      <c r="L2831" s="444">
        <f t="shared" ca="1" si="157"/>
        <v>-17941421766.129459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-17941421766.129459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-74755924.025539413</v>
      </c>
      <c r="L2832" s="444">
        <f t="shared" ca="1" si="157"/>
        <v>-18016177690.154999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-18016177690.154999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-75067407.042312488</v>
      </c>
      <c r="L2833" s="444">
        <f t="shared" ca="1" si="157"/>
        <v>-18091245097.197311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-18091245097.197311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-75380187.904988796</v>
      </c>
      <c r="L2834" s="444">
        <f t="shared" ca="1" si="157"/>
        <v>-18166625285.102299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-18166625285.102299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-75694272.021259576</v>
      </c>
      <c r="L2835" s="444">
        <f t="shared" ca="1" si="157"/>
        <v>-18242319557.123558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-18242319557.123558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-76009664.821348161</v>
      </c>
      <c r="L2836" s="444">
        <f t="shared" ca="1" si="157"/>
        <v>-18318329221.944904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-18318329221.944904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-76326371.758103773</v>
      </c>
      <c r="L2837" s="444">
        <f t="shared" ca="1" si="157"/>
        <v>-18394655593.703007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-18394655593.703007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-76644398.307095855</v>
      </c>
      <c r="L2838" s="444">
        <f t="shared" ca="1" si="157"/>
        <v>-18471299992.010101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-18471299992.010101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-76963749.96670875</v>
      </c>
      <c r="L2839" s="444">
        <f t="shared" ca="1" si="157"/>
        <v>-18548263741.97681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-18548263741.97681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-77284432.258236706</v>
      </c>
      <c r="L2840" s="444">
        <f t="shared" ca="1" si="157"/>
        <v>-18625548174.235046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-18625548174.235046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-77606450.725979358</v>
      </c>
      <c r="L2841" s="444">
        <f t="shared" ca="1" si="157"/>
        <v>-18703154624.961025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-18703154624.961025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-77929810.937337607</v>
      </c>
      <c r="L2842" s="444">
        <f t="shared" ca="1" si="157"/>
        <v>-18781084435.898361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-18781084435.898361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-78254518.482909843</v>
      </c>
      <c r="L2843" s="444">
        <f t="shared" ca="1" si="157"/>
        <v>-18859338954.381271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-18859338954.381271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-78580578.976588637</v>
      </c>
      <c r="L2844" s="444">
        <f t="shared" ca="1" si="157"/>
        <v>-18937919533.357861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-18937919533.357861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-78907998.055657744</v>
      </c>
      <c r="L2845" s="444">
        <f t="shared" ca="1" si="157"/>
        <v>-19016827531.413517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-19016827531.413517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-79236781.380889654</v>
      </c>
      <c r="L2846" s="444">
        <f t="shared" ca="1" si="157"/>
        <v>-19096064312.794407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-19096064312.794407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-79566934.636643365</v>
      </c>
      <c r="L2847" s="444">
        <f t="shared" ca="1" si="157"/>
        <v>-19175631247.431049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-19175631247.431049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-79898463.530962706</v>
      </c>
      <c r="L2848" s="444">
        <f t="shared" ca="1" si="157"/>
        <v>-19255529710.962013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-19255529710.962013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-80231373.795675054</v>
      </c>
      <c r="L2849" s="444">
        <f t="shared" ca="1" si="157"/>
        <v>-19335761084.757687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-19335761084.757687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-80565671.186490357</v>
      </c>
      <c r="L2850" s="444">
        <f t="shared" ca="1" si="157"/>
        <v>-19416326755.944176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-19416326755.944176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-80901361.483100727</v>
      </c>
      <c r="L2851" s="444">
        <f t="shared" ca="1" si="157"/>
        <v>-19497228117.427277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-19497228117.427277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-81238450.489280313</v>
      </c>
      <c r="L2852" s="444">
        <f t="shared" ca="1" si="157"/>
        <v>-19578466567.916557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-19578466567.916557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-81576944.032985657</v>
      </c>
      <c r="L2853" s="444">
        <f t="shared" ca="1" si="157"/>
        <v>-19660043511.949543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-19660043511.949543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-81916847.966456428</v>
      </c>
      <c r="L2854" s="444">
        <f t="shared" ca="1" si="157"/>
        <v>-19741960359.916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-19741960359.916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-82258168.166316673</v>
      </c>
      <c r="L2855" s="444">
        <f t="shared" ca="1" si="157"/>
        <v>-19824218528.082317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-19824218528.082317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-82600910.533676326</v>
      </c>
      <c r="L2856" s="444">
        <f t="shared" ca="1" si="157"/>
        <v>-19906819438.615993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-19906819438.615993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-82945080.99423331</v>
      </c>
      <c r="L2857" s="444">
        <f t="shared" ca="1" si="157"/>
        <v>-19989764519.610226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-19989764519.610226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-83290685.498375937</v>
      </c>
      <c r="L2858" s="444">
        <f t="shared" ca="1" si="157"/>
        <v>-20073055205.108601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-20073055205.108601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-83637730.021285832</v>
      </c>
      <c r="L2859" s="444">
        <f t="shared" ca="1" si="157"/>
        <v>-20156692935.129887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-20156692935.129887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-83986220.563041195</v>
      </c>
      <c r="L2860" s="444">
        <f t="shared" ca="1" si="157"/>
        <v>-20240679155.692928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-20240679155.692928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-84336163.148720533</v>
      </c>
      <c r="L2861" s="444">
        <f t="shared" ca="1" si="157"/>
        <v>-20325015318.841648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-20325015318.841648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-84687563.828506872</v>
      </c>
      <c r="L2862" s="444">
        <f t="shared" ca="1" si="157"/>
        <v>-20409702882.670155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-20409702882.670155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-85040428.677792311</v>
      </c>
      <c r="L2863" s="444">
        <f t="shared" ca="1" si="157"/>
        <v>-20494743311.347946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-20494743311.347946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-85394763.797283113</v>
      </c>
      <c r="L2864" s="444">
        <f t="shared" ca="1" si="157"/>
        <v>-20580138075.145229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-20580138075.145229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-85750575.313105121</v>
      </c>
      <c r="L2865" s="444">
        <f t="shared" ca="1" si="157"/>
        <v>-20665888650.458336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-20665888650.458336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-86107869.376909733</v>
      </c>
      <c r="L2866" s="444">
        <f t="shared" ca="1" si="157"/>
        <v>-20751996519.835247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-20751996519.835247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-86466652.16598019</v>
      </c>
      <c r="L2867" s="444">
        <f t="shared" ca="1" si="157"/>
        <v>-20838463172.001228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-20838463172.001228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-86826929.883338451</v>
      </c>
      <c r="L2868" s="444">
        <f t="shared" ca="1" si="157"/>
        <v>-20925290101.884567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-20925290101.884567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-87188708.757852361</v>
      </c>
      <c r="L2869" s="444">
        <f t="shared" ca="1" si="157"/>
        <v>-21012478810.642418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-21012478810.642418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-87551995.044343412</v>
      </c>
      <c r="L2870" s="444">
        <f t="shared" ca="1" si="157"/>
        <v>-21100030805.68676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-21100030805.68676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-87916795.023694828</v>
      </c>
      <c r="L2871" s="444">
        <f t="shared" ca="1" si="157"/>
        <v>-21187947600.710453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-21187947600.710453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-88283115.00296022</v>
      </c>
      <c r="L2872" s="444">
        <f t="shared" ca="1" si="157"/>
        <v>-21276230715.713413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-21276230715.713413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-88650961.315472558</v>
      </c>
      <c r="L2873" s="444">
        <f t="shared" ca="1" si="157"/>
        <v>-21364881677.028885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-21364881677.028885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-89020340.320953682</v>
      </c>
      <c r="L2874" s="444">
        <f t="shared" ca="1" si="157"/>
        <v>-21453902017.349838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-21453902017.349838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-89391258.40562433</v>
      </c>
      <c r="L2875" s="444">
        <f t="shared" ca="1" si="157"/>
        <v>-21543293275.755463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-21543293275.755463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-89763721.982314423</v>
      </c>
      <c r="L2876" s="444">
        <f t="shared" ca="1" si="157"/>
        <v>-21633056997.737778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-21633056997.737778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-90137737.490574077</v>
      </c>
      <c r="L2877" s="444">
        <f t="shared" ca="1" si="157"/>
        <v>-21723194735.228352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-21723194735.228352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-90513311.396784797</v>
      </c>
      <c r="L2878" s="444">
        <f t="shared" ca="1" si="157"/>
        <v>-21813708046.625137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-21813708046.625137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-90890450.194271401</v>
      </c>
      <c r="L2879" s="444">
        <f t="shared" ca="1" si="157"/>
        <v>-21904598496.819408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-21904598496.819408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-91269160.403414205</v>
      </c>
      <c r="L2880" s="444">
        <f t="shared" ca="1" si="157"/>
        <v>-21995867657.222824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-21995867657.222824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-91649448.571761772</v>
      </c>
      <c r="L2881" s="444">
        <f t="shared" ca="1" si="157"/>
        <v>-22087517105.794586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-22087517105.794586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-92031321.274144113</v>
      </c>
      <c r="L2882" s="444">
        <f t="shared" ca="1" si="157"/>
        <v>-22179548427.068729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-22179548427.068729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-92414785.112786368</v>
      </c>
      <c r="L2883" s="444">
        <f t="shared" ca="1" si="157"/>
        <v>-22271963212.181515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-22271963212.181515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-92799846.717422977</v>
      </c>
      <c r="L2884" s="444">
        <f t="shared" ca="1" si="157"/>
        <v>-22364763058.898937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-22364763058.898937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-93186512.74541223</v>
      </c>
      <c r="L2885" s="444">
        <f t="shared" ca="1" si="157"/>
        <v>-22457949571.644348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-22457949571.644348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-93574789.88185145</v>
      </c>
      <c r="L2886" s="444">
        <f t="shared" ca="1" si="157"/>
        <v>-22551524361.526199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-22551524361.526199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-93964684.839692503</v>
      </c>
      <c r="L2887" s="444">
        <f t="shared" ca="1" si="157"/>
        <v>-22645489046.365891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-22645489046.365891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-94356204.359857872</v>
      </c>
      <c r="L2888" s="444">
        <f t="shared" ca="1" si="157"/>
        <v>-22739845250.72575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-22739845250.72575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-94749355.211357296</v>
      </c>
      <c r="L2889" s="444">
        <f t="shared" ca="1" si="157"/>
        <v>-22834594605.937107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-22834594605.937107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-95144144.191404611</v>
      </c>
      <c r="L2890" s="444">
        <f t="shared" ca="1" si="157"/>
        <v>-22929738750.128513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-22929738750.128513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-95540578.125535473</v>
      </c>
      <c r="L2891" s="444">
        <f t="shared" ca="1" si="157"/>
        <v>-23025279328.254047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-23025279328.254047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-95938663.867725194</v>
      </c>
      <c r="L2892" s="444">
        <f t="shared" ca="1" si="157"/>
        <v>-23121217992.121773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-23121217992.121773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-96338408.300507382</v>
      </c>
      <c r="L2893" s="444">
        <f t="shared" ca="1" si="157"/>
        <v>-23217556400.422279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-23217556400.422279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-96739818.335092828</v>
      </c>
      <c r="L2894" s="444">
        <f t="shared" ca="1" si="157"/>
        <v>-23314296218.757374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-23314296218.757374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-97142900.911489055</v>
      </c>
      <c r="L2895" s="444">
        <f t="shared" ca="1" si="157"/>
        <v>-23411439119.668861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-23411439119.668861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-97547662.998620257</v>
      </c>
      <c r="L2896" s="444">
        <f t="shared" ca="1" si="157"/>
        <v>-23508986782.66748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-23508986782.66748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-97954111.594447836</v>
      </c>
      <c r="L2897" s="444">
        <f t="shared" ca="1" si="157"/>
        <v>-23606940894.261929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-23606940894.261929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-98362253.72609137</v>
      </c>
      <c r="L2898" s="444">
        <f t="shared" ca="1" si="157"/>
        <v>-23705303147.988018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-23705303147.988018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-98772096.449950069</v>
      </c>
      <c r="L2899" s="444">
        <f t="shared" ca="1" si="157"/>
        <v>-23804075244.437969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-23804075244.437969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-99183646.851824865</v>
      </c>
      <c r="L2900" s="444">
        <f t="shared" ca="1" si="157"/>
        <v>-23903258891.289795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-23903258891.289795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-99596912.047040805</v>
      </c>
      <c r="L2901" s="444">
        <f t="shared" ca="1" si="157"/>
        <v>-24002855803.336834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-24002855803.336834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-100011899.18057014</v>
      </c>
      <c r="L2902" s="444">
        <f t="shared" ca="1" si="157"/>
        <v>-24102867702.517403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-24102867702.517403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-100428615.42715584</v>
      </c>
      <c r="L2903" s="444">
        <f t="shared" ca="1" si="157"/>
        <v>-24203296317.944557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-24203296317.944557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-100847067.99143565</v>
      </c>
      <c r="L2904" s="444">
        <f t="shared" ca="1" si="157"/>
        <v>-24304143385.935993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-24304143385.935993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-101267264.10806663</v>
      </c>
      <c r="L2905" s="444">
        <f t="shared" ca="1" si="157"/>
        <v>-24405410650.04406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-24405410650.04406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-101689211.04185025</v>
      </c>
      <c r="L2906" s="444">
        <f t="shared" ca="1" si="157"/>
        <v>-24507099861.085911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-24507099861.085911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-102112916.08785796</v>
      </c>
      <c r="L2907" s="444">
        <f t="shared" ca="1" si="157"/>
        <v>-24609212777.173767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-24609212777.173767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-102538386.57155736</v>
      </c>
      <c r="L2908" s="444">
        <f t="shared" ca="1" si="157"/>
        <v>-24711751163.745323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-24711751163.745323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-102965629.84893885</v>
      </c>
      <c r="L2909" s="444">
        <f t="shared" ca="1" si="157"/>
        <v>-24814716793.594261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-24814716793.594261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-103394653.30664276</v>
      </c>
      <c r="L2910" s="444">
        <f t="shared" ca="1" si="157"/>
        <v>-24918111446.900906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-24918111446.900906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-103825464.3620871</v>
      </c>
      <c r="L2911" s="444">
        <f t="shared" ca="1" si="157"/>
        <v>-25021936911.262993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-25021936911.262993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-104258070.46359581</v>
      </c>
      <c r="L2912" s="444">
        <f t="shared" ca="1" si="157"/>
        <v>-25126194981.726589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-25126194981.726589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-104692479.09052746</v>
      </c>
      <c r="L2913" s="444">
        <f t="shared" ca="1" si="157"/>
        <v>-25230887460.817116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-25230887460.817116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-105128697.75340465</v>
      </c>
      <c r="L2914" s="444">
        <f t="shared" ca="1" si="157"/>
        <v>-25336016158.570522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-25336016158.570522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-105566733.99404384</v>
      </c>
      <c r="L2915" s="444">
        <f t="shared" ca="1" si="157"/>
        <v>-25441582892.564568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-25441582892.564568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-106006595.3856857</v>
      </c>
      <c r="L2916" s="444">
        <f t="shared" ca="1" si="157"/>
        <v>-25547589487.950253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-25547589487.950253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-106448289.53312606</v>
      </c>
      <c r="L2917" s="444">
        <f t="shared" ca="1" si="157"/>
        <v>-25654037777.483379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-25654037777.483379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-106891824.07284741</v>
      </c>
      <c r="L2918" s="444">
        <f t="shared" ca="1" si="157"/>
        <v>-25760929601.556229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-25760929601.556229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-107337206.67315096</v>
      </c>
      <c r="L2919" s="444">
        <f t="shared" ca="1" si="157"/>
        <v>-25868266808.229378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-25868266808.229378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-107784445.03428908</v>
      </c>
      <c r="L2920" s="444">
        <f t="shared" ca="1" si="157"/>
        <v>-25976051253.263668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-25976051253.263668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-108233546.88859862</v>
      </c>
      <c r="L2921" s="444">
        <f t="shared" ca="1" si="157"/>
        <v>-26084284800.152267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-26084284800.152267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-108684520.00063445</v>
      </c>
      <c r="L2922" s="444">
        <f t="shared" ca="1" si="157"/>
        <v>-26192969320.152901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-26192969320.152901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-109137372.16730376</v>
      </c>
      <c r="L2923" s="444">
        <f t="shared" ca="1" si="157"/>
        <v>-26302106692.320206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-26302106692.320206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-109592111.21800086</v>
      </c>
      <c r="L2924" s="444">
        <f t="shared" ca="1" si="157"/>
        <v>-26411698803.538208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-26411698803.538208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-110048745.01474254</v>
      </c>
      <c r="L2925" s="444">
        <f t="shared" ca="1" si="157"/>
        <v>-26521747548.552952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-26521747548.552952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-110507281.45230396</v>
      </c>
      <c r="L2926" s="444">
        <f t="shared" ca="1" si="157"/>
        <v>-26632254830.005257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-26632254830.005257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-110967728.45835523</v>
      </c>
      <c r="L2927" s="444">
        <f t="shared" ca="1" si="157"/>
        <v>-26743222558.463612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-26743222558.463612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-111430093.99359839</v>
      </c>
      <c r="L2928" s="444">
        <f t="shared" ca="1" si="157"/>
        <v>-26854652652.457211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-26854652652.457211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-111894386.05190504</v>
      </c>
      <c r="L2929" s="444">
        <f t="shared" ca="1" si="157"/>
        <v>-26966547038.509117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-26966547038.509117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-112360612.66045465</v>
      </c>
      <c r="L2930" s="444">
        <f t="shared" ca="1" si="157"/>
        <v>-27078907651.169571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-27078907651.169571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-112828781.87987323</v>
      </c>
      <c r="L2931" s="444">
        <f t="shared" ca="1" si="157"/>
        <v>-27191736433.049442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-27191736433.049442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-113298901.80437267</v>
      </c>
      <c r="L2932" s="444">
        <f t="shared" ca="1" si="157"/>
        <v>-27305035334.853813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-27305035334.853813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-113770980.56189089</v>
      </c>
      <c r="L2933" s="444">
        <f t="shared" ca="1" si="157"/>
        <v>-27418806315.415703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-27418806315.415703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-114245026.3142321</v>
      </c>
      <c r="L2934" s="444">
        <f t="shared" ca="1" si="157"/>
        <v>-27533051341.729935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-27533051341.729935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-114721047.25720808</v>
      </c>
      <c r="L2935" s="444">
        <f t="shared" ca="1" si="157"/>
        <v>-27647772388.987144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-27647772388.987144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-115199051.62077978</v>
      </c>
      <c r="L2936" s="444">
        <f t="shared" ca="1" si="157"/>
        <v>-27762971440.607925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-27762971440.607925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-115679047.66919969</v>
      </c>
      <c r="L2937" s="444">
        <f t="shared" ca="1" si="157"/>
        <v>-27878650488.277126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-27878650488.277126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-116161043.70115469</v>
      </c>
      <c r="L2938" s="444">
        <f t="shared" ca="1" si="157"/>
        <v>-27994811531.978279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-27994811531.978279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-116645048.04990949</v>
      </c>
      <c r="L2939" s="444">
        <f t="shared" ca="1" si="157"/>
        <v>-28111456580.028187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-28111456580.028187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-117131069.08345078</v>
      </c>
      <c r="L2940" s="444">
        <f t="shared" ca="1" si="157"/>
        <v>-28228587649.111637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-28228587649.111637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-117619115.20463182</v>
      </c>
      <c r="L2941" s="444">
        <f t="shared" ca="1" si="157"/>
        <v>-28346206764.316269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-28346206764.316269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-118109194.85131778</v>
      </c>
      <c r="L2942" s="444">
        <f t="shared" ca="1" si="157"/>
        <v>-28464315959.167587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-28464315959.167587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-118601316.49653161</v>
      </c>
      <c r="L2943" s="444">
        <f t="shared" ca="1" si="157"/>
        <v>-28582917275.66412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-28582917275.66412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-119095488.6486005</v>
      </c>
      <c r="L2944" s="444">
        <f t="shared" ca="1" si="157"/>
        <v>-28702012764.312721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-28702012764.312721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-119591719.851303</v>
      </c>
      <c r="L2945" s="444">
        <f t="shared" ca="1" si="157"/>
        <v>-28821604484.164024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-28821604484.164024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-120090018.68401676</v>
      </c>
      <c r="L2946" s="444">
        <f t="shared" ca="1" si="157"/>
        <v>-28941694502.848042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-28941694502.848042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-120590393.76186684</v>
      </c>
      <c r="L2947" s="444">
        <f t="shared" ca="1" si="157"/>
        <v>-29062284896.609909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-29062284896.609909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-121092853.73587462</v>
      </c>
      <c r="L2948" s="444">
        <f t="shared" ca="1" si="157"/>
        <v>-29183377750.345783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-29183377750.345783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-121597407.29310744</v>
      </c>
      <c r="L2949" s="444">
        <f t="shared" ca="1" si="157"/>
        <v>-29304975157.638889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-29304975157.638889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-122104063.15682869</v>
      </c>
      <c r="L2950" s="444">
        <f t="shared" ca="1" si="157"/>
        <v>-29427079220.795719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-29427079220.795719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-122612830.08664882</v>
      </c>
      <c r="L2951" s="444">
        <f t="shared" ca="1" si="157"/>
        <v>-29549692050.882366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-29549692050.882366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-123123716.87867653</v>
      </c>
      <c r="L2952" s="444">
        <f t="shared" ca="1" si="157"/>
        <v>-29672815767.761044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-29672815767.761044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-123636732.36567101</v>
      </c>
      <c r="L2953" s="444">
        <f t="shared" ca="1" si="157"/>
        <v>-29796452500.126713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-29796452500.126713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-124151885.41719463</v>
      </c>
      <c r="L2954" s="444">
        <f t="shared" ca="1" si="157"/>
        <v>-29920604385.543907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-29920604385.543907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-124669184.93976626</v>
      </c>
      <c r="L2955" s="444">
        <f t="shared" ca="1" si="157"/>
        <v>-30045273570.483673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-30045273570.483673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-125188639.87701531</v>
      </c>
      <c r="L2956" s="444">
        <f t="shared" ca="1" si="157"/>
        <v>-30170462210.360687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-30170462210.360687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-125710259.20983618</v>
      </c>
      <c r="L2957" s="444">
        <f t="shared" ca="1" si="157"/>
        <v>-30296172469.570522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-30296172469.570522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-126234051.95654385</v>
      </c>
      <c r="L2958" s="444">
        <f t="shared" ca="1" si="157"/>
        <v>-30422406521.527065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-30422406521.527065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-126760027.17302944</v>
      </c>
      <c r="L2959" s="444">
        <f t="shared" ca="1" si="157"/>
        <v>-30549166548.700096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-30549166548.700096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-127288193.95291708</v>
      </c>
      <c r="L2960" s="444">
        <f t="shared" ca="1" si="157"/>
        <v>-30676454742.653011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-30676454742.653011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-127818561.42772087</v>
      </c>
      <c r="L2961" s="444">
        <f t="shared" ca="1" si="157"/>
        <v>-30804273304.08073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-30804273304.08073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-128351138.76700306</v>
      </c>
      <c r="L2962" s="444">
        <f t="shared" ca="1" si="157"/>
        <v>-30932624442.847733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-30932624442.847733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-128885935.17853221</v>
      </c>
      <c r="L2963" s="444">
        <f t="shared" ca="1" si="157"/>
        <v>-31061510378.026264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-31061510378.026264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-129422959.90844275</v>
      </c>
      <c r="L2964" s="444">
        <f t="shared" ca="1" si="157"/>
        <v>-31190933337.934708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-31190933337.934708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-129962222.24139462</v>
      </c>
      <c r="L2965" s="444">
        <f t="shared" ca="1" si="157"/>
        <v>-31320895560.176102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-31320895560.176102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-130503731.50073375</v>
      </c>
      <c r="L2966" s="444">
        <f t="shared" ca="1" si="157"/>
        <v>-31451399291.676834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-31451399291.676834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-131047497.04865347</v>
      </c>
      <c r="L2967" s="444">
        <f t="shared" ca="1" si="157"/>
        <v>-31582446788.725487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-31582446788.725487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-131593528.2863562</v>
      </c>
      <c r="L2968" s="444">
        <f t="shared" ca="1" si="157"/>
        <v>-31714040317.011845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-31714040317.011845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-132141834.65421601</v>
      </c>
      <c r="L2969" s="444">
        <f t="shared" ca="1" si="157"/>
        <v>-31846182151.666061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-31846182151.666061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-132692425.6319419</v>
      </c>
      <c r="L2970" s="444">
        <f t="shared" ca="1" si="157"/>
        <v>-31978874577.298004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-31978874577.298004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-133245310.73874168</v>
      </c>
      <c r="L2971" s="444">
        <f t="shared" ca="1" si="157"/>
        <v>-32112119888.036747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-32112119888.036747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-133800499.53348644</v>
      </c>
      <c r="L2972" s="444">
        <f t="shared" ca="1" si="157"/>
        <v>-32245920387.570232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-32245920387.570232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-134358001.61487597</v>
      </c>
      <c r="L2973" s="444">
        <f t="shared" ca="1" si="157"/>
        <v>-32380278389.185108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-32380278389.185108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-134917826.62160462</v>
      </c>
      <c r="L2974" s="444">
        <f t="shared" ca="1" si="157"/>
        <v>-32515196215.806713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-32515196215.806713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-135479984.23252797</v>
      </c>
      <c r="L2975" s="444">
        <f t="shared" ca="1" si="157"/>
        <v>-32650676200.039242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-32650676200.039242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-136044484.16683018</v>
      </c>
      <c r="L2976" s="444">
        <f t="shared" ca="1" si="157"/>
        <v>-32786720684.206074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-32786720684.206074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-136611336.18419197</v>
      </c>
      <c r="L2977" s="444">
        <f t="shared" ca="1" si="157"/>
        <v>-32923332020.390266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-32923332020.390266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-137180550.08495945</v>
      </c>
      <c r="L2978" s="444">
        <f t="shared" ca="1" si="157"/>
        <v>-33060512570.475227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-33060512570.475227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-137752135.71031344</v>
      </c>
      <c r="L2979" s="444">
        <f t="shared" ca="1" si="157"/>
        <v>-33198264706.185539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-33198264706.185539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-138326102.94243973</v>
      </c>
      <c r="L2980" s="444">
        <f t="shared" ca="1" si="157"/>
        <v>-33336590809.127979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-33336590809.127979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-138902461.7046999</v>
      </c>
      <c r="L2981" s="444">
        <f t="shared" ca="1" si="157"/>
        <v>-33475493270.83268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-33475493270.83268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-139481221.96180284</v>
      </c>
      <c r="L2982" s="444">
        <f t="shared" ca="1" si="157"/>
        <v>-33614974492.794483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-33614974492.794483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-140062393.71997702</v>
      </c>
      <c r="L2983" s="444">
        <f t="shared" ca="1" si="157"/>
        <v>-33755036886.514462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-33755036886.514462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-140645987.02714357</v>
      </c>
      <c r="L2984" s="444">
        <f t="shared" ca="1" si="157"/>
        <v>-33895682873.541607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-33895682873.541607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-141232011.97309002</v>
      </c>
      <c r="L2985" s="444">
        <f t="shared" ca="1" si="157"/>
        <v>-34036914885.514698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-34036914885.514698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-141820478.68964458</v>
      </c>
      <c r="L2986" s="444">
        <f t="shared" ca="1" si="157"/>
        <v>-34178735364.204342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-34178735364.204342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-142411397.35085142</v>
      </c>
      <c r="L2987" s="444">
        <f t="shared" ca="1" si="157"/>
        <v>-34321146761.555195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-34321146761.555195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-143004778.17314664</v>
      </c>
      <c r="L2988" s="444">
        <f t="shared" ca="1" si="157"/>
        <v>-34464151539.72834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-34464151539.72834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-143600631.41553473</v>
      </c>
      <c r="L2989" s="444">
        <f t="shared" ca="1" si="157"/>
        <v>-34607752171.143875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-34607752171.143875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-144198967.37976614</v>
      </c>
      <c r="L2990" s="444">
        <f t="shared" ca="1" si="157"/>
        <v>-34751951138.523643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-34751951138.523643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-144799796.41051519</v>
      </c>
      <c r="L2991" s="444">
        <f t="shared" ca="1" si="157"/>
        <v>-34896750934.934158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-34896750934.934158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-145403128.89555898</v>
      </c>
      <c r="L2992" s="444">
        <f t="shared" ca="1" si="157"/>
        <v>-35042154063.82972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-35042154063.82972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-146008975.26595718</v>
      </c>
      <c r="L2993" s="444">
        <f t="shared" ca="1" si="157"/>
        <v>-35188163039.09568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-35188163039.09568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-146617345.996232</v>
      </c>
      <c r="L2994" s="444">
        <f t="shared" ca="1" si="157"/>
        <v>-35334780385.091911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-35334780385.091911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-147228251.60454962</v>
      </c>
      <c r="L2995" s="444">
        <f t="shared" ca="1" si="157"/>
        <v>-35482008636.696465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-35482008636.696465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-147841702.65290195</v>
      </c>
      <c r="L2996" s="444">
        <f t="shared" ca="1" si="157"/>
        <v>-35629850339.349365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-35629850339.349365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-148457709.74728903</v>
      </c>
      <c r="L2997" s="444">
        <f t="shared" ca="1" si="157"/>
        <v>-35778308049.096657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-35778308049.096657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-149076283.53790274</v>
      </c>
      <c r="L2998" s="444">
        <f t="shared" ca="1" si="157"/>
        <v>-35927384332.63456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-35927384332.63456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-149697434.71931067</v>
      </c>
      <c r="L2999" s="444">
        <f t="shared" ca="1" si="157"/>
        <v>-36077081767.353867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-36077081767.353867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-150321174.03064111</v>
      </c>
      <c r="L3000" s="444">
        <f t="shared" ca="1" si="157"/>
        <v>-36227402941.384506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-36227402941.384506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-150947512.25576878</v>
      </c>
      <c r="L3001" s="444">
        <f t="shared" ca="1" si="157"/>
        <v>-36378350453.640274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-36378350453.640274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-151576460.22350115</v>
      </c>
      <c r="L3002" s="444">
        <f t="shared" ca="1" si="157"/>
        <v>-36529926913.863777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-36529926913.863777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-152208028.80776572</v>
      </c>
      <c r="L3003" s="444">
        <f t="shared" ca="1" si="157"/>
        <v>-36682134942.671539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-36682134942.671539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-152842228.92779809</v>
      </c>
      <c r="L3004" s="444">
        <f t="shared" ca="1" si="157"/>
        <v>-36834977171.599335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-36834977171.599335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-153479071.54833055</v>
      </c>
      <c r="L3005" s="444">
        <f t="shared" ca="1" si="157"/>
        <v>-36988456243.147667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-36988456243.147667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-154118567.67978194</v>
      </c>
      <c r="L3006" s="444">
        <f t="shared" ca="1" si="157"/>
        <v>-37142574810.827446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-37142574810.827446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-154760728.37844768</v>
      </c>
      <c r="L3007" s="444">
        <f t="shared" ca="1" si="157"/>
        <v>-37297335539.205894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-37297335539.205894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-155405564.74669123</v>
      </c>
      <c r="L3008" s="444">
        <f t="shared" ca="1" si="157"/>
        <v>-37452741103.952583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-37452741103.952583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-156053087.93313575</v>
      </c>
      <c r="L3009" s="444">
        <f t="shared" ca="1" si="157"/>
        <v>-37608794191.885719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-37608794191.885719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-156703309.13285717</v>
      </c>
      <c r="L3010" s="444">
        <f t="shared" ca="1" si="157"/>
        <v>-37765497501.018578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-37765497501.018578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-157356239.5875774</v>
      </c>
      <c r="L3011" s="444">
        <f t="shared" ca="1" si="157"/>
        <v>-37922853740.606155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-37922853740.606155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-158011890.58585897</v>
      </c>
      <c r="L3012" s="444">
        <f t="shared" ca="1" si="157"/>
        <v>-38080865631.192017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-38080865631.192017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-158670273.46330008</v>
      </c>
      <c r="L3013" s="444">
        <f t="shared" ca="1" si="157"/>
        <v>-38239535904.655319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-38239535904.655319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-159331399.60273048</v>
      </c>
      <c r="L3014" s="444">
        <f t="shared" ca="1" si="157"/>
        <v>-38398867304.258049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-38398867304.258049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-159995280.43440855</v>
      </c>
      <c r="L3015" s="444">
        <f t="shared" ca="1" si="157"/>
        <v>-38558862584.692459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-38558862584.692459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-160661927.43621859</v>
      </c>
      <c r="L3016" s="444">
        <f t="shared" ca="1" si="157"/>
        <v>-38719524512.128677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-38719524512.128677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-161331352.1338695</v>
      </c>
      <c r="L3017" s="444">
        <f t="shared" ca="1" si="157"/>
        <v>-38880855864.26255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-38880855864.26255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-162003566.10109395</v>
      </c>
      <c r="L3018" s="444">
        <f t="shared" ca="1" si="157"/>
        <v>-39042859430.363647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-39042859430.363647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-162678580.95984852</v>
      </c>
      <c r="L3019" s="444">
        <f t="shared" ca="1" si="157"/>
        <v>-39205538011.323494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-39205538011.323494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-163356408.38051456</v>
      </c>
      <c r="L3020" s="444">
        <f t="shared" ca="1" si="157"/>
        <v>-39368894419.70401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-39368894419.70401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-164037060.08210003</v>
      </c>
      <c r="L3021" s="444">
        <f t="shared" ca="1" si="157"/>
        <v>-39532931479.78611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-39532931479.78611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-164720547.83244213</v>
      </c>
      <c r="L3022" s="444">
        <f t="shared" ca="1" si="157"/>
        <v>-39697652027.618553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-39697652027.618553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-165406883.44841063</v>
      </c>
      <c r="L3023" s="444">
        <f t="shared" ca="1" si="157"/>
        <v>-39863058911.066963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-39863058911.066963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-166096078.79611236</v>
      </c>
      <c r="L3024" s="444">
        <f t="shared" ca="1" si="157"/>
        <v>-40029154989.863075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-40029154989.863075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-166788145.79109615</v>
      </c>
      <c r="L3025" s="444">
        <f t="shared" ca="1" si="157"/>
        <v>-40195943135.654175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-40195943135.654175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-167483096.39855906</v>
      </c>
      <c r="L3026" s="444">
        <f t="shared" ca="1" si="157"/>
        <v>-40363426232.052734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-40363426232.052734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-168180942.63355306</v>
      </c>
      <c r="L3027" s="444">
        <f t="shared" ca="1" si="157"/>
        <v>-40531607174.686287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-40531607174.686287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-168881696.56119287</v>
      </c>
      <c r="L3028" s="444">
        <f t="shared" ca="1" si="157"/>
        <v>-40700488871.247482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-40700488871.247482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-169585370.29686451</v>
      </c>
      <c r="L3029" s="444">
        <f t="shared" ca="1" si="157"/>
        <v>-40870074241.54435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-40870074241.54435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-170291976.0064348</v>
      </c>
      <c r="L3030" s="444">
        <f t="shared" ca="1" si="157"/>
        <v>-41040366217.550781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-41040366217.550781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-171001525.9064616</v>
      </c>
      <c r="L3031" s="444">
        <f t="shared" ca="1" si="157"/>
        <v>-41211367743.457245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-41211367743.457245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-171714032.26440519</v>
      </c>
      <c r="L3032" s="444">
        <f t="shared" ca="1" si="157"/>
        <v>-41383081775.721649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-41383081775.721649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-172429507.39884019</v>
      </c>
      <c r="L3033" s="444">
        <f t="shared" ca="1" si="157"/>
        <v>-41555511283.120491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-41555511283.120491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-173147963.67966872</v>
      </c>
      <c r="L3034" s="444">
        <f t="shared" ca="1" si="157"/>
        <v>-41728659246.800163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-41728659246.800163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-173869413.52833402</v>
      </c>
      <c r="L3035" s="444">
        <f t="shared" ca="1" si="157"/>
        <v>-41902528660.328499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-41902528660.328499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-174593869.41803542</v>
      </c>
      <c r="L3036" s="444">
        <f t="shared" ca="1" si="157"/>
        <v>-42077122529.746536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-42077122529.746536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-175321343.8739439</v>
      </c>
      <c r="L3037" s="444">
        <f t="shared" ca="1" si="157"/>
        <v>-42252443873.620483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-42252443873.620483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-176051849.47341868</v>
      </c>
      <c r="L3038" s="444">
        <f t="shared" ca="1" si="157"/>
        <v>-42428495723.093903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-42428495723.093903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-176785398.84622461</v>
      </c>
      <c r="L3039" s="444">
        <f t="shared" ca="1" si="157"/>
        <v>-42605281121.940125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-42605281121.940125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-177522004.67475051</v>
      </c>
      <c r="L3040" s="444">
        <f t="shared" ca="1" si="157"/>
        <v>-42782803126.614876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-42782803126.614876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-178261679.69422865</v>
      </c>
      <c r="L3041" s="444">
        <f t="shared" ca="1" si="157"/>
        <v>-42961064806.309105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-42961064806.309105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-179004436.6929546</v>
      </c>
      <c r="L3042" s="444">
        <f t="shared" ca="1" si="157"/>
        <v>-43140069243.00206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-43140069243.00206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-179750288.51250857</v>
      </c>
      <c r="L3043" s="444">
        <f t="shared" ca="1" si="157"/>
        <v>-43319819531.514572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-43319819531.514572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-180499248.04797739</v>
      </c>
      <c r="L3044" s="444">
        <f t="shared" ca="1" si="157"/>
        <v>-43500318779.562546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-43500318779.562546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-181251328.24817726</v>
      </c>
      <c r="L3045" s="444">
        <f t="shared" ca="1" si="157"/>
        <v>-43681570107.810722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-43681570107.810722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-182006542.11587802</v>
      </c>
      <c r="L3046" s="444">
        <f t="shared" ca="1" si="157"/>
        <v>-43863576649.926598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-43863576649.926598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-182764902.70802748</v>
      </c>
      <c r="L3047" s="444">
        <f t="shared" ca="1" si="157"/>
        <v>-44046341552.634628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-44046341552.634628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-183526423.13597763</v>
      </c>
      <c r="L3048" s="444">
        <f t="shared" ca="1" si="157"/>
        <v>-44229867975.770607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-44229867975.770607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-184291116.56571087</v>
      </c>
      <c r="L3049" s="444">
        <f t="shared" ca="1" si="157"/>
        <v>-44414159092.336319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-44414159092.336319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-185058996.218068</v>
      </c>
      <c r="L3050" s="444">
        <f t="shared" ca="1" si="157"/>
        <v>-44599218088.55439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-44599218088.55439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-185830075.36897662</v>
      </c>
      <c r="L3051" s="444">
        <f t="shared" ca="1" si="157"/>
        <v>-44785048163.92337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-44785048163.92337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-186604367.34968072</v>
      </c>
      <c r="L3052" s="444">
        <f t="shared" ca="1" si="157"/>
        <v>-44971652531.273048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-44971652531.273048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-187381885.54697102</v>
      </c>
      <c r="L3053" s="444">
        <f t="shared" ca="1" si="157"/>
        <v>-45159034416.820023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-45159034416.820023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-188162643.40341675</v>
      </c>
      <c r="L3054" s="444">
        <f t="shared" ca="1" si="157"/>
        <v>-45347197060.223442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-45347197060.223442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-188946654.41759768</v>
      </c>
      <c r="L3055" s="444">
        <f t="shared" ca="1" si="157"/>
        <v>-45536143714.641037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-45536143714.641037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-189733932.14433765</v>
      </c>
      <c r="L3056" s="444">
        <f t="shared" ca="1" si="157"/>
        <v>-45725877646.785378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-45725877646.785378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-190524490.19493908</v>
      </c>
      <c r="L3057" s="444">
        <f t="shared" ca="1" si="157"/>
        <v>-45916402136.980316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-45916402136.980316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-191318342.237418</v>
      </c>
      <c r="L3058" s="444">
        <f t="shared" ca="1" si="157"/>
        <v>-46107720479.217735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-46107720479.217735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-192115501.99674055</v>
      </c>
      <c r="L3059" s="444">
        <f t="shared" ca="1" si="157"/>
        <v>-46299835981.214478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-46299835981.214478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-192915983.25506032</v>
      </c>
      <c r="L3060" s="444">
        <f t="shared" ca="1" si="157"/>
        <v>-46492751964.469536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-46492751964.469536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-193719799.8519564</v>
      </c>
      <c r="L3061" s="444">
        <f t="shared" ca="1" si="157"/>
        <v>-46686471764.321495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-46686471764.321495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-194526965.68467289</v>
      </c>
      <c r="L3062" s="444">
        <f t="shared" ca="1" si="157"/>
        <v>-46880998730.006165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-46880998730.006165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-195337494.708359</v>
      </c>
      <c r="L3063" s="444">
        <f t="shared" ca="1" si="157"/>
        <v>-47076336224.714523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-47076336224.714523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-196151400.9363105</v>
      </c>
      <c r="L3064" s="444">
        <f t="shared" ca="1" si="157"/>
        <v>-47272487625.650833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-47272487625.650833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-196968698.4402118</v>
      </c>
      <c r="L3065" s="444">
        <f t="shared" ca="1" si="157"/>
        <v>-47469456324.091042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-47469456324.091042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-197789401.35037935</v>
      </c>
      <c r="L3066" s="444">
        <f t="shared" ca="1" si="157"/>
        <v>-47667245725.441422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-47667245725.441422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-198613523.85600591</v>
      </c>
      <c r="L3067" s="444">
        <f t="shared" ca="1" si="157"/>
        <v>-47865859249.297424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-47865859249.297424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-199441080.20540592</v>
      </c>
      <c r="L3068" s="444">
        <f t="shared" ref="L3068:L3322" ca="1" si="162">I3068-J3068+K3068</f>
        <v>-48065300329.502831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-48065300329.502831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-200272084.70626178</v>
      </c>
      <c r="L3069" s="444">
        <f t="shared" ca="1" si="162"/>
        <v>-48265572414.209091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-48265572414.209091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-201106551.72587121</v>
      </c>
      <c r="L3070" s="444">
        <f t="shared" ca="1" si="162"/>
        <v>-48466678965.934959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-48466678965.934959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-201944495.69139567</v>
      </c>
      <c r="L3071" s="444">
        <f t="shared" ca="1" si="162"/>
        <v>-48668623461.626358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-48668623461.626358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-202785931.09010983</v>
      </c>
      <c r="L3072" s="444">
        <f t="shared" ca="1" si="162"/>
        <v>-48871409392.716469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-48871409392.716469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-203630872.46965194</v>
      </c>
      <c r="L3073" s="444">
        <f t="shared" ca="1" si="162"/>
        <v>-49075040265.186119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-49075040265.186119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-204479334.43827549</v>
      </c>
      <c r="L3074" s="444">
        <f t="shared" ca="1" si="162"/>
        <v>-49279519599.624397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-49279519599.624397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-205331331.66510165</v>
      </c>
      <c r="L3075" s="444">
        <f t="shared" ca="1" si="162"/>
        <v>-49484850931.289497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-49484850931.289497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-206186878.88037291</v>
      </c>
      <c r="L3076" s="444">
        <f t="shared" ca="1" si="162"/>
        <v>-49691037810.169868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-49691037810.169868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-207045990.87570778</v>
      </c>
      <c r="L3077" s="444">
        <f t="shared" ca="1" si="162"/>
        <v>-49898083801.045578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-49898083801.045578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-207908682.50435656</v>
      </c>
      <c r="L3078" s="444">
        <f t="shared" ca="1" si="162"/>
        <v>-50105992483.549934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-50105992483.549934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-208774968.68145806</v>
      </c>
      <c r="L3079" s="444">
        <f t="shared" ca="1" si="162"/>
        <v>-50314767452.231392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-50314767452.231392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-209644864.38429746</v>
      </c>
      <c r="L3080" s="444">
        <f t="shared" ca="1" si="162"/>
        <v>-50524412316.615692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-50524412316.615692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-210518384.65256539</v>
      </c>
      <c r="L3081" s="444">
        <f t="shared" ca="1" si="162"/>
        <v>-50734930701.268257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-50734930701.268257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-211395544.58861774</v>
      </c>
      <c r="L3082" s="444">
        <f t="shared" ca="1" si="162"/>
        <v>-50946326245.856873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-50946326245.856873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-212276359.35773697</v>
      </c>
      <c r="L3083" s="444">
        <f t="shared" ca="1" si="162"/>
        <v>-51158602605.214607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-51158602605.214607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-213160844.18839419</v>
      </c>
      <c r="L3084" s="444">
        <f t="shared" ca="1" si="162"/>
        <v>-51371763449.403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-51371763449.403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-214049014.37251249</v>
      </c>
      <c r="L3085" s="444">
        <f t="shared" ca="1" si="162"/>
        <v>-51585812463.775513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-51585812463.775513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-214940885.2657313</v>
      </c>
      <c r="L3086" s="444">
        <f t="shared" ca="1" si="162"/>
        <v>-51800753349.041245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-51800753349.041245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-215836472.28767183</v>
      </c>
      <c r="L3087" s="444">
        <f t="shared" ca="1" si="162"/>
        <v>-52016589821.328918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-52016589821.328918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-216735790.92220381</v>
      </c>
      <c r="L3088" s="444">
        <f t="shared" ca="1" si="162"/>
        <v>-52233325612.251122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-52233325612.251122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-217638856.717713</v>
      </c>
      <c r="L3089" s="444">
        <f t="shared" ca="1" si="162"/>
        <v>-52450964468.968834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-52450964468.968834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-218545685.28737015</v>
      </c>
      <c r="L3090" s="444">
        <f t="shared" ca="1" si="162"/>
        <v>-52669510154.256203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-52669510154.256203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-219456292.30940083</v>
      </c>
      <c r="L3091" s="444">
        <f t="shared" ca="1" si="162"/>
        <v>-52888966446.565605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-52888966446.565605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-220370693.52735668</v>
      </c>
      <c r="L3092" s="444">
        <f t="shared" ca="1" si="162"/>
        <v>-53109337140.092964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-53109337140.092964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-221288904.75038734</v>
      </c>
      <c r="L3093" s="444">
        <f t="shared" ca="1" si="162"/>
        <v>-53330626044.843353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-53330626044.843353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-222210941.85351396</v>
      </c>
      <c r="L3094" s="444">
        <f t="shared" ca="1" si="162"/>
        <v>-53552836986.696869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-53552836986.696869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-223136820.77790365</v>
      </c>
      <c r="L3095" s="444">
        <f t="shared" ca="1" si="162"/>
        <v>-53775973807.47477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-53775973807.47477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-224066557.53114486</v>
      </c>
      <c r="L3096" s="444">
        <f t="shared" ca="1" si="162"/>
        <v>-54000040365.005913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-54000040365.005913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-225000168.18752465</v>
      </c>
      <c r="L3097" s="444">
        <f t="shared" ca="1" si="162"/>
        <v>-54225040533.193436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-54225040533.193436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-225937668.88830599</v>
      </c>
      <c r="L3098" s="444">
        <f t="shared" ca="1" si="162"/>
        <v>-54450978202.081741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-54450978202.081741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-226879075.84200722</v>
      </c>
      <c r="L3099" s="444">
        <f t="shared" ca="1" si="162"/>
        <v>-54677857277.923752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-54677857277.923752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-227824405.3246823</v>
      </c>
      <c r="L3100" s="444">
        <f t="shared" ca="1" si="162"/>
        <v>-54905681683.248436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-54905681683.248436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-228773673.6802018</v>
      </c>
      <c r="L3101" s="444">
        <f t="shared" ca="1" si="162"/>
        <v>-55134455356.928635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-55134455356.928635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-229726897.32053599</v>
      </c>
      <c r="L3102" s="444">
        <f t="shared" ca="1" si="162"/>
        <v>-55364182254.249168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-55364182254.249168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-230684092.72603819</v>
      </c>
      <c r="L3103" s="444">
        <f t="shared" ca="1" si="162"/>
        <v>-55594866346.975204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-55594866346.975204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-231645276.44573</v>
      </c>
      <c r="L3104" s="444">
        <f t="shared" ca="1" si="162"/>
        <v>-55826511623.420937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-55826511623.420937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-232610465.09758723</v>
      </c>
      <c r="L3105" s="444">
        <f t="shared" ca="1" si="162"/>
        <v>-56059122088.518524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-56059122088.518524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-233579675.36882722</v>
      </c>
      <c r="L3106" s="444">
        <f t="shared" ca="1" si="162"/>
        <v>-56292701763.887352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-56292701763.887352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-234552924.01619729</v>
      </c>
      <c r="L3107" s="444">
        <f t="shared" ca="1" si="162"/>
        <v>-56527254687.903549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-56527254687.903549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-235530227.86626476</v>
      </c>
      <c r="L3108" s="444">
        <f t="shared" ca="1" si="162"/>
        <v>-56762784915.769814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-56762784915.769814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-236511603.81570756</v>
      </c>
      <c r="L3109" s="444">
        <f t="shared" ca="1" si="162"/>
        <v>-56999296519.585518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-56999296519.585518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-237497068.83160633</v>
      </c>
      <c r="L3110" s="444">
        <f t="shared" ca="1" si="162"/>
        <v>-57236793588.417122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-57236793588.417122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-238486639.95173803</v>
      </c>
      <c r="L3111" s="444">
        <f t="shared" ca="1" si="162"/>
        <v>-57475280228.368858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-57475280228.368858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-239480334.28487024</v>
      </c>
      <c r="L3112" s="444">
        <f t="shared" ca="1" si="162"/>
        <v>-57714760562.653732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-57714760562.653732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-240478169.01105723</v>
      </c>
      <c r="L3113" s="444">
        <f t="shared" ca="1" si="162"/>
        <v>-57955238731.664787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-57955238731.664787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-241480161.38193658</v>
      </c>
      <c r="L3114" s="444">
        <f t="shared" ca="1" si="162"/>
        <v>-58196718893.046722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-58196718893.046722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-242486328.721028</v>
      </c>
      <c r="L3115" s="444">
        <f t="shared" ca="1" si="162"/>
        <v>-58439205221.767754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-58439205221.767754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-243496688.4240323</v>
      </c>
      <c r="L3116" s="444">
        <f t="shared" ca="1" si="162"/>
        <v>-58682701910.191788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-58682701910.191788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-244511257.95913243</v>
      </c>
      <c r="L3117" s="444">
        <f t="shared" ca="1" si="162"/>
        <v>-58927213168.150917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-58927213168.150917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-245530054.86729544</v>
      </c>
      <c r="L3118" s="444">
        <f t="shared" ca="1" si="162"/>
        <v>-59172743223.018211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-59172743223.018211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-246553096.76257586</v>
      </c>
      <c r="L3119" s="444">
        <f t="shared" ca="1" si="162"/>
        <v>-59419296319.780785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-59419296319.780785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-247580401.33241993</v>
      </c>
      <c r="L3120" s="444">
        <f t="shared" ca="1" si="162"/>
        <v>-59666876721.113205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-59666876721.113205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-248611986.33797169</v>
      </c>
      <c r="L3121" s="444">
        <f t="shared" ca="1" si="162"/>
        <v>-59915488707.45118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-59915488707.45118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-249647869.61437994</v>
      </c>
      <c r="L3122" s="444">
        <f t="shared" ca="1" si="162"/>
        <v>-60165136577.065559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-60165136577.065559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-250688069.07110649</v>
      </c>
      <c r="L3123" s="444">
        <f t="shared" ca="1" si="162"/>
        <v>-60415824646.136665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-60415824646.136665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-251732602.6922361</v>
      </c>
      <c r="L3124" s="444">
        <f t="shared" ca="1" si="162"/>
        <v>-60667557248.828903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-60667557248.828903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-252781488.53678709</v>
      </c>
      <c r="L3125" s="444">
        <f t="shared" ca="1" si="162"/>
        <v>-60920338737.365692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-60920338737.365692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-253834744.73902375</v>
      </c>
      <c r="L3126" s="444">
        <f t="shared" ca="1" si="162"/>
        <v>-61174173482.104713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-61174173482.104713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-254892389.50876963</v>
      </c>
      <c r="L3127" s="444">
        <f t="shared" ca="1" si="162"/>
        <v>-61429065871.61348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-61429065871.61348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-255954441.13172284</v>
      </c>
      <c r="L3128" s="444">
        <f t="shared" ca="1" si="162"/>
        <v>-61685020312.745201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-61685020312.745201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-257020917.96977165</v>
      </c>
      <c r="L3129" s="444">
        <f t="shared" ca="1" si="162"/>
        <v>-61942041230.714973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-61942041230.714973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-258091838.46131241</v>
      </c>
      <c r="L3130" s="444">
        <f t="shared" ca="1" si="162"/>
        <v>-62200133069.176285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-62200133069.176285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-259167221.12156788</v>
      </c>
      <c r="L3131" s="444">
        <f t="shared" ca="1" si="162"/>
        <v>-62459300290.297852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-62459300290.297852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-260247084.54290774</v>
      </c>
      <c r="L3132" s="444">
        <f t="shared" ca="1" si="162"/>
        <v>-62719547374.840759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-62719547374.840759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-261331447.39516985</v>
      </c>
      <c r="L3133" s="444">
        <f t="shared" ca="1" si="162"/>
        <v>-62980878822.235931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-62980878822.235931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-262420328.42598304</v>
      </c>
      <c r="L3134" s="444">
        <f t="shared" ca="1" si="162"/>
        <v>-63243299150.661911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-63243299150.661911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-263513746.46109128</v>
      </c>
      <c r="L3135" s="444">
        <f t="shared" ca="1" si="162"/>
        <v>-63506812897.123001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-63506812897.123001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-264611720.40467918</v>
      </c>
      <c r="L3136" s="444">
        <f t="shared" ca="1" si="162"/>
        <v>-63771424617.527679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-63771424617.527679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-265714269.23969865</v>
      </c>
      <c r="L3137" s="444">
        <f t="shared" ca="1" si="162"/>
        <v>-64037138886.76738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-64037138886.76738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-266821412.02819741</v>
      </c>
      <c r="L3138" s="444">
        <f t="shared" ca="1" si="162"/>
        <v>-64303960298.795578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-64303960298.795578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-267933167.91164824</v>
      </c>
      <c r="L3139" s="444">
        <f t="shared" ca="1" si="162"/>
        <v>-64571893466.70723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-64571893466.70723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-269049556.11128014</v>
      </c>
      <c r="L3140" s="444">
        <f t="shared" ca="1" si="162"/>
        <v>-64840943022.818512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-64840943022.818512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-270170595.92841047</v>
      </c>
      <c r="L3141" s="444">
        <f t="shared" ca="1" si="162"/>
        <v>-65111113618.746925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-65111113618.746925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-271296306.74477881</v>
      </c>
      <c r="L3142" s="444">
        <f t="shared" ca="1" si="162"/>
        <v>-65382409925.491707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-65382409925.491707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-272426708.0228821</v>
      </c>
      <c r="L3143" s="444">
        <f t="shared" ca="1" si="162"/>
        <v>-65654836633.514587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-65654836633.514587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-273561819.30631077</v>
      </c>
      <c r="L3144" s="444">
        <f t="shared" ca="1" si="162"/>
        <v>-65928398452.8209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-65928398452.8209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-274701660.22008705</v>
      </c>
      <c r="L3145" s="444">
        <f t="shared" ca="1" si="162"/>
        <v>-66203100113.040985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-66203100113.040985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-275846250.47100413</v>
      </c>
      <c r="L3146" s="444">
        <f t="shared" ca="1" si="162"/>
        <v>-66478946363.511986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-66478946363.511986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-276995609.84796655</v>
      </c>
      <c r="L3147" s="444">
        <f t="shared" ca="1" si="162"/>
        <v>-66755941973.359955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-66755941973.359955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-278149758.22233319</v>
      </c>
      <c r="L3148" s="444">
        <f t="shared" ca="1" si="162"/>
        <v>-67034091731.582291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-67034091731.582291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-279308715.54825956</v>
      </c>
      <c r="L3149" s="444">
        <f t="shared" ca="1" si="162"/>
        <v>-67313400447.130547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-67313400447.130547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-280472501.8630439</v>
      </c>
      <c r="L3150" s="444">
        <f t="shared" ca="1" si="162"/>
        <v>-67593872948.993591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-67593872948.993591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-281641137.28747332</v>
      </c>
      <c r="L3151" s="444">
        <f t="shared" ca="1" si="162"/>
        <v>-67875514086.281067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-67875514086.281067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-282814642.02617109</v>
      </c>
      <c r="L3152" s="444">
        <f t="shared" ca="1" si="162"/>
        <v>-68158328728.307236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-68158328728.307236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-283993036.3679468</v>
      </c>
      <c r="L3153" s="444">
        <f t="shared" ca="1" si="162"/>
        <v>-68442321764.675186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-68442321764.675186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-285176340.68614656</v>
      </c>
      <c r="L3154" s="444">
        <f t="shared" ca="1" si="162"/>
        <v>-68727498105.361328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-68727498105.361328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-286364575.43900555</v>
      </c>
      <c r="L3155" s="444">
        <f t="shared" ca="1" si="162"/>
        <v>-69013862680.800339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-69013862680.800339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-287557761.17000139</v>
      </c>
      <c r="L3156" s="444">
        <f t="shared" ca="1" si="162"/>
        <v>-69301420441.970337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-69301420441.970337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-288755918.50820971</v>
      </c>
      <c r="L3157" s="444">
        <f t="shared" ca="1" si="162"/>
        <v>-69590176360.478546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-69590176360.478546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-289959068.16866058</v>
      </c>
      <c r="L3158" s="444">
        <f t="shared" ca="1" si="162"/>
        <v>-69880135428.647202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-69880135428.647202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-291167230.95269668</v>
      </c>
      <c r="L3159" s="444">
        <f t="shared" ca="1" si="162"/>
        <v>-70171302659.599899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-70171302659.599899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-292380427.74833292</v>
      </c>
      <c r="L3160" s="444">
        <f t="shared" ca="1" si="162"/>
        <v>-70463683087.348236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-70463683087.348236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-293598679.53061765</v>
      </c>
      <c r="L3161" s="444">
        <f t="shared" ca="1" si="162"/>
        <v>-70757281766.87886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-70757281766.87886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-294822007.36199522</v>
      </c>
      <c r="L3162" s="444">
        <f t="shared" ca="1" si="162"/>
        <v>-71052103774.24086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-71052103774.24086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-296050432.39267027</v>
      </c>
      <c r="L3163" s="444">
        <f t="shared" ca="1" si="162"/>
        <v>-71348154206.63353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-71348154206.63353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-297283975.86097306</v>
      </c>
      <c r="L3164" s="444">
        <f t="shared" ca="1" si="162"/>
        <v>-71645438182.494507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-71645438182.494507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-298522659.09372711</v>
      </c>
      <c r="L3165" s="444">
        <f t="shared" ca="1" si="162"/>
        <v>-71943960841.588226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-71943960841.588226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-299766503.50661761</v>
      </c>
      <c r="L3166" s="444">
        <f t="shared" ca="1" si="162"/>
        <v>-72243727345.094849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-72243727345.094849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-301015530.60456187</v>
      </c>
      <c r="L3167" s="444">
        <f t="shared" ca="1" si="162"/>
        <v>-72544742875.699417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-72544742875.699417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-302269761.98208088</v>
      </c>
      <c r="L3168" s="444">
        <f t="shared" ca="1" si="162"/>
        <v>-72847012637.681503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-72847012637.681503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-303529219.32367295</v>
      </c>
      <c r="L3169" s="444">
        <f t="shared" ca="1" si="162"/>
        <v>-73150541857.005173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-73150541857.005173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-304793924.40418822</v>
      </c>
      <c r="L3170" s="444">
        <f t="shared" ca="1" si="162"/>
        <v>-73455335781.409363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-73455335781.409363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-306063899.08920568</v>
      </c>
      <c r="L3171" s="444">
        <f t="shared" ca="1" si="162"/>
        <v>-73761399680.498566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-73761399680.498566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-307339165.33541071</v>
      </c>
      <c r="L3172" s="444">
        <f t="shared" ca="1" si="162"/>
        <v>-74068738845.833969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-74068738845.833969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-308619745.19097489</v>
      </c>
      <c r="L3173" s="444">
        <f t="shared" ca="1" si="162"/>
        <v>-74377358591.024948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-74377358591.024948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-309905660.7959373</v>
      </c>
      <c r="L3174" s="444">
        <f t="shared" ca="1" si="162"/>
        <v>-74687264251.820892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-74687264251.820892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-311196934.38258708</v>
      </c>
      <c r="L3175" s="444">
        <f t="shared" ca="1" si="162"/>
        <v>-74998461186.203476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-74998461186.203476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-312493588.27584779</v>
      </c>
      <c r="L3176" s="444">
        <f t="shared" ca="1" si="162"/>
        <v>-75310954774.479324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-75310954774.479324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-313795644.89366382</v>
      </c>
      <c r="L3177" s="444">
        <f t="shared" ca="1" si="162"/>
        <v>-75624750419.372986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-75624750419.372986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-315103126.74738741</v>
      </c>
      <c r="L3178" s="444">
        <f t="shared" ca="1" si="162"/>
        <v>-75939853546.120377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-75939853546.120377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-316416056.44216824</v>
      </c>
      <c r="L3179" s="444">
        <f t="shared" ca="1" si="162"/>
        <v>-76256269602.562546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-76256269602.562546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-317734456.67734396</v>
      </c>
      <c r="L3180" s="444">
        <f t="shared" ca="1" si="162"/>
        <v>-76574004059.239883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-76574004059.239883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-319058350.24683285</v>
      </c>
      <c r="L3181" s="444">
        <f t="shared" ca="1" si="162"/>
        <v>-76893062409.48671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-76893062409.48671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-320387760.03952795</v>
      </c>
      <c r="L3182" s="444">
        <f t="shared" ca="1" si="162"/>
        <v>-77213450169.526245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-77213450169.526245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-321722709.0396927</v>
      </c>
      <c r="L3183" s="444">
        <f t="shared" ca="1" si="162"/>
        <v>-77535172878.565933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-77535172878.565933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-323063220.32735807</v>
      </c>
      <c r="L3184" s="444">
        <f t="shared" ca="1" si="162"/>
        <v>-77858236098.893295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-77858236098.893295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-324409317.07872206</v>
      </c>
      <c r="L3185" s="444">
        <f t="shared" ca="1" si="162"/>
        <v>-78182645415.972015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-78182645415.972015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-325761022.56655008</v>
      </c>
      <c r="L3186" s="444">
        <f t="shared" ca="1" si="162"/>
        <v>-78508406438.538559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-78508406438.538559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-327118360.1605773</v>
      </c>
      <c r="L3187" s="444">
        <f t="shared" ca="1" si="162"/>
        <v>-78835524798.699142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-78835524798.699142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-328481353.32791311</v>
      </c>
      <c r="L3188" s="444">
        <f t="shared" ca="1" si="162"/>
        <v>-79164006152.027054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-79164006152.027054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-329850025.63344604</v>
      </c>
      <c r="L3189" s="444">
        <f t="shared" ca="1" si="162"/>
        <v>-79493856177.660507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-79493856177.660507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-331224400.74025214</v>
      </c>
      <c r="L3190" s="444">
        <f t="shared" ca="1" si="162"/>
        <v>-79825080578.400757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-79825080578.400757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-332604502.41000313</v>
      </c>
      <c r="L3191" s="444">
        <f t="shared" ca="1" si="162"/>
        <v>-80157685080.81076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-80157685080.81076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-333990354.50337815</v>
      </c>
      <c r="L3192" s="444">
        <f t="shared" ca="1" si="162"/>
        <v>-80491675435.314133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-80491675435.314133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-335381980.98047554</v>
      </c>
      <c r="L3193" s="444">
        <f t="shared" ca="1" si="162"/>
        <v>-80827057416.294601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-80827057416.294601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-336779405.90122747</v>
      </c>
      <c r="L3194" s="444">
        <f t="shared" ca="1" si="162"/>
        <v>-81163836822.195831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-81163836822.195831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-338182653.42581594</v>
      </c>
      <c r="L3195" s="444">
        <f t="shared" ca="1" si="162"/>
        <v>-81502019475.621643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-81502019475.621643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-339591747.81509018</v>
      </c>
      <c r="L3196" s="444">
        <f t="shared" ca="1" si="162"/>
        <v>-81841611223.436737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-81841611223.436737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-341006713.4309864</v>
      </c>
      <c r="L3197" s="444">
        <f t="shared" ca="1" si="162"/>
        <v>-82182617936.867722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-82182617936.867722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-342427574.73694885</v>
      </c>
      <c r="L3198" s="444">
        <f t="shared" ca="1" si="162"/>
        <v>-82525045511.604675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-82525045511.604675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-343854356.29835284</v>
      </c>
      <c r="L3199" s="444">
        <f t="shared" ca="1" si="162"/>
        <v>-82868899867.90303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-82868899867.90303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-345287082.7829293</v>
      </c>
      <c r="L3200" s="444">
        <f t="shared" ca="1" si="162"/>
        <v>-83214186950.685959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-83214186950.685959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-346725778.96119148</v>
      </c>
      <c r="L3201" s="444">
        <f t="shared" ca="1" si="162"/>
        <v>-83560912729.647156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-83560912729.647156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-348170469.70686316</v>
      </c>
      <c r="L3202" s="444">
        <f t="shared" ca="1" si="162"/>
        <v>-83909083199.354019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-83909083199.354019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-349621179.99730843</v>
      </c>
      <c r="L3203" s="444">
        <f t="shared" ca="1" si="162"/>
        <v>-84258704379.351334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-84258704379.351334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-351077934.91396391</v>
      </c>
      <c r="L3204" s="444">
        <f t="shared" ca="1" si="162"/>
        <v>-84609782314.265305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-84609782314.265305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-352540759.64277208</v>
      </c>
      <c r="L3205" s="444">
        <f t="shared" ca="1" si="162"/>
        <v>-84962323073.908081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-84962323073.908081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-354009679.474617</v>
      </c>
      <c r="L3206" s="444">
        <f t="shared" ca="1" si="162"/>
        <v>-85316332753.38269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-85316332753.38269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-355484719.80576122</v>
      </c>
      <c r="L3207" s="444">
        <f t="shared" ca="1" si="162"/>
        <v>-85671817473.188446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-85671817473.188446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-356965906.13828516</v>
      </c>
      <c r="L3208" s="444">
        <f t="shared" ca="1" si="162"/>
        <v>-86028783379.326736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-86028783379.326736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-358453264.08052808</v>
      </c>
      <c r="L3209" s="444">
        <f t="shared" ca="1" si="162"/>
        <v>-86387236643.407257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-86387236643.407257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-359946819.34753025</v>
      </c>
      <c r="L3210" s="444">
        <f t="shared" ca="1" si="162"/>
        <v>-86747183462.754791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-86747183462.754791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-361446597.7614783</v>
      </c>
      <c r="L3211" s="444">
        <f t="shared" ca="1" si="162"/>
        <v>-87108630060.516266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-87108630060.516266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-362952625.25215113</v>
      </c>
      <c r="L3212" s="444">
        <f t="shared" ca="1" si="162"/>
        <v>-87471582685.768417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-87471582685.768417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-364464927.85736841</v>
      </c>
      <c r="L3213" s="444">
        <f t="shared" ca="1" si="162"/>
        <v>-87836047613.625778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-87836047613.625778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-365983531.72344077</v>
      </c>
      <c r="L3214" s="444">
        <f t="shared" ca="1" si="162"/>
        <v>-88202031145.349213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-88202031145.349213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-367508463.1056217</v>
      </c>
      <c r="L3215" s="444">
        <f t="shared" ca="1" si="162"/>
        <v>-88569539608.454834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-88569539608.454834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-369039748.3685618</v>
      </c>
      <c r="L3216" s="444">
        <f t="shared" ca="1" si="162"/>
        <v>-88938579356.823395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-88938579356.823395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-370577413.98676413</v>
      </c>
      <c r="L3217" s="444">
        <f t="shared" ca="1" si="162"/>
        <v>-89309156770.810165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-89309156770.810165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-372121486.54504234</v>
      </c>
      <c r="L3218" s="444">
        <f t="shared" ca="1" si="162"/>
        <v>-89681278257.355209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-89681278257.355209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-373671992.73898005</v>
      </c>
      <c r="L3219" s="444">
        <f t="shared" ca="1" si="162"/>
        <v>-90054950250.094193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-90054950250.094193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-375228959.37539244</v>
      </c>
      <c r="L3220" s="444">
        <f t="shared" ca="1" si="162"/>
        <v>-90430179209.469589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-90430179209.469589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-376792413.37278998</v>
      </c>
      <c r="L3221" s="444">
        <f t="shared" ca="1" si="162"/>
        <v>-90806971622.842377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-90806971622.842377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-378362381.7618432</v>
      </c>
      <c r="L3222" s="444">
        <f t="shared" ca="1" si="162"/>
        <v>-91185334004.604218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-91185334004.604218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-379938891.68585092</v>
      </c>
      <c r="L3223" s="444">
        <f t="shared" ca="1" si="162"/>
        <v>-91565272896.29007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-91565272896.29007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-381521970.40120864</v>
      </c>
      <c r="L3224" s="444">
        <f t="shared" ca="1" si="162"/>
        <v>-91946794866.691284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-91946794866.691284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-383111645.27788037</v>
      </c>
      <c r="L3225" s="444">
        <f t="shared" ca="1" si="162"/>
        <v>-92329906511.969162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-92329906511.969162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-384707943.7998715</v>
      </c>
      <c r="L3226" s="444">
        <f t="shared" ca="1" si="162"/>
        <v>-92714614455.769028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-92714614455.769028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-386310893.56570429</v>
      </c>
      <c r="L3227" s="444">
        <f t="shared" ca="1" si="162"/>
        <v>-93100925349.334732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-93100925349.334732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-387920522.28889471</v>
      </c>
      <c r="L3228" s="444">
        <f t="shared" ca="1" si="162"/>
        <v>-93488845871.623627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-93488845871.623627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-389536857.79843175</v>
      </c>
      <c r="L3229" s="444">
        <f t="shared" ca="1" si="162"/>
        <v>-93878382729.422058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-93878382729.422058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-391159928.0392586</v>
      </c>
      <c r="L3230" s="444">
        <f t="shared" ca="1" si="162"/>
        <v>-94269542657.461319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-94269542657.461319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-392789761.07275552</v>
      </c>
      <c r="L3231" s="444">
        <f t="shared" ca="1" si="162"/>
        <v>-94662332418.534073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-94662332418.534073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-394426385.07722533</v>
      </c>
      <c r="L3232" s="444">
        <f t="shared" ca="1" si="162"/>
        <v>-95056758803.611298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-95056758803.611298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-396069828.34838039</v>
      </c>
      <c r="L3233" s="444">
        <f t="shared" ca="1" si="162"/>
        <v>-95452828631.959671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-95452828631.959671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-397720119.29983199</v>
      </c>
      <c r="L3234" s="444">
        <f t="shared" ca="1" si="162"/>
        <v>-95850548751.259506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-95850548751.259506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-399377286.46358126</v>
      </c>
      <c r="L3235" s="444">
        <f t="shared" ca="1" si="162"/>
        <v>-96249926037.723083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-96249926037.723083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-401041358.49051285</v>
      </c>
      <c r="L3236" s="444">
        <f t="shared" ca="1" si="162"/>
        <v>-96650967396.213593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-96650967396.213593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-402712364.15088999</v>
      </c>
      <c r="L3237" s="444">
        <f t="shared" ca="1" si="162"/>
        <v>-97053679760.364487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-97053679760.364487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-404390332.33485204</v>
      </c>
      <c r="L3238" s="444">
        <f t="shared" ca="1" si="162"/>
        <v>-97458070092.699341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-97458070092.699341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-406075292.0529139</v>
      </c>
      <c r="L3239" s="444">
        <f t="shared" ca="1" si="162"/>
        <v>-97864145384.752258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-97864145384.752258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-407767272.43646777</v>
      </c>
      <c r="L3240" s="444">
        <f t="shared" ca="1" si="162"/>
        <v>-98271912657.188721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-98271912657.188721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-409466302.73828632</v>
      </c>
      <c r="L3241" s="444">
        <f t="shared" ca="1" si="162"/>
        <v>-98681378959.927002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-98681378959.927002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-411172412.33302915</v>
      </c>
      <c r="L3242" s="444">
        <f t="shared" ca="1" si="162"/>
        <v>-99092551372.260025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-99092551372.260025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-412885630.71775007</v>
      </c>
      <c r="L3243" s="444">
        <f t="shared" ca="1" si="162"/>
        <v>-99505437002.977768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-99505437002.977768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-414605987.51240736</v>
      </c>
      <c r="L3244" s="444">
        <f t="shared" ca="1" si="162"/>
        <v>-99920042990.490173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-99920042990.490173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-416333512.46037573</v>
      </c>
      <c r="L3245" s="444">
        <f t="shared" ca="1" si="162"/>
        <v>-100336376502.95055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-100336376502.95055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-418068235.42896062</v>
      </c>
      <c r="L3246" s="444">
        <f t="shared" ca="1" si="162"/>
        <v>-100754444738.3795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-100754444738.3795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-419810186.40991461</v>
      </c>
      <c r="L3247" s="444">
        <f t="shared" ca="1" si="162"/>
        <v>-101174254924.78941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-101174254924.78941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-421559395.51995587</v>
      </c>
      <c r="L3248" s="444">
        <f t="shared" ca="1" si="162"/>
        <v>-101595814320.30937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-101595814320.30937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-423315893.00128907</v>
      </c>
      <c r="L3249" s="444">
        <f t="shared" ca="1" si="162"/>
        <v>-102019130213.31065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-102019130213.31065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-425079709.22212774</v>
      </c>
      <c r="L3250" s="444">
        <f t="shared" ca="1" si="162"/>
        <v>-102444209922.53278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-102444209922.53278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-426850874.67721987</v>
      </c>
      <c r="L3251" s="444">
        <f t="shared" ca="1" si="162"/>
        <v>-102871060797.20999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-102871060797.20999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-428629419.98837495</v>
      </c>
      <c r="L3252" s="444">
        <f t="shared" ca="1" si="162"/>
        <v>-103299690217.19836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-103299690217.19836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-430415375.90499318</v>
      </c>
      <c r="L3253" s="444">
        <f t="shared" ca="1" si="162"/>
        <v>-103730105593.10336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-103730105593.10336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-432208773.30459732</v>
      </c>
      <c r="L3254" s="444">
        <f t="shared" ca="1" si="162"/>
        <v>-104162314366.40796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-104162314366.40796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-434009643.19336647</v>
      </c>
      <c r="L3255" s="444">
        <f t="shared" ca="1" si="162"/>
        <v>-104596324009.60132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-104596324009.60132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-435818016.70667213</v>
      </c>
      <c r="L3256" s="444">
        <f t="shared" ca="1" si="162"/>
        <v>-105032142026.30798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-105032142026.30798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-437633925.10961658</v>
      </c>
      <c r="L3257" s="444">
        <f t="shared" ca="1" si="162"/>
        <v>-105469775951.4176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-105469775951.4176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-439457399.79757333</v>
      </c>
      <c r="L3258" s="444">
        <f t="shared" ca="1" si="162"/>
        <v>-105909233351.21518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-105909233351.21518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-441288472.29672992</v>
      </c>
      <c r="L3259" s="444">
        <f t="shared" ca="1" si="162"/>
        <v>-106350521823.5119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-106350521823.5119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-443127174.26463294</v>
      </c>
      <c r="L3260" s="444">
        <f t="shared" ca="1" si="162"/>
        <v>-106793648997.77654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-106793648997.77654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-444973537.49073553</v>
      </c>
      <c r="L3261" s="444">
        <f t="shared" ca="1" si="162"/>
        <v>-107238622535.26727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-107238622535.26727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-446827593.89694691</v>
      </c>
      <c r="L3262" s="444">
        <f t="shared" ca="1" si="162"/>
        <v>-107685450129.16422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-107685450129.16422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-448689375.53818429</v>
      </c>
      <c r="L3263" s="444">
        <f t="shared" ca="1" si="162"/>
        <v>-108134139504.70239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-108134139504.70239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-450558914.60292661</v>
      </c>
      <c r="L3264" s="444">
        <f t="shared" ca="1" si="162"/>
        <v>-108584698419.30531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-108584698419.30531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-452436243.41377211</v>
      </c>
      <c r="L3265" s="444">
        <f t="shared" ca="1" si="162"/>
        <v>-109037134662.71909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-109037134662.71909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-454321394.42799622</v>
      </c>
      <c r="L3266" s="444">
        <f t="shared" ca="1" si="162"/>
        <v>-109491456057.14708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-109491456057.14708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-456214400.23811287</v>
      </c>
      <c r="L3267" s="444">
        <f t="shared" ca="1" si="162"/>
        <v>-109947670457.38519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-109947670457.38519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-458115293.5724383</v>
      </c>
      <c r="L3268" s="444">
        <f t="shared" ca="1" si="162"/>
        <v>-110405785750.95763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-110405785750.95763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-460024107.29565668</v>
      </c>
      <c r="L3269" s="444">
        <f t="shared" ca="1" si="162"/>
        <v>-110865809858.25328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-110865809858.25328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-461940874.40938866</v>
      </c>
      <c r="L3270" s="444">
        <f t="shared" ca="1" si="162"/>
        <v>-111327750732.66267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-111327750732.66267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-463865628.05276114</v>
      </c>
      <c r="L3271" s="444">
        <f t="shared" ca="1" si="162"/>
        <v>-111791616360.71544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-111791616360.71544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-465798401.50298101</v>
      </c>
      <c r="L3272" s="444">
        <f t="shared" ca="1" si="162"/>
        <v>-112257414762.21841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-112257414762.21841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-467739228.17591006</v>
      </c>
      <c r="L3273" s="444">
        <f t="shared" ca="1" si="162"/>
        <v>-112725153990.39432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-112725153990.39432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-469688141.626643</v>
      </c>
      <c r="L3274" s="444">
        <f t="shared" ca="1" si="162"/>
        <v>-113194842132.02097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-113194842132.02097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-471645175.55008733</v>
      </c>
      <c r="L3275" s="444">
        <f t="shared" ca="1" si="162"/>
        <v>-113666487307.57106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-113666487307.57106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-473610363.781546</v>
      </c>
      <c r="L3276" s="444">
        <f t="shared" ca="1" si="162"/>
        <v>-114140097671.3526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-114140097671.3526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-475583740.29730248</v>
      </c>
      <c r="L3277" s="444">
        <f t="shared" ca="1" si="162"/>
        <v>-114615681411.6499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-114615681411.6499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-477565339.21520787</v>
      </c>
      <c r="L3278" s="444">
        <f t="shared" ca="1" si="162"/>
        <v>-115093246750.86511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-115093246750.86511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-479555194.79527122</v>
      </c>
      <c r="L3279" s="444">
        <f t="shared" ca="1" si="162"/>
        <v>-115572801945.66039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-115572801945.66039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-481553341.44025153</v>
      </c>
      <c r="L3280" s="444">
        <f t="shared" ca="1" si="162"/>
        <v>-116054355287.10063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-116054355287.10063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-483559813.69625258</v>
      </c>
      <c r="L3281" s="444">
        <f t="shared" ca="1" si="162"/>
        <v>-116537915100.79689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-116537915100.79689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-485574646.25332028</v>
      </c>
      <c r="L3282" s="444">
        <f t="shared" ca="1" si="162"/>
        <v>-117023489747.05022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-117023489747.05022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-487597873.94604254</v>
      </c>
      <c r="L3283" s="444">
        <f t="shared" ca="1" si="162"/>
        <v>-117511087620.99626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-117511087620.99626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-489629531.75415117</v>
      </c>
      <c r="L3284" s="444">
        <f t="shared" ca="1" si="162"/>
        <v>-118000717152.75041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-118000717152.75041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-491669654.80312669</v>
      </c>
      <c r="L3285" s="444">
        <f t="shared" ca="1" si="162"/>
        <v>-118492386807.55354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-118492386807.55354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-493718278.36480635</v>
      </c>
      <c r="L3286" s="444">
        <f t="shared" ca="1" si="162"/>
        <v>-118986105085.91835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-118986105085.91835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-495775437.85799313</v>
      </c>
      <c r="L3287" s="444">
        <f t="shared" ca="1" si="162"/>
        <v>-119481880523.77634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-119481880523.77634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-497841168.84906799</v>
      </c>
      <c r="L3288" s="444">
        <f t="shared" ca="1" si="162"/>
        <v>-119979721692.62541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-119979721692.62541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-499915507.05260581</v>
      </c>
      <c r="L3289" s="444">
        <f t="shared" ca="1" si="162"/>
        <v>-120479637199.67802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-120479637199.67802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-501998488.33199173</v>
      </c>
      <c r="L3290" s="444">
        <f t="shared" ca="1" si="162"/>
        <v>-120981635688.01001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-120981635688.01001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-504090148.70004177</v>
      </c>
      <c r="L3291" s="444">
        <f t="shared" ca="1" si="162"/>
        <v>-121485725836.71005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-121485725836.71005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-506190524.31962514</v>
      </c>
      <c r="L3292" s="444">
        <f t="shared" ca="1" si="162"/>
        <v>-121991916361.02968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-121991916361.02968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-508299651.50429034</v>
      </c>
      <c r="L3293" s="444">
        <f t="shared" ca="1" si="162"/>
        <v>-122500216012.53397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-122500216012.53397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-510417566.71889156</v>
      </c>
      <c r="L3294" s="444">
        <f t="shared" ca="1" si="162"/>
        <v>-123010633579.25285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-123010633579.25285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-512544306.58022022</v>
      </c>
      <c r="L3295" s="444">
        <f t="shared" ca="1" si="162"/>
        <v>-123523177885.83307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-123523177885.83307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-514679907.85763782</v>
      </c>
      <c r="L3296" s="444">
        <f t="shared" ca="1" si="162"/>
        <v>-124037857793.6907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-124037857793.6907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-516824407.47371131</v>
      </c>
      <c r="L3297" s="444">
        <f t="shared" ca="1" si="162"/>
        <v>-124554682201.16441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-124554682201.16441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-518977842.50485176</v>
      </c>
      <c r="L3298" s="444">
        <f t="shared" ca="1" si="162"/>
        <v>-125073660043.66927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-125073660043.66927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-521140250.18195522</v>
      </c>
      <c r="L3299" s="444">
        <f t="shared" ca="1" si="162"/>
        <v>-125594800293.85123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-125594800293.85123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-523311667.89104676</v>
      </c>
      <c r="L3300" s="444">
        <f t="shared" ca="1" si="162"/>
        <v>-126118111961.74228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-126118111961.74228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-525492133.17392612</v>
      </c>
      <c r="L3301" s="444">
        <f t="shared" ca="1" si="162"/>
        <v>-126643604094.9162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-126643604094.9162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-527681683.72881746</v>
      </c>
      <c r="L3302" s="444">
        <f t="shared" ca="1" si="162"/>
        <v>-127171285778.64502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-127171285778.64502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-529880357.41102082</v>
      </c>
      <c r="L3303" s="444">
        <f t="shared" ca="1" si="162"/>
        <v>-127701166136.05605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-127701166136.05605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-532088192.23356682</v>
      </c>
      <c r="L3304" s="444">
        <f t="shared" ca="1" si="162"/>
        <v>-128233254328.28961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-128233254328.28961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-534305226.36787337</v>
      </c>
      <c r="L3305" s="444">
        <f t="shared" ca="1" si="162"/>
        <v>-128767559554.65749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-128767559554.65749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-536531498.1444062</v>
      </c>
      <c r="L3306" s="444">
        <f t="shared" ca="1" si="162"/>
        <v>-129304091052.8019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-129304091052.8019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-538767046.05334127</v>
      </c>
      <c r="L3307" s="444">
        <f t="shared" ca="1" si="162"/>
        <v>-129842858098.85524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-129842858098.85524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-541011908.7452302</v>
      </c>
      <c r="L3308" s="444">
        <f t="shared" ca="1" si="162"/>
        <v>-130383870007.60046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-130383870007.60046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-543266125.03166854</v>
      </c>
      <c r="L3309" s="444">
        <f t="shared" ca="1" si="162"/>
        <v>-130927136132.63213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-130927136132.63213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-545529733.88596725</v>
      </c>
      <c r="L3310" s="444">
        <f t="shared" ca="1" si="162"/>
        <v>-131472665866.5181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-131472665866.5181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-547802774.44382536</v>
      </c>
      <c r="L3311" s="444">
        <f t="shared" ca="1" si="162"/>
        <v>-132020468640.96193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-132020468640.96193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-550085286.00400794</v>
      </c>
      <c r="L3312" s="444">
        <f t="shared" ca="1" si="162"/>
        <v>-132570553926.96594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-132570553926.96594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-552377308.02902472</v>
      </c>
      <c r="L3313" s="444">
        <f t="shared" ca="1" si="162"/>
        <v>-133122931234.99496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-133122931234.99496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-554678880.14581239</v>
      </c>
      <c r="L3314" s="444">
        <f t="shared" ca="1" si="162"/>
        <v>-133677610115.14078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-133677610115.14078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-556990042.14641988</v>
      </c>
      <c r="L3315" s="444">
        <f t="shared" ca="1" si="162"/>
        <v>-134234600157.2872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-134234600157.2872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-559310833.98869669</v>
      </c>
      <c r="L3316" s="444">
        <f t="shared" ca="1" si="162"/>
        <v>-134793910991.27589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-134793910991.27589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-561641295.796983</v>
      </c>
      <c r="L3317" s="444">
        <f t="shared" ca="1" si="162"/>
        <v>-135355552287.07288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-135355552287.07288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-563981467.8628037</v>
      </c>
      <c r="L3318" s="444">
        <f t="shared" ca="1" si="162"/>
        <v>-135919533754.93568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-135919533754.93568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-566331390.64556539</v>
      </c>
      <c r="L3319" s="444">
        <f t="shared" ca="1" si="162"/>
        <v>-136485865145.58125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-136485865145.58125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-568691104.77325523</v>
      </c>
      <c r="L3320" s="444">
        <f t="shared" ca="1" si="162"/>
        <v>-137054556250.35451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-137054556250.35451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-571060651.04314387</v>
      </c>
      <c r="L3321" s="444">
        <f t="shared" ca="1" si="162"/>
        <v>-137625616901.39764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-137625616901.39764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-573440070.42249012</v>
      </c>
      <c r="L3322" s="444">
        <f t="shared" ca="1" si="162"/>
        <v>-138199056971.82013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-138199056971.82013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-575829404.04925048</v>
      </c>
      <c r="L3323" s="444">
        <f t="shared" ref="L3323:L3577" ca="1" si="167">I3323-J3323+K3323</f>
        <v>-138774886375.86938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-138774886375.86938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-578228693.23278904</v>
      </c>
      <c r="L3324" s="444">
        <f t="shared" ca="1" si="167"/>
        <v>-139353115069.10217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-139353115069.10217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-580637979.45459235</v>
      </c>
      <c r="L3325" s="444">
        <f t="shared" ca="1" si="167"/>
        <v>-139933753048.55676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-139933753048.55676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-583057304.36898649</v>
      </c>
      <c r="L3326" s="444">
        <f t="shared" ca="1" si="167"/>
        <v>-140516810352.92575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-140516810352.92575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-585486709.80385733</v>
      </c>
      <c r="L3327" s="444">
        <f t="shared" ca="1" si="167"/>
        <v>-141102297062.72961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-141102297062.72961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-587926237.7613734</v>
      </c>
      <c r="L3328" s="444">
        <f t="shared" ca="1" si="167"/>
        <v>-141690223300.491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-141690223300.491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-590375930.4187125</v>
      </c>
      <c r="L3329" s="444">
        <f t="shared" ca="1" si="167"/>
        <v>-142280599230.9097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-142280599230.9097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-592835830.12879038</v>
      </c>
      <c r="L3330" s="444">
        <f t="shared" ca="1" si="167"/>
        <v>-142873435061.03848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-142873435061.03848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-595305979.42099369</v>
      </c>
      <c r="L3331" s="444">
        <f t="shared" ca="1" si="167"/>
        <v>-143468741040.45947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-143468741040.45947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-597786421.0019145</v>
      </c>
      <c r="L3332" s="444">
        <f t="shared" ca="1" si="167"/>
        <v>-144066527461.4614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-144066527461.4614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-600277197.75608909</v>
      </c>
      <c r="L3333" s="444">
        <f t="shared" ca="1" si="167"/>
        <v>-144666804659.2175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-144666804659.2175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-602778352.74673963</v>
      </c>
      <c r="L3334" s="444">
        <f t="shared" ca="1" si="167"/>
        <v>-145269583011.96423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-145269583011.96423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-605289929.21651769</v>
      </c>
      <c r="L3335" s="444">
        <f t="shared" ca="1" si="167"/>
        <v>-145874872941.18076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-145874872941.18076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-607811970.58825314</v>
      </c>
      <c r="L3336" s="444">
        <f t="shared" ca="1" si="167"/>
        <v>-146482684911.76901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-146482684911.76901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-610344520.4657042</v>
      </c>
      <c r="L3337" s="444">
        <f t="shared" ca="1" si="167"/>
        <v>-147093029432.23471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-147093029432.23471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-612887622.63431132</v>
      </c>
      <c r="L3338" s="444">
        <f t="shared" ca="1" si="167"/>
        <v>-147705917054.86902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-147705917054.86902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-615441321.06195426</v>
      </c>
      <c r="L3339" s="444">
        <f t="shared" ca="1" si="167"/>
        <v>-148321358375.93097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-148321358375.93097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-618005659.89971232</v>
      </c>
      <c r="L3340" s="444">
        <f t="shared" ca="1" si="167"/>
        <v>-148939364035.83069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-148939364035.83069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-620580683.48262787</v>
      </c>
      <c r="L3341" s="444">
        <f t="shared" ca="1" si="167"/>
        <v>-149559944719.31332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-149559944719.31332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-623166436.33047223</v>
      </c>
      <c r="L3342" s="444">
        <f t="shared" ca="1" si="167"/>
        <v>-150183111155.6438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-150183111155.6438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-625762963.14851582</v>
      </c>
      <c r="L3343" s="444">
        <f t="shared" ca="1" si="167"/>
        <v>-150808874118.79233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-150808874118.79233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-628370308.82830131</v>
      </c>
      <c r="L3344" s="444">
        <f t="shared" ca="1" si="167"/>
        <v>-151437244427.62064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-151437244427.62064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-630988518.44841933</v>
      </c>
      <c r="L3345" s="444">
        <f t="shared" ca="1" si="167"/>
        <v>-152068232946.06906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-152068232946.06906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-633617637.27528775</v>
      </c>
      <c r="L3346" s="444">
        <f t="shared" ca="1" si="167"/>
        <v>-152701850583.34436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-152701850583.34436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-636257710.76393485</v>
      </c>
      <c r="L3347" s="444">
        <f t="shared" ca="1" si="167"/>
        <v>-153338108294.10831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-153338108294.10831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-638908784.5587846</v>
      </c>
      <c r="L3348" s="444">
        <f t="shared" ca="1" si="167"/>
        <v>-153977017078.66708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-153977017078.66708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-641570904.49444616</v>
      </c>
      <c r="L3349" s="444">
        <f t="shared" ca="1" si="167"/>
        <v>-154618587983.16153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-154618587983.16153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-644244116.59650636</v>
      </c>
      <c r="L3350" s="444">
        <f t="shared" ca="1" si="167"/>
        <v>-155262832099.75803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-155262832099.75803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-646928467.0823251</v>
      </c>
      <c r="L3351" s="444">
        <f t="shared" ca="1" si="167"/>
        <v>-155909760566.84036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-155909760566.84036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-649624002.36183488</v>
      </c>
      <c r="L3352" s="444">
        <f t="shared" ca="1" si="167"/>
        <v>-156559384569.20221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-156559384569.20221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-652330769.03834248</v>
      </c>
      <c r="L3353" s="444">
        <f t="shared" ca="1" si="167"/>
        <v>-157211715338.24054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-157211715338.24054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-655048813.90933561</v>
      </c>
      <c r="L3354" s="444">
        <f t="shared" ca="1" si="167"/>
        <v>-157866764152.14987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-157866764152.14987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-657778183.96729112</v>
      </c>
      <c r="L3355" s="444">
        <f t="shared" ca="1" si="167"/>
        <v>-158524542336.11716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-158524542336.11716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-660518926.40048814</v>
      </c>
      <c r="L3356" s="444">
        <f t="shared" ca="1" si="167"/>
        <v>-159185061262.51764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-159185061262.51764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-663271088.59382343</v>
      </c>
      <c r="L3357" s="444">
        <f t="shared" ca="1" si="167"/>
        <v>-159848332351.11145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-159848332351.11145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-666034718.12963104</v>
      </c>
      <c r="L3358" s="444">
        <f t="shared" ca="1" si="167"/>
        <v>-160514367069.24109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-160514367069.24109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-668809862.78850448</v>
      </c>
      <c r="L3359" s="444">
        <f t="shared" ca="1" si="167"/>
        <v>-161183176932.0296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-161183176932.0296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-671596570.55012333</v>
      </c>
      <c r="L3360" s="444">
        <f t="shared" ca="1" si="167"/>
        <v>-161854773502.57971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-161854773502.57971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-674394889.59408212</v>
      </c>
      <c r="L3361" s="444">
        <f t="shared" ca="1" si="167"/>
        <v>-162529168392.1738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-162529168392.1738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-677204868.30072415</v>
      </c>
      <c r="L3362" s="444">
        <f t="shared" ca="1" si="167"/>
        <v>-163206373260.47452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-163206373260.47452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-680026555.25197721</v>
      </c>
      <c r="L3363" s="444">
        <f t="shared" ca="1" si="167"/>
        <v>-163886399815.7265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-163886399815.7265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-682859999.23219371</v>
      </c>
      <c r="L3364" s="444">
        <f t="shared" ca="1" si="167"/>
        <v>-164569259814.95871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-164569259814.95871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-685705249.22899461</v>
      </c>
      <c r="L3365" s="444">
        <f t="shared" ca="1" si="167"/>
        <v>-165254965064.18771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-165254965064.18771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-688562354.43411541</v>
      </c>
      <c r="L3366" s="444">
        <f t="shared" ca="1" si="167"/>
        <v>-165943527418.62183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-165943527418.62183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-691431364.24425757</v>
      </c>
      <c r="L3367" s="444">
        <f t="shared" ca="1" si="167"/>
        <v>-166634958782.86609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-166634958782.86609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-694312328.26194203</v>
      </c>
      <c r="L3368" s="444">
        <f t="shared" ca="1" si="167"/>
        <v>-167329271111.12802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-167329271111.12802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-697205296.29636669</v>
      </c>
      <c r="L3369" s="444">
        <f t="shared" ca="1" si="167"/>
        <v>-168026476407.42438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-168026476407.42438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-700110318.36426818</v>
      </c>
      <c r="L3370" s="444">
        <f t="shared" ca="1" si="167"/>
        <v>-168726586725.78864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-168726586725.78864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-703027444.690786</v>
      </c>
      <c r="L3371" s="444">
        <f t="shared" ca="1" si="167"/>
        <v>-169429614170.47943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-169429614170.47943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-705956725.71033096</v>
      </c>
      <c r="L3372" s="444">
        <f t="shared" ca="1" si="167"/>
        <v>-170135570896.18976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-170135570896.18976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-708898212.06745732</v>
      </c>
      <c r="L3373" s="444">
        <f t="shared" ca="1" si="167"/>
        <v>-170844469108.2572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-170844469108.2572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-711851954.61773837</v>
      </c>
      <c r="L3374" s="444">
        <f t="shared" ca="1" si="167"/>
        <v>-171556321062.87494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-171556321062.87494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-714818004.42864561</v>
      </c>
      <c r="L3375" s="444">
        <f t="shared" ca="1" si="167"/>
        <v>-172271139067.30359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-172271139067.30359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-717796412.78043163</v>
      </c>
      <c r="L3376" s="444">
        <f t="shared" ca="1" si="167"/>
        <v>-172988935480.08401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-172988935480.08401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-720787231.16701674</v>
      </c>
      <c r="L3377" s="444">
        <f t="shared" ca="1" si="167"/>
        <v>-173709722711.25104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-173709722711.25104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-723790511.29687929</v>
      </c>
      <c r="L3378" s="444">
        <f t="shared" ca="1" si="167"/>
        <v>-174433513222.54791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-174433513222.54791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-726806305.09394968</v>
      </c>
      <c r="L3379" s="444">
        <f t="shared" ca="1" si="167"/>
        <v>-175160319527.64188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-175160319527.64188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-729834664.69850779</v>
      </c>
      <c r="L3380" s="444">
        <f t="shared" ca="1" si="167"/>
        <v>-175890154192.34039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-175890154192.34039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-732875642.46808493</v>
      </c>
      <c r="L3381" s="444">
        <f t="shared" ca="1" si="167"/>
        <v>-176623029834.80847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-176623029834.80847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-735929290.97836864</v>
      </c>
      <c r="L3382" s="444">
        <f t="shared" ca="1" si="167"/>
        <v>-177358959125.78683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-177358959125.78683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-738995663.02411175</v>
      </c>
      <c r="L3383" s="444">
        <f t="shared" ca="1" si="167"/>
        <v>-178097954788.81094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-178097954788.81094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-742074811.62004554</v>
      </c>
      <c r="L3384" s="444">
        <f t="shared" ca="1" si="167"/>
        <v>-178840029600.431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-178840029600.431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-745166790.00179577</v>
      </c>
      <c r="L3385" s="444">
        <f t="shared" ca="1" si="167"/>
        <v>-179585196390.4328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-179585196390.4328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-748271651.62680328</v>
      </c>
      <c r="L3386" s="444">
        <f t="shared" ca="1" si="167"/>
        <v>-180333468042.0596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-180333468042.0596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-751389450.17524838</v>
      </c>
      <c r="L3387" s="444">
        <f t="shared" ca="1" si="167"/>
        <v>-181084857492.23486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-181084857492.23486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-754520239.55097854</v>
      </c>
      <c r="L3388" s="444">
        <f t="shared" ca="1" si="167"/>
        <v>-181839377731.78583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-181839377731.78583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-757664073.88244092</v>
      </c>
      <c r="L3389" s="444">
        <f t="shared" ca="1" si="167"/>
        <v>-182597041805.66827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-182597041805.66827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-760821007.52361774</v>
      </c>
      <c r="L3390" s="444">
        <f t="shared" ca="1" si="167"/>
        <v>-183357862813.19189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-183357862813.19189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-763991095.05496621</v>
      </c>
      <c r="L3391" s="444">
        <f t="shared" ca="1" si="167"/>
        <v>-184121853908.24686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-184121853908.24686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-767174391.28436184</v>
      </c>
      <c r="L3392" s="444">
        <f t="shared" ca="1" si="167"/>
        <v>-184889028299.53122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-184889028299.53122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-770370951.24804676</v>
      </c>
      <c r="L3393" s="444">
        <f t="shared" ca="1" si="167"/>
        <v>-185659399250.77927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-185659399250.77927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-773580830.21158028</v>
      </c>
      <c r="L3394" s="444">
        <f t="shared" ca="1" si="167"/>
        <v>-186432980080.99084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-186432980080.99084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-776804083.6707952</v>
      </c>
      <c r="L3395" s="444">
        <f t="shared" ca="1" si="167"/>
        <v>-187209784164.66165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-187209784164.66165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-780040767.35275686</v>
      </c>
      <c r="L3396" s="444">
        <f t="shared" ca="1" si="167"/>
        <v>-187989824932.0144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-187989824932.0144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-783290937.21672666</v>
      </c>
      <c r="L3397" s="444">
        <f t="shared" ca="1" si="167"/>
        <v>-188773115869.23114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-188773115869.23114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-786554649.45512974</v>
      </c>
      <c r="L3398" s="444">
        <f t="shared" ca="1" si="167"/>
        <v>-189559670518.68628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-189559670518.68628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-789831960.49452615</v>
      </c>
      <c r="L3399" s="444">
        <f t="shared" ca="1" si="167"/>
        <v>-190349502479.18082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-190349502479.18082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-793122926.99658668</v>
      </c>
      <c r="L3400" s="444">
        <f t="shared" ca="1" si="167"/>
        <v>-191142625406.1774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-191142625406.1774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-796427605.85907245</v>
      </c>
      <c r="L3401" s="444">
        <f t="shared" ca="1" si="167"/>
        <v>-191939053012.03647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-191939053012.03647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-799746054.21681857</v>
      </c>
      <c r="L3402" s="444">
        <f t="shared" ca="1" si="167"/>
        <v>-192738799066.2533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-192738799066.2533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-803078329.44272208</v>
      </c>
      <c r="L3403" s="444">
        <f t="shared" ca="1" si="167"/>
        <v>-193541877395.69601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-193541877395.69601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-806424489.14873338</v>
      </c>
      <c r="L3404" s="444">
        <f t="shared" ca="1" si="167"/>
        <v>-194348301884.84476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-194348301884.84476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-809784591.18685317</v>
      </c>
      <c r="L3405" s="444">
        <f t="shared" ca="1" si="167"/>
        <v>-195158086476.03162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-195158086476.03162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-813158693.6501317</v>
      </c>
      <c r="L3406" s="444">
        <f t="shared" ca="1" si="167"/>
        <v>-195971245169.68176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-195971245169.68176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-816546854.87367404</v>
      </c>
      <c r="L3407" s="444">
        <f t="shared" ca="1" si="167"/>
        <v>-196787792024.55545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-196787792024.55545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-819949133.43564773</v>
      </c>
      <c r="L3408" s="444">
        <f t="shared" ca="1" si="167"/>
        <v>-197607741157.99109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-197607741157.99109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-823365588.15829623</v>
      </c>
      <c r="L3409" s="444">
        <f t="shared" ca="1" si="167"/>
        <v>-198431106746.14938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-198431106746.14938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-826796278.10895574</v>
      </c>
      <c r="L3410" s="444">
        <f t="shared" ca="1" si="167"/>
        <v>-199257903024.25833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-199257903024.25833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-830241262.60107636</v>
      </c>
      <c r="L3411" s="444">
        <f t="shared" ca="1" si="167"/>
        <v>-200088144286.85941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-200088144286.85941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-833700601.19524753</v>
      </c>
      <c r="L3412" s="444">
        <f t="shared" ca="1" si="167"/>
        <v>-200921844888.05466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-200921844888.05466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-837174353.70022774</v>
      </c>
      <c r="L3413" s="444">
        <f t="shared" ca="1" si="167"/>
        <v>-201759019241.75488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-201759019241.75488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-840662580.17397869</v>
      </c>
      <c r="L3414" s="444">
        <f t="shared" ca="1" si="167"/>
        <v>-202599681821.92886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-202599681821.92886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-844165340.9247036</v>
      </c>
      <c r="L3415" s="444">
        <f t="shared" ca="1" si="167"/>
        <v>-203443847162.85358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-203443847162.85358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-847682696.51188993</v>
      </c>
      <c r="L3416" s="444">
        <f t="shared" ca="1" si="167"/>
        <v>-204291529859.36548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-204291529859.36548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-851214707.74735618</v>
      </c>
      <c r="L3417" s="444">
        <f t="shared" ca="1" si="167"/>
        <v>-205142744567.11282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-205142744567.11282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-854761435.69630337</v>
      </c>
      <c r="L3418" s="444">
        <f t="shared" ca="1" si="167"/>
        <v>-205997506002.80911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-205997506002.80911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-858322941.67837131</v>
      </c>
      <c r="L3419" s="444">
        <f t="shared" ca="1" si="167"/>
        <v>-206855828944.48749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-206855828944.48749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-861899287.26869786</v>
      </c>
      <c r="L3420" s="444">
        <f t="shared" ca="1" si="167"/>
        <v>-207717728231.7562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-207717728231.7562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-865490534.29898417</v>
      </c>
      <c r="L3421" s="444">
        <f t="shared" ca="1" si="167"/>
        <v>-208583218766.05518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-208583218766.05518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-869096744.85856318</v>
      </c>
      <c r="L3422" s="444">
        <f t="shared" ca="1" si="167"/>
        <v>-209452315510.91373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-209452315510.91373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-872717981.29547381</v>
      </c>
      <c r="L3423" s="444">
        <f t="shared" ca="1" si="167"/>
        <v>-210325033492.2092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-210325033492.2092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-876354306.21753836</v>
      </c>
      <c r="L3424" s="444">
        <f t="shared" ca="1" si="167"/>
        <v>-211201387798.42673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-211201387798.42673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-880005782.49344468</v>
      </c>
      <c r="L3425" s="444">
        <f t="shared" ca="1" si="167"/>
        <v>-212081393580.92017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-212081393580.92017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-883672473.25383401</v>
      </c>
      <c r="L3426" s="444">
        <f t="shared" ca="1" si="167"/>
        <v>-212965066054.17401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-212965066054.17401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-887354441.89239168</v>
      </c>
      <c r="L3427" s="444">
        <f t="shared" ca="1" si="167"/>
        <v>-213852420496.06641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-213852420496.06641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-891051752.06694329</v>
      </c>
      <c r="L3428" s="444">
        <f t="shared" ca="1" si="167"/>
        <v>-214743472248.13336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-214743472248.13336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-894764467.70055556</v>
      </c>
      <c r="L3429" s="444">
        <f t="shared" ca="1" si="167"/>
        <v>-215638236715.83392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-215638236715.83392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-898492652.98264134</v>
      </c>
      <c r="L3430" s="444">
        <f t="shared" ca="1" si="167"/>
        <v>-216536729368.81656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-216536729368.81656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-902236372.37006903</v>
      </c>
      <c r="L3431" s="444">
        <f t="shared" ca="1" si="167"/>
        <v>-217438965741.18661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-217438965741.18661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-905995690.58827758</v>
      </c>
      <c r="L3432" s="444">
        <f t="shared" ca="1" si="167"/>
        <v>-218344961431.7749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-218344961431.7749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-909770672.63239539</v>
      </c>
      <c r="L3433" s="444">
        <f t="shared" ca="1" si="167"/>
        <v>-219254732104.40729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-219254732104.40729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-913561383.76836371</v>
      </c>
      <c r="L3434" s="444">
        <f t="shared" ca="1" si="167"/>
        <v>-220168293488.17566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-220168293488.17566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-917367889.53406537</v>
      </c>
      <c r="L3435" s="444">
        <f t="shared" ca="1" si="167"/>
        <v>-221085661377.70972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-221085661377.70972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-921190255.74045718</v>
      </c>
      <c r="L3436" s="444">
        <f t="shared" ca="1" si="167"/>
        <v>-222006851633.45016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-222006851633.45016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-925028548.47270906</v>
      </c>
      <c r="L3437" s="444">
        <f t="shared" ca="1" si="167"/>
        <v>-222931880181.92288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-222931880181.92288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-928882834.09134531</v>
      </c>
      <c r="L3438" s="444">
        <f t="shared" ca="1" si="167"/>
        <v>-223860763016.01422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-223860763016.01422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-932753179.2333926</v>
      </c>
      <c r="L3439" s="444">
        <f t="shared" ca="1" si="167"/>
        <v>-224793516195.24762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-224793516195.24762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-936639650.81353176</v>
      </c>
      <c r="L3440" s="444">
        <f t="shared" ca="1" si="167"/>
        <v>-225730155846.06116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-225730155846.06116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-940542316.02525485</v>
      </c>
      <c r="L3441" s="444">
        <f t="shared" ca="1" si="167"/>
        <v>-226670698162.08643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-226670698162.08643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-944461242.34202659</v>
      </c>
      <c r="L3442" s="444">
        <f t="shared" ca="1" si="167"/>
        <v>-227615159404.42847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-227615159404.42847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-948396497.51845193</v>
      </c>
      <c r="L3443" s="444">
        <f t="shared" ca="1" si="167"/>
        <v>-228563555901.94693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-228563555901.94693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-952348149.59144557</v>
      </c>
      <c r="L3444" s="444">
        <f t="shared" ca="1" si="167"/>
        <v>-229515904051.53836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-229515904051.53836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-956316266.88140976</v>
      </c>
      <c r="L3445" s="444">
        <f t="shared" ca="1" si="167"/>
        <v>-230472220318.41977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-230472220318.41977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-960300917.99341583</v>
      </c>
      <c r="L3446" s="444">
        <f t="shared" ca="1" si="167"/>
        <v>-231432521236.41318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-231432521236.41318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-964302171.81838822</v>
      </c>
      <c r="L3447" s="444">
        <f t="shared" ca="1" si="167"/>
        <v>-232396823408.23157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-232396823408.23157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-968320097.53429806</v>
      </c>
      <c r="L3448" s="444">
        <f t="shared" ca="1" si="167"/>
        <v>-233365143505.76587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-233365143505.76587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-972354764.60735774</v>
      </c>
      <c r="L3449" s="444">
        <f t="shared" ca="1" si="167"/>
        <v>-234337498270.37323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-234337498270.37323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-976406242.79322195</v>
      </c>
      <c r="L3450" s="444">
        <f t="shared" ca="1" si="167"/>
        <v>-235313904513.16644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-235313904513.16644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-980474602.13819349</v>
      </c>
      <c r="L3451" s="444">
        <f t="shared" ca="1" si="167"/>
        <v>-236294379115.30463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-236294379115.30463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-984559912.98043585</v>
      </c>
      <c r="L3452" s="444">
        <f t="shared" ca="1" si="167"/>
        <v>-237278939028.28506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-237278939028.28506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-988662245.95118773</v>
      </c>
      <c r="L3453" s="444">
        <f t="shared" ca="1" si="167"/>
        <v>-238267601274.23627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-238267601274.23627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-992781671.97598457</v>
      </c>
      <c r="L3454" s="444">
        <f t="shared" ca="1" si="167"/>
        <v>-239260382946.21225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-239260382946.21225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-996918262.27588439</v>
      </c>
      <c r="L3455" s="444">
        <f t="shared" ca="1" si="167"/>
        <v>-240257301208.48813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-240257301208.48813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-1001072088.3687005</v>
      </c>
      <c r="L3456" s="444">
        <f t="shared" ca="1" si="167"/>
        <v>-241258373296.85684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-241258373296.85684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-1005243222.0702367</v>
      </c>
      <c r="L3457" s="444">
        <f t="shared" ca="1" si="167"/>
        <v>-242263616518.92709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-242263616518.92709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-1009431735.4955294</v>
      </c>
      <c r="L3458" s="444">
        <f t="shared" ca="1" si="167"/>
        <v>-243273048254.42264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-243273048254.42264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-1013637701.0600945</v>
      </c>
      <c r="L3459" s="444">
        <f t="shared" ca="1" si="167"/>
        <v>-244286685955.48273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-244286685955.48273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-1017861191.4811779</v>
      </c>
      <c r="L3460" s="444">
        <f t="shared" ca="1" si="167"/>
        <v>-245304547146.9639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-245304547146.9639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-1022102279.7790164</v>
      </c>
      <c r="L3461" s="444">
        <f t="shared" ca="1" si="167"/>
        <v>-246326649426.74292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-246326649426.74292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-1026361039.2780955</v>
      </c>
      <c r="L3462" s="444">
        <f t="shared" ca="1" si="167"/>
        <v>-247353010466.02103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-247353010466.02103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-1030637543.608421</v>
      </c>
      <c r="L3463" s="444">
        <f t="shared" ca="1" si="167"/>
        <v>-248383648009.62946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-248383648009.62946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-1034931866.7067893</v>
      </c>
      <c r="L3464" s="444">
        <f t="shared" ca="1" si="167"/>
        <v>-249418579876.33624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-249418579876.33624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-1039244082.8180678</v>
      </c>
      <c r="L3465" s="444">
        <f t="shared" ca="1" si="167"/>
        <v>-250457823959.1543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-250457823959.1543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-1043574266.4964761</v>
      </c>
      <c r="L3466" s="444">
        <f t="shared" ca="1" si="167"/>
        <v>-251501398225.65079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-251501398225.65079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-1047922492.6068783</v>
      </c>
      <c r="L3467" s="444">
        <f t="shared" ca="1" si="167"/>
        <v>-252549320718.25766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-252549320718.25766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-1052288836.3260735</v>
      </c>
      <c r="L3468" s="444">
        <f t="shared" ca="1" si="167"/>
        <v>-253601609554.58374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-253601609554.58374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-1056673373.1440989</v>
      </c>
      <c r="L3469" s="444">
        <f t="shared" ca="1" si="167"/>
        <v>-254658282927.72784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-254658282927.72784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-1061076178.8655325</v>
      </c>
      <c r="L3470" s="444">
        <f t="shared" ca="1" si="167"/>
        <v>-255719359106.59338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-255719359106.59338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-1065497329.6108057</v>
      </c>
      <c r="L3471" s="444">
        <f t="shared" ca="1" si="167"/>
        <v>-256784856436.20419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-256784856436.20419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-1069936901.8175174</v>
      </c>
      <c r="L3472" s="444">
        <f t="shared" ca="1" si="167"/>
        <v>-257854793338.0217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-257854793338.0217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-1074394972.2417569</v>
      </c>
      <c r="L3473" s="444">
        <f t="shared" ca="1" si="167"/>
        <v>-258929188310.26346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-258929188310.26346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-1078871617.9594312</v>
      </c>
      <c r="L3474" s="444">
        <f t="shared" ca="1" si="167"/>
        <v>-260008059928.2229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-260008059928.2229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-1083366916.3675954</v>
      </c>
      <c r="L3475" s="444">
        <f t="shared" ca="1" si="167"/>
        <v>-261091426844.59048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-261091426844.59048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-1087880945.1857936</v>
      </c>
      <c r="L3476" s="444">
        <f t="shared" ca="1" si="167"/>
        <v>-262179307789.77628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-262179307789.77628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-1092413782.4574013</v>
      </c>
      <c r="L3477" s="444">
        <f t="shared" ca="1" si="167"/>
        <v>-263271721572.23367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-263271721572.23367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-1096965506.5509737</v>
      </c>
      <c r="L3478" s="444">
        <f t="shared" ca="1" si="167"/>
        <v>-264368687078.78464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-264368687078.78464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-1101536196.1616027</v>
      </c>
      <c r="L3479" s="444">
        <f t="shared" ca="1" si="167"/>
        <v>-265470223274.94623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-265470223274.94623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-1106125930.3122759</v>
      </c>
      <c r="L3480" s="444">
        <f t="shared" ca="1" si="167"/>
        <v>-266576349205.25851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-266576349205.25851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-1110734788.3552439</v>
      </c>
      <c r="L3481" s="444">
        <f t="shared" ca="1" si="167"/>
        <v>-267687083993.61377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-267687083993.61377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-1115362849.9733906</v>
      </c>
      <c r="L3482" s="444">
        <f t="shared" ca="1" si="167"/>
        <v>-268802446843.58716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-268802446843.58716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-1120010195.1816132</v>
      </c>
      <c r="L3483" s="444">
        <f t="shared" ca="1" si="167"/>
        <v>-269922457038.76877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-269922457038.76877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-1124676904.3282032</v>
      </c>
      <c r="L3484" s="444">
        <f t="shared" ca="1" si="167"/>
        <v>-271047133943.09698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-271047133943.09698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-1129363058.0962374</v>
      </c>
      <c r="L3485" s="444">
        <f t="shared" ca="1" si="167"/>
        <v>-272176497001.19324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-272176497001.19324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-1134068737.504972</v>
      </c>
      <c r="L3486" s="444">
        <f t="shared" ca="1" si="167"/>
        <v>-273310565738.69821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-273310565738.69821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-1138794023.9112425</v>
      </c>
      <c r="L3487" s="444">
        <f t="shared" ca="1" si="167"/>
        <v>-274449359762.60947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-274449359762.60947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-1143538999.0108728</v>
      </c>
      <c r="L3488" s="444">
        <f t="shared" ca="1" si="167"/>
        <v>-275592898761.62036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-275592898761.62036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-1148303744.8400848</v>
      </c>
      <c r="L3489" s="444">
        <f t="shared" ca="1" si="167"/>
        <v>-276741202506.46045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-276741202506.46045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-1153088343.7769184</v>
      </c>
      <c r="L3490" s="444">
        <f t="shared" ca="1" si="167"/>
        <v>-277894290850.23737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-277894290850.23737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-1157892878.5426557</v>
      </c>
      <c r="L3491" s="444">
        <f t="shared" ca="1" si="167"/>
        <v>-279052183728.78003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-279052183728.78003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-1162717432.2032502</v>
      </c>
      <c r="L3492" s="444">
        <f t="shared" ca="1" si="167"/>
        <v>-280214901160.98328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-280214901160.98328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-1167562088.1707637</v>
      </c>
      <c r="L3493" s="444">
        <f t="shared" ca="1" si="167"/>
        <v>-281382463249.15405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-281382463249.15405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-1172426930.2048085</v>
      </c>
      <c r="L3494" s="444">
        <f t="shared" ca="1" si="167"/>
        <v>-282554890179.35889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-282554890179.35889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-1177312042.4139953</v>
      </c>
      <c r="L3495" s="444">
        <f t="shared" ca="1" si="167"/>
        <v>-283732202221.77289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-283732202221.77289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-1182217509.2573869</v>
      </c>
      <c r="L3496" s="444">
        <f t="shared" ca="1" si="167"/>
        <v>-284914419731.03027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-284914419731.03027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-1187143415.5459595</v>
      </c>
      <c r="L3497" s="444">
        <f t="shared" ca="1" si="167"/>
        <v>-286101563146.57623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-286101563146.57623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-1192089846.4440677</v>
      </c>
      <c r="L3498" s="444">
        <f t="shared" ca="1" si="167"/>
        <v>-287293652993.02032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-287293652993.02032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-1197056887.4709179</v>
      </c>
      <c r="L3499" s="444">
        <f t="shared" ca="1" si="167"/>
        <v>-288490709880.49127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-288490709880.49127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-1202044624.5020471</v>
      </c>
      <c r="L3500" s="444">
        <f t="shared" ca="1" si="167"/>
        <v>-289692754504.99335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-289692754504.99335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-1207053143.7708056</v>
      </c>
      <c r="L3501" s="444">
        <f t="shared" ca="1" si="167"/>
        <v>-290899807648.76416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-290899807648.76416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-1212082531.8698506</v>
      </c>
      <c r="L3502" s="444">
        <f t="shared" ca="1" si="167"/>
        <v>-292111890180.63403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-292111890180.63403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-1217132875.7526417</v>
      </c>
      <c r="L3503" s="444">
        <f t="shared" ca="1" si="167"/>
        <v>-293329023056.38666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-293329023056.38666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-1222204262.7349443</v>
      </c>
      <c r="L3504" s="444">
        <f t="shared" ca="1" si="167"/>
        <v>-294551227319.12158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-294551227319.12158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-1227296780.4963398</v>
      </c>
      <c r="L3505" s="444">
        <f t="shared" ca="1" si="167"/>
        <v>-295778524099.61792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-295778524099.61792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-1232410517.0817413</v>
      </c>
      <c r="L3506" s="444">
        <f t="shared" ca="1" si="167"/>
        <v>-297010934616.69965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-297010934616.69965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-1237545560.9029152</v>
      </c>
      <c r="L3507" s="444">
        <f t="shared" ca="1" si="167"/>
        <v>-298248480177.60254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-298248480177.60254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-1242702000.7400105</v>
      </c>
      <c r="L3508" s="444">
        <f t="shared" ca="1" si="167"/>
        <v>-299491182178.34253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-299491182178.34253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-1247879925.743094</v>
      </c>
      <c r="L3509" s="444">
        <f t="shared" ca="1" si="167"/>
        <v>-300739062104.08563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-300739062104.08563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-1253079425.4336901</v>
      </c>
      <c r="L3510" s="444">
        <f t="shared" ca="1" si="167"/>
        <v>-301992141529.51935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-301992141529.51935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-1258300589.7063305</v>
      </c>
      <c r="L3511" s="444">
        <f t="shared" ca="1" si="167"/>
        <v>-303250442119.22571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-303250442119.22571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-1263543508.8301072</v>
      </c>
      <c r="L3512" s="444">
        <f t="shared" ca="1" si="167"/>
        <v>-304513985628.05579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-304513985628.05579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-1268808273.4502325</v>
      </c>
      <c r="L3513" s="444">
        <f t="shared" ca="1" si="167"/>
        <v>-305782793901.50604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-305782793901.50604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-1274094974.5896084</v>
      </c>
      <c r="L3514" s="444">
        <f t="shared" ca="1" si="167"/>
        <v>-307056888876.09564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-307056888876.09564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-1279403703.6503985</v>
      </c>
      <c r="L3515" s="444">
        <f t="shared" ca="1" si="167"/>
        <v>-308336292579.74603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-308336292579.74603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-1284734552.4156084</v>
      </c>
      <c r="L3516" s="444">
        <f t="shared" ca="1" si="167"/>
        <v>-309621027132.16162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-309621027132.16162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-1290087613.0506735</v>
      </c>
      <c r="L3517" s="444">
        <f t="shared" ca="1" si="167"/>
        <v>-310911114745.21228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-310911114745.21228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-1295462978.105051</v>
      </c>
      <c r="L3518" s="444">
        <f t="shared" ca="1" si="167"/>
        <v>-312206577723.31732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-312206577723.31732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-1300860740.5138221</v>
      </c>
      <c r="L3519" s="444">
        <f t="shared" ca="1" si="167"/>
        <v>-313507438463.83112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-313507438463.83112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-1306280993.5992963</v>
      </c>
      <c r="L3520" s="444">
        <f t="shared" ca="1" si="167"/>
        <v>-314813719457.43042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-314813719457.43042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-1311723831.0726268</v>
      </c>
      <c r="L3521" s="444">
        <f t="shared" ca="1" si="167"/>
        <v>-316125443288.50305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-316125443288.50305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-1317189347.0354295</v>
      </c>
      <c r="L3522" s="444">
        <f t="shared" ca="1" si="167"/>
        <v>-317442632635.53845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-317442632635.53845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-1322677635.9814103</v>
      </c>
      <c r="L3523" s="444">
        <f t="shared" ca="1" si="167"/>
        <v>-318765310271.51984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-318765310271.51984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-1328188792.7979994</v>
      </c>
      <c r="L3524" s="444">
        <f t="shared" ca="1" si="167"/>
        <v>-320093499064.31781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-320093499064.31781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-1333722912.7679908</v>
      </c>
      <c r="L3525" s="444">
        <f t="shared" ca="1" si="167"/>
        <v>-321427221977.08582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-321427221977.08582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-1339280091.5711908</v>
      </c>
      <c r="L3526" s="444">
        <f t="shared" ca="1" si="167"/>
        <v>-322766502068.65698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-322766502068.65698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-1344860425.2860708</v>
      </c>
      <c r="L3527" s="444">
        <f t="shared" ca="1" si="167"/>
        <v>-324111362493.94305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-324111362493.94305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-1350464010.3914294</v>
      </c>
      <c r="L3528" s="444">
        <f t="shared" ca="1" si="167"/>
        <v>-325461826504.33447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-325461826504.33447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-1356090943.7680602</v>
      </c>
      <c r="L3529" s="444">
        <f t="shared" ca="1" si="167"/>
        <v>-326817917448.10254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-326817917448.10254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-1361741322.7004273</v>
      </c>
      <c r="L3530" s="444">
        <f t="shared" ca="1" si="167"/>
        <v>-328179658770.80298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-328179658770.80298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-1367415244.8783457</v>
      </c>
      <c r="L3531" s="444">
        <f t="shared" ca="1" si="167"/>
        <v>-329547074015.68134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-329547074015.68134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-1373112808.3986721</v>
      </c>
      <c r="L3532" s="444">
        <f t="shared" ca="1" si="167"/>
        <v>-330920186824.08002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-330920186824.08002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-1378834111.767</v>
      </c>
      <c r="L3533" s="444">
        <f t="shared" ca="1" si="167"/>
        <v>-332299020935.84705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-332299020935.84705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-1384579253.8993626</v>
      </c>
      <c r="L3534" s="444">
        <f t="shared" ca="1" si="167"/>
        <v>-333683600189.7464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-333683600189.7464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-1390348334.1239433</v>
      </c>
      <c r="L3535" s="444">
        <f t="shared" ca="1" si="167"/>
        <v>-335073948523.87036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-335073948523.87036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-1396141452.1827931</v>
      </c>
      <c r="L3536" s="444">
        <f t="shared" ca="1" si="167"/>
        <v>-336470089976.05316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-336470089976.05316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-1401958708.2335548</v>
      </c>
      <c r="L3537" s="444">
        <f t="shared" ca="1" si="167"/>
        <v>-337872048684.28674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-337872048684.28674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-1407800202.8511949</v>
      </c>
      <c r="L3538" s="444">
        <f t="shared" ca="1" si="167"/>
        <v>-339279848887.13794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-339279848887.13794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-1413666037.0297413</v>
      </c>
      <c r="L3539" s="444">
        <f t="shared" ca="1" si="167"/>
        <v>-340693514924.16766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-340693514924.16766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-1419556312.184032</v>
      </c>
      <c r="L3540" s="444">
        <f t="shared" ca="1" si="167"/>
        <v>-342113071236.35168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-342113071236.35168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-1425471130.1514654</v>
      </c>
      <c r="L3541" s="444">
        <f t="shared" ca="1" si="167"/>
        <v>-343538542366.50317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-343538542366.50317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-1431410593.1937633</v>
      </c>
      <c r="L3542" s="444">
        <f t="shared" ca="1" si="167"/>
        <v>-344969952959.69696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-344969952959.69696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-1437374803.9987373</v>
      </c>
      <c r="L3543" s="444">
        <f t="shared" ca="1" si="167"/>
        <v>-346407327763.69568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-346407327763.69568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-1443363865.6820652</v>
      </c>
      <c r="L3544" s="444">
        <f t="shared" ca="1" si="167"/>
        <v>-347850691629.37775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-347850691629.37775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-1449377881.7890739</v>
      </c>
      <c r="L3545" s="444">
        <f t="shared" ca="1" si="167"/>
        <v>-349300069511.16681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-349300069511.16681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-1455416956.2965283</v>
      </c>
      <c r="L3546" s="444">
        <f t="shared" ca="1" si="167"/>
        <v>-350755486467.46332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-350755486467.46332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-1461481193.6144304</v>
      </c>
      <c r="L3547" s="444">
        <f t="shared" ca="1" si="167"/>
        <v>-352216967661.07776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-352216967661.07776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-1467570698.5878239</v>
      </c>
      <c r="L3548" s="444">
        <f t="shared" ca="1" si="167"/>
        <v>-353684538359.66559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-353684538359.66559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-1473685576.4986067</v>
      </c>
      <c r="L3549" s="444">
        <f t="shared" ca="1" si="167"/>
        <v>-355158223936.16418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-355158223936.16418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-1479825933.0673509</v>
      </c>
      <c r="L3550" s="444">
        <f t="shared" ca="1" si="167"/>
        <v>-356638049869.23151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-356638049869.23151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-1485991874.4551313</v>
      </c>
      <c r="L3551" s="444">
        <f t="shared" ca="1" si="167"/>
        <v>-358124041743.68665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-358124041743.68665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-1492183507.2653611</v>
      </c>
      <c r="L3552" s="444">
        <f t="shared" ca="1" si="167"/>
        <v>-359616225250.95203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-359616225250.95203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-1498400938.5456333</v>
      </c>
      <c r="L3553" s="444">
        <f t="shared" ca="1" si="167"/>
        <v>-361114626189.49768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-361114626189.49768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-1504644275.7895737</v>
      </c>
      <c r="L3554" s="444">
        <f t="shared" ca="1" si="167"/>
        <v>-362619270465.28723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-362619270465.28723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-1510913626.9386969</v>
      </c>
      <c r="L3555" s="444">
        <f t="shared" ca="1" si="167"/>
        <v>-364130184092.22595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-364130184092.22595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-1517209100.3842747</v>
      </c>
      <c r="L3556" s="444">
        <f t="shared" ca="1" si="167"/>
        <v>-365647393192.61023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-365647393192.61023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-1523530804.9692092</v>
      </c>
      <c r="L3557" s="444">
        <f t="shared" ca="1" si="167"/>
        <v>-367170923997.57947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-367170923997.57947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-1529878849.9899144</v>
      </c>
      <c r="L3558" s="444">
        <f t="shared" ca="1" si="167"/>
        <v>-368700802847.5694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-368700802847.5694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-1536253345.1982057</v>
      </c>
      <c r="L3559" s="444">
        <f t="shared" ca="1" si="167"/>
        <v>-370237056192.76758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-370237056192.76758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-1542654400.8031983</v>
      </c>
      <c r="L3560" s="444">
        <f t="shared" ca="1" si="167"/>
        <v>-371779710593.5708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-371779710593.5708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-1549082127.4732118</v>
      </c>
      <c r="L3561" s="444">
        <f t="shared" ca="1" si="167"/>
        <v>-373328792721.04401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-373328792721.04401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-1555536636.3376834</v>
      </c>
      <c r="L3562" s="444">
        <f t="shared" ca="1" si="167"/>
        <v>-374884329357.38171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-374884329357.38171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-1562018038.9890904</v>
      </c>
      <c r="L3563" s="444">
        <f t="shared" ca="1" si="167"/>
        <v>-376446347396.37079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-376446347396.37079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-1568526447.4848783</v>
      </c>
      <c r="L3564" s="444">
        <f t="shared" ca="1" si="167"/>
        <v>-378014873843.85565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-378014873843.85565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-1575061974.3493986</v>
      </c>
      <c r="L3565" s="444">
        <f t="shared" ca="1" si="167"/>
        <v>-379589935818.20508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-379589935818.20508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-1581624732.5758545</v>
      </c>
      <c r="L3566" s="444">
        <f t="shared" ca="1" si="167"/>
        <v>-381171560550.78094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-381171560550.78094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-1588214835.6282539</v>
      </c>
      <c r="L3567" s="444">
        <f t="shared" ca="1" si="167"/>
        <v>-382759775386.40918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-382759775386.40918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-1594832397.4433715</v>
      </c>
      <c r="L3568" s="444">
        <f t="shared" ca="1" si="167"/>
        <v>-384354607783.85254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-384354607783.85254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-1601477532.432719</v>
      </c>
      <c r="L3569" s="444">
        <f t="shared" ca="1" si="167"/>
        <v>-385956085316.28528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-385956085316.28528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-1608150355.4845219</v>
      </c>
      <c r="L3570" s="444">
        <f t="shared" ca="1" si="167"/>
        <v>-387564235671.76978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-387564235671.76978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-1614850981.9657073</v>
      </c>
      <c r="L3571" s="444">
        <f t="shared" ca="1" si="167"/>
        <v>-389179086653.73547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-389179086653.73547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-1621579527.7238977</v>
      </c>
      <c r="L3572" s="444">
        <f t="shared" ca="1" si="167"/>
        <v>-390800666181.45935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-390800666181.45935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-1628336109.0894139</v>
      </c>
      <c r="L3573" s="444">
        <f t="shared" ca="1" si="167"/>
        <v>-392429002290.54877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-392429002290.54877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-1635120842.8772864</v>
      </c>
      <c r="L3574" s="444">
        <f t="shared" ca="1" si="167"/>
        <v>-394064123133.42603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-394064123133.42603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-1641933846.3892751</v>
      </c>
      <c r="L3575" s="444">
        <f t="shared" ca="1" si="167"/>
        <v>-395706056979.81531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-395706056979.81531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-1648775237.4158971</v>
      </c>
      <c r="L3576" s="444">
        <f t="shared" ca="1" si="167"/>
        <v>-397354832217.2312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-397354832217.2312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-1655645134.2384634</v>
      </c>
      <c r="L3577" s="444">
        <f t="shared" ca="1" si="167"/>
        <v>-399010477351.46967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-399010477351.46967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-1662543655.6311235</v>
      </c>
      <c r="L3578" s="444">
        <f t="shared" ref="L3578:L3832" ca="1" si="172">I3578-J3578+K3578</f>
        <v>-400673021007.10077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-400673021007.10077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-1669470920.8629198</v>
      </c>
      <c r="L3579" s="444">
        <f t="shared" ca="1" si="172"/>
        <v>-402342491927.96368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-402342491927.96368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-1676427049.6998487</v>
      </c>
      <c r="L3580" s="444">
        <f t="shared" ca="1" si="172"/>
        <v>-404018918977.66351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-404018918977.66351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-1683412162.4069314</v>
      </c>
      <c r="L3581" s="444">
        <f t="shared" ca="1" si="172"/>
        <v>-405702331140.07043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-405702331140.07043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-1690426379.7502935</v>
      </c>
      <c r="L3582" s="444">
        <f t="shared" ca="1" si="172"/>
        <v>-407392757519.82074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-407392757519.82074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-1697469822.999253</v>
      </c>
      <c r="L3583" s="444">
        <f t="shared" ca="1" si="172"/>
        <v>-409090227342.82001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-409090227342.82001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-1704542613.9284167</v>
      </c>
      <c r="L3584" s="444">
        <f t="shared" ca="1" si="172"/>
        <v>-410794769956.74841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-410794769956.74841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-1711644874.8197851</v>
      </c>
      <c r="L3585" s="444">
        <f t="shared" ca="1" si="172"/>
        <v>-412506414831.56818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-412506414831.56818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-1718776728.4648674</v>
      </c>
      <c r="L3586" s="444">
        <f t="shared" ca="1" si="172"/>
        <v>-414225191560.03302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-414225191560.03302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-1725938298.1668043</v>
      </c>
      <c r="L3587" s="444">
        <f t="shared" ca="1" si="172"/>
        <v>-415951129858.19983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-415951129858.19983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-1733129707.7424994</v>
      </c>
      <c r="L3588" s="444">
        <f t="shared" ca="1" si="172"/>
        <v>-417684259565.94232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-417684259565.94232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-1740351081.5247595</v>
      </c>
      <c r="L3589" s="444">
        <f t="shared" ca="1" si="172"/>
        <v>-419424610647.4671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-419424610647.4671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-1747602544.3644462</v>
      </c>
      <c r="L3590" s="444">
        <f t="shared" ca="1" si="172"/>
        <v>-421172213191.83154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-421172213191.83154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-1754884221.6326313</v>
      </c>
      <c r="L3591" s="444">
        <f t="shared" ca="1" si="172"/>
        <v>-422927097413.46417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-422927097413.46417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-1762196239.2227674</v>
      </c>
      <c r="L3592" s="444">
        <f t="shared" ca="1" si="172"/>
        <v>-424689293652.68695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-424689293652.68695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-1769538723.5528622</v>
      </c>
      <c r="L3593" s="444">
        <f t="shared" ca="1" si="172"/>
        <v>-426458832376.23981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-426458832376.23981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-1776911801.5676658</v>
      </c>
      <c r="L3594" s="444">
        <f t="shared" ca="1" si="172"/>
        <v>-428235744177.8075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-428235744177.8075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-1784315600.7408645</v>
      </c>
      <c r="L3595" s="444">
        <f t="shared" ca="1" si="172"/>
        <v>-430020059778.54834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-430020059778.54834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-1791750249.0772851</v>
      </c>
      <c r="L3596" s="444">
        <f t="shared" ca="1" si="172"/>
        <v>-431811810027.62561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-431811810027.62561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-1799215875.1151066</v>
      </c>
      <c r="L3597" s="444">
        <f t="shared" ca="1" si="172"/>
        <v>-433611025902.74072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-433611025902.74072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-1806712607.9280865</v>
      </c>
      <c r="L3598" s="444">
        <f t="shared" ca="1" si="172"/>
        <v>-435417738510.66882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-435417738510.66882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-1814240577.1277864</v>
      </c>
      <c r="L3599" s="444">
        <f t="shared" ca="1" si="172"/>
        <v>-437231979087.79663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-437231979087.79663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-1821799912.8658195</v>
      </c>
      <c r="L3600" s="444">
        <f t="shared" ca="1" si="172"/>
        <v>-439053779000.66248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-439053779000.66248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-1829390745.8360937</v>
      </c>
      <c r="L3601" s="444">
        <f t="shared" ca="1" si="172"/>
        <v>-440883169746.4986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-440883169746.4986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-1837013207.2770774</v>
      </c>
      <c r="L3602" s="444">
        <f t="shared" ca="1" si="172"/>
        <v>-442720182953.7757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-442720182953.7757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-1844667428.9740653</v>
      </c>
      <c r="L3603" s="444">
        <f t="shared" ca="1" si="172"/>
        <v>-444564850382.74976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-444564850382.74976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-1852353543.2614572</v>
      </c>
      <c r="L3604" s="444">
        <f t="shared" ca="1" si="172"/>
        <v>-446417203926.01123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-446417203926.01123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-1860071683.0250471</v>
      </c>
      <c r="L3605" s="444">
        <f t="shared" ca="1" si="172"/>
        <v>-448277275609.03625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-448277275609.03625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-1867821981.7043173</v>
      </c>
      <c r="L3606" s="444">
        <f t="shared" ca="1" si="172"/>
        <v>-450145097590.7406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-450145097590.7406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-1875604573.2947521</v>
      </c>
      <c r="L3607" s="444">
        <f t="shared" ca="1" si="172"/>
        <v>-452020702164.03534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-452020702164.03534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-1883419592.3501472</v>
      </c>
      <c r="L3608" s="444">
        <f t="shared" ca="1" si="172"/>
        <v>-453904121756.3855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-453904121756.3855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-1891267173.9849396</v>
      </c>
      <c r="L3609" s="444">
        <f t="shared" ca="1" si="172"/>
        <v>-455795388930.37042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-455795388930.37042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-1899147453.876543</v>
      </c>
      <c r="L3610" s="444">
        <f t="shared" ca="1" si="172"/>
        <v>-457694536384.24695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-457694536384.24695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-1907060568.2676957</v>
      </c>
      <c r="L3611" s="444">
        <f t="shared" ca="1" si="172"/>
        <v>-459601596952.51465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-459601596952.51465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-1915006653.968811</v>
      </c>
      <c r="L3612" s="444">
        <f t="shared" ca="1" si="172"/>
        <v>-461516603606.48346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-461516603606.48346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-1922985848.3603477</v>
      </c>
      <c r="L3613" s="444">
        <f t="shared" ca="1" si="172"/>
        <v>-463439589454.84381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-463439589454.84381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-1930998289.3951824</v>
      </c>
      <c r="L3614" s="444">
        <f t="shared" ca="1" si="172"/>
        <v>-465370587744.23901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-465370587744.23901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-1939044115.6009955</v>
      </c>
      <c r="L3615" s="444">
        <f t="shared" ca="1" si="172"/>
        <v>-467309631859.84003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-467309631859.84003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-1947123466.0826671</v>
      </c>
      <c r="L3616" s="444">
        <f t="shared" ca="1" si="172"/>
        <v>-469256755325.92267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-469256755325.92267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-1955236480.5246778</v>
      </c>
      <c r="L3617" s="444">
        <f t="shared" ca="1" si="172"/>
        <v>-471211991806.44733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-471211991806.44733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-1963383299.1935303</v>
      </c>
      <c r="L3618" s="444">
        <f t="shared" ca="1" si="172"/>
        <v>-473175375105.64087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-473175375105.64087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-1971564062.9401703</v>
      </c>
      <c r="L3619" s="444">
        <f t="shared" ca="1" si="172"/>
        <v>-475146939168.58105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-475146939168.58105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-1979778913.2024207</v>
      </c>
      <c r="L3620" s="444">
        <f t="shared" ca="1" si="172"/>
        <v>-477126718081.78345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-477126718081.78345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-1988027992.007431</v>
      </c>
      <c r="L3621" s="444">
        <f t="shared" ca="1" si="172"/>
        <v>-479114746073.79089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-479114746073.79089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-1996311441.9741285</v>
      </c>
      <c r="L3622" s="444">
        <f t="shared" ca="1" si="172"/>
        <v>-481111057515.76501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-481111057515.76501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-2004629406.3156879</v>
      </c>
      <c r="L3623" s="444">
        <f t="shared" ca="1" si="172"/>
        <v>-483115686922.08069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-483115686922.08069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-2012982028.8420029</v>
      </c>
      <c r="L3624" s="444">
        <f t="shared" ca="1" si="172"/>
        <v>-485128668950.92267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-485128668950.92267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-2021369453.9621778</v>
      </c>
      <c r="L3625" s="444">
        <f t="shared" ca="1" si="172"/>
        <v>-487150038404.88483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-487150038404.88483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-2029791826.6870201</v>
      </c>
      <c r="L3626" s="444">
        <f t="shared" ca="1" si="172"/>
        <v>-489179830231.57184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-489179830231.57184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-2038249292.6315491</v>
      </c>
      <c r="L3627" s="444">
        <f t="shared" ca="1" si="172"/>
        <v>-491218079524.20337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-491218079524.20337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-2046741998.0175142</v>
      </c>
      <c r="L3628" s="444">
        <f t="shared" ca="1" si="172"/>
        <v>-493264821522.22089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-493264821522.22089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-2055270089.6759202</v>
      </c>
      <c r="L3629" s="444">
        <f t="shared" ca="1" si="172"/>
        <v>-495320091611.89679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-495320091611.89679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-2063833715.0495701</v>
      </c>
      <c r="L3630" s="444">
        <f t="shared" ca="1" si="172"/>
        <v>-497383925326.94635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-497383925326.94635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-2072433022.1956098</v>
      </c>
      <c r="L3631" s="444">
        <f t="shared" ca="1" si="172"/>
        <v>-499456358349.14197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-499456358349.14197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-2081068159.7880914</v>
      </c>
      <c r="L3632" s="444">
        <f t="shared" ca="1" si="172"/>
        <v>-501537426508.93005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-501537426508.93005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-2089739277.1205418</v>
      </c>
      <c r="L3633" s="444">
        <f t="shared" ca="1" si="172"/>
        <v>-503627165786.0506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-503627165786.0506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-2098446524.1085441</v>
      </c>
      <c r="L3634" s="444">
        <f t="shared" ca="1" si="172"/>
        <v>-505725612310.15912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-505725612310.15912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-2107190051.2923295</v>
      </c>
      <c r="L3635" s="444">
        <f t="shared" ca="1" si="172"/>
        <v>-507832802361.45148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-507832802361.45148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-2115970009.839381</v>
      </c>
      <c r="L3636" s="444">
        <f t="shared" ca="1" si="172"/>
        <v>-509948772371.29083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-509948772371.29083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-2124786551.547045</v>
      </c>
      <c r="L3637" s="444">
        <f t="shared" ca="1" si="172"/>
        <v>-512073558922.83789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-512073558922.83789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-2133639828.8451576</v>
      </c>
      <c r="L3638" s="444">
        <f t="shared" ca="1" si="172"/>
        <v>-514207198751.68304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-514207198751.68304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-2142529994.7986796</v>
      </c>
      <c r="L3639" s="444">
        <f t="shared" ca="1" si="172"/>
        <v>-516349728746.48175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-516349728746.48175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-2151457203.1103406</v>
      </c>
      <c r="L3640" s="444">
        <f t="shared" ca="1" si="172"/>
        <v>-518501185949.5921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-518501185949.5921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-2160421608.1233006</v>
      </c>
      <c r="L3641" s="444">
        <f t="shared" ca="1" si="172"/>
        <v>-520661607557.71539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-520661607557.71539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-2169423364.8238139</v>
      </c>
      <c r="L3642" s="444">
        <f t="shared" ca="1" si="172"/>
        <v>-522831030922.53918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-522831030922.53918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-2178462628.8439131</v>
      </c>
      <c r="L3643" s="444">
        <f t="shared" ca="1" si="172"/>
        <v>-525009493551.38312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-525009493551.38312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-2187539556.4640961</v>
      </c>
      <c r="L3644" s="444">
        <f t="shared" ca="1" si="172"/>
        <v>-527197033107.84723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-527197033107.84723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-2196654304.6160302</v>
      </c>
      <c r="L3645" s="444">
        <f t="shared" ca="1" si="172"/>
        <v>-529393687412.46326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-529393687412.46326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-2205807030.8852634</v>
      </c>
      <c r="L3646" s="444">
        <f t="shared" ca="1" si="172"/>
        <v>-531599494443.34851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-531599494443.34851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-2214997893.5139523</v>
      </c>
      <c r="L3647" s="444">
        <f t="shared" ca="1" si="172"/>
        <v>-533814492336.86249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-533814492336.86249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-2224227051.4035935</v>
      </c>
      <c r="L3648" s="444">
        <f t="shared" ca="1" si="172"/>
        <v>-536038719388.26605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-536038719388.26605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-2233494664.117775</v>
      </c>
      <c r="L3649" s="444">
        <f t="shared" ca="1" si="172"/>
        <v>-538272214052.38385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-538272214052.38385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-2242800891.8849325</v>
      </c>
      <c r="L3650" s="444">
        <f t="shared" ca="1" si="172"/>
        <v>-540515014944.2688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-540515014944.2688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-2252145895.60112</v>
      </c>
      <c r="L3651" s="444">
        <f t="shared" ca="1" si="172"/>
        <v>-542767160839.86993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-542767160839.86993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-2261529836.8327913</v>
      </c>
      <c r="L3652" s="444">
        <f t="shared" ca="1" si="172"/>
        <v>-545028690676.7027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-545028690676.7027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-2270952877.8195944</v>
      </c>
      <c r="L3653" s="444">
        <f t="shared" ca="1" si="172"/>
        <v>-547299643554.52228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-547299643554.52228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-2280415181.4771762</v>
      </c>
      <c r="L3654" s="444">
        <f t="shared" ca="1" si="172"/>
        <v>-549580058735.99945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-549580058735.99945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-2289916911.3999977</v>
      </c>
      <c r="L3655" s="444">
        <f t="shared" ca="1" si="172"/>
        <v>-551869975647.39941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-551869975647.39941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-2299458231.8641644</v>
      </c>
      <c r="L3656" s="444">
        <f t="shared" ca="1" si="172"/>
        <v>-554169433879.26355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-554169433879.26355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-2309039307.8302646</v>
      </c>
      <c r="L3657" s="444">
        <f t="shared" ca="1" si="172"/>
        <v>-556478473187.09387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-556478473187.09387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-2318660304.9462242</v>
      </c>
      <c r="L3658" s="444">
        <f t="shared" ca="1" si="172"/>
        <v>-558797133492.04004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-558797133492.04004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-2328321389.5501666</v>
      </c>
      <c r="L3659" s="444">
        <f t="shared" ca="1" si="172"/>
        <v>-561125454881.59021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-561125454881.59021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-2338022728.6732926</v>
      </c>
      <c r="L3660" s="444">
        <f t="shared" ca="1" si="172"/>
        <v>-563463477610.26355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-563463477610.26355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-2347764490.0427647</v>
      </c>
      <c r="L3661" s="444">
        <f t="shared" ca="1" si="172"/>
        <v>-565811242100.30627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-565811242100.30627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-2357546842.0846095</v>
      </c>
      <c r="L3662" s="444">
        <f t="shared" ca="1" si="172"/>
        <v>-568168788942.39087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-568168788942.39087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-2367369953.9266286</v>
      </c>
      <c r="L3663" s="444">
        <f t="shared" ca="1" si="172"/>
        <v>-570536158896.3175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-570536158896.3175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-2377233995.4013228</v>
      </c>
      <c r="L3664" s="444">
        <f t="shared" ca="1" si="172"/>
        <v>-572913392891.71887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-572913392891.71887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-2387139137.0488286</v>
      </c>
      <c r="L3665" s="444">
        <f t="shared" ca="1" si="172"/>
        <v>-575300532028.7677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-575300532028.7677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-2397085550.1198654</v>
      </c>
      <c r="L3666" s="444">
        <f t="shared" ca="1" si="172"/>
        <v>-577697617578.88757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-577697617578.88757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-2407073406.5786982</v>
      </c>
      <c r="L3667" s="444">
        <f t="shared" ca="1" si="172"/>
        <v>-580104690985.46631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-580104690985.46631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-2417102879.1061096</v>
      </c>
      <c r="L3668" s="444">
        <f t="shared" ca="1" si="172"/>
        <v>-582521793864.57239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-582521793864.57239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-2427174141.102385</v>
      </c>
      <c r="L3669" s="444">
        <f t="shared" ca="1" si="172"/>
        <v>-584948968005.6748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-584948968005.6748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-2437287366.6903114</v>
      </c>
      <c r="L3670" s="444">
        <f t="shared" ca="1" si="172"/>
        <v>-587386255372.36511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-587386255372.36511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-2447442730.7181878</v>
      </c>
      <c r="L3671" s="444">
        <f t="shared" ca="1" si="172"/>
        <v>-589833698103.08325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-589833698103.08325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-2457640408.7628469</v>
      </c>
      <c r="L3672" s="444">
        <f t="shared" ca="1" si="172"/>
        <v>-592291338511.84607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-592291338511.84607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-2467880577.1326919</v>
      </c>
      <c r="L3673" s="444">
        <f t="shared" ca="1" si="172"/>
        <v>-594759219088.97876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-594759219088.97876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-2478163412.8707447</v>
      </c>
      <c r="L3674" s="444">
        <f t="shared" ca="1" si="172"/>
        <v>-597237382501.84949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-597237382501.84949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-2488489093.7577062</v>
      </c>
      <c r="L3675" s="444">
        <f t="shared" ca="1" si="172"/>
        <v>-599725871595.60718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-599725871595.60718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-2498857798.3150301</v>
      </c>
      <c r="L3676" s="444">
        <f t="shared" ca="1" si="172"/>
        <v>-602224729393.92224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-602224729393.92224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-2509269705.8080091</v>
      </c>
      <c r="L3677" s="444">
        <f t="shared" ca="1" si="172"/>
        <v>-604733999099.73022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-604733999099.73022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-2519724996.2488761</v>
      </c>
      <c r="L3678" s="444">
        <f t="shared" ca="1" si="172"/>
        <v>-607253724095.97913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-607253724095.97913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-2530223850.3999128</v>
      </c>
      <c r="L3679" s="444">
        <f t="shared" ca="1" si="172"/>
        <v>-609783947946.37903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-609783947946.37903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-2540766449.7765794</v>
      </c>
      <c r="L3680" s="444">
        <f t="shared" ca="1" si="172"/>
        <v>-612324714396.15564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-612324714396.15564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-2551352976.6506486</v>
      </c>
      <c r="L3681" s="444">
        <f t="shared" ca="1" si="172"/>
        <v>-614876067372.80627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-614876067372.80627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-2561983614.0533595</v>
      </c>
      <c r="L3682" s="444">
        <f t="shared" ca="1" si="172"/>
        <v>-617438050986.85962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-617438050986.85962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-2572658545.7785816</v>
      </c>
      <c r="L3683" s="444">
        <f t="shared" ca="1" si="172"/>
        <v>-620010709532.63818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-620010709532.63818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-2583377956.3859925</v>
      </c>
      <c r="L3684" s="444">
        <f t="shared" ca="1" si="172"/>
        <v>-622594087489.02417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-622594087489.02417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-2594142031.2042675</v>
      </c>
      <c r="L3685" s="444">
        <f t="shared" ca="1" si="172"/>
        <v>-625188229520.22839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-625188229520.22839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-2604950956.3342848</v>
      </c>
      <c r="L3686" s="444">
        <f t="shared" ca="1" si="172"/>
        <v>-627793180476.56262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-627793180476.56262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-2615804918.6523442</v>
      </c>
      <c r="L3687" s="444">
        <f t="shared" ca="1" si="172"/>
        <v>-630408985395.21497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-630408985395.21497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-2626704105.8133955</v>
      </c>
      <c r="L3688" s="444">
        <f t="shared" ca="1" si="172"/>
        <v>-633035689501.02832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-633035689501.02832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-2637648706.2542849</v>
      </c>
      <c r="L3689" s="444">
        <f t="shared" ca="1" si="172"/>
        <v>-635673338207.28259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-635673338207.28259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-2648638909.197011</v>
      </c>
      <c r="L3690" s="444">
        <f t="shared" ca="1" si="172"/>
        <v>-638321977116.47961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-638321977116.47961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-2659674904.6519985</v>
      </c>
      <c r="L3691" s="444">
        <f t="shared" ca="1" si="172"/>
        <v>-640981652021.13159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-640981652021.13159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-2670756883.4213815</v>
      </c>
      <c r="L3692" s="444">
        <f t="shared" ca="1" si="172"/>
        <v>-643652408904.55298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-643652408904.55298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-2681885037.102304</v>
      </c>
      <c r="L3693" s="444">
        <f t="shared" ca="1" si="172"/>
        <v>-646334293941.65527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-646334293941.65527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-2693059558.0902305</v>
      </c>
      <c r="L3694" s="444">
        <f t="shared" ca="1" si="172"/>
        <v>-649027353499.74548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-649027353499.74548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-2704280639.582273</v>
      </c>
      <c r="L3695" s="444">
        <f t="shared" ca="1" si="172"/>
        <v>-651731634139.32776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-651731634139.32776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-2715548475.5805321</v>
      </c>
      <c r="L3696" s="444">
        <f t="shared" ca="1" si="172"/>
        <v>-654447182614.90833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-654447182614.90833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-2726863260.8954515</v>
      </c>
      <c r="L3697" s="444">
        <f t="shared" ca="1" si="172"/>
        <v>-657174045875.80383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-657174045875.80383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-2738225191.1491828</v>
      </c>
      <c r="L3698" s="444">
        <f t="shared" ca="1" si="172"/>
        <v>-659912271066.953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-659912271066.953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-2749634462.7789707</v>
      </c>
      <c r="L3699" s="444">
        <f t="shared" ca="1" si="172"/>
        <v>-662661905529.73193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-662661905529.73193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-2761091273.0405498</v>
      </c>
      <c r="L3700" s="444">
        <f t="shared" ca="1" si="172"/>
        <v>-665422996802.77246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-665422996802.77246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-2772595820.0115519</v>
      </c>
      <c r="L3701" s="444">
        <f t="shared" ca="1" si="172"/>
        <v>-668195592622.78406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-668195592622.78406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-2784148302.5949335</v>
      </c>
      <c r="L3702" s="444">
        <f t="shared" ca="1" si="172"/>
        <v>-670979740925.37903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-670979740925.37903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-2795748920.5224128</v>
      </c>
      <c r="L3703" s="444">
        <f t="shared" ca="1" si="172"/>
        <v>-673775489845.90149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-673775489845.90149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-2807397874.357923</v>
      </c>
      <c r="L3704" s="444">
        <f t="shared" ca="1" si="172"/>
        <v>-676582887720.2594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-676582887720.2594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-2819095365.501081</v>
      </c>
      <c r="L3705" s="444">
        <f t="shared" ca="1" si="172"/>
        <v>-679401983085.7605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-679401983085.7605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-2830841596.1906686</v>
      </c>
      <c r="L3706" s="444">
        <f t="shared" ca="1" si="172"/>
        <v>-682232824681.95117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-682232824681.95117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-2842636769.5081301</v>
      </c>
      <c r="L3707" s="444">
        <f t="shared" ca="1" si="172"/>
        <v>-685075461451.45935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-685075461451.45935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-2854481089.3810806</v>
      </c>
      <c r="L3708" s="444">
        <f t="shared" ca="1" si="172"/>
        <v>-687929942540.84045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-687929942540.84045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-2866374760.5868354</v>
      </c>
      <c r="L3709" s="444">
        <f t="shared" ca="1" si="172"/>
        <v>-690796317301.42725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-690796317301.42725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-2878317988.7559466</v>
      </c>
      <c r="L3710" s="444">
        <f t="shared" ca="1" si="172"/>
        <v>-693674635290.18323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-693674635290.18323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-2890310980.3757634</v>
      </c>
      <c r="L3711" s="444">
        <f t="shared" ca="1" si="172"/>
        <v>-696564946270.55896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-696564946270.55896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-2902353942.7939959</v>
      </c>
      <c r="L3712" s="444">
        <f t="shared" ca="1" si="172"/>
        <v>-699467300213.35291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-699467300213.35291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-2914447084.2223039</v>
      </c>
      <c r="L3713" s="444">
        <f t="shared" ca="1" si="172"/>
        <v>-702381747297.5752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-702381747297.5752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-2926590613.7398968</v>
      </c>
      <c r="L3714" s="444">
        <f t="shared" ca="1" si="172"/>
        <v>-705308337911.31506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-705308337911.31506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-2938784741.2971458</v>
      </c>
      <c r="L3715" s="444">
        <f t="shared" ca="1" si="172"/>
        <v>-708247122652.61218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-708247122652.61218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-2951029677.7192173</v>
      </c>
      <c r="L3716" s="444">
        <f t="shared" ca="1" si="172"/>
        <v>-711198152330.33142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-711198152330.33142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-2963325634.7097144</v>
      </c>
      <c r="L3717" s="444">
        <f t="shared" ca="1" si="172"/>
        <v>-714161477965.04114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-714161477965.04114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-2975672824.8543382</v>
      </c>
      <c r="L3718" s="444">
        <f t="shared" ca="1" si="172"/>
        <v>-717137150789.89551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-717137150789.89551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-2988071461.6245646</v>
      </c>
      <c r="L3719" s="444">
        <f t="shared" ca="1" si="172"/>
        <v>-720125222251.52002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-720125222251.52002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-3000521759.3813334</v>
      </c>
      <c r="L3720" s="444">
        <f t="shared" ca="1" si="172"/>
        <v>-723125744010.90137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-723125744010.90137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-3013023933.3787556</v>
      </c>
      <c r="L3721" s="444">
        <f t="shared" ca="1" si="172"/>
        <v>-726138767944.28015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-726138767944.28015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-3025578199.7678337</v>
      </c>
      <c r="L3722" s="444">
        <f t="shared" ca="1" si="172"/>
        <v>-729164346144.04797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-729164346144.04797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-3038184775.6001997</v>
      </c>
      <c r="L3723" s="444">
        <f t="shared" ca="1" si="172"/>
        <v>-732202530919.64819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-732202530919.64819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-3050843878.8318672</v>
      </c>
      <c r="L3724" s="444">
        <f t="shared" ca="1" si="172"/>
        <v>-735253374798.4801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-735253374798.4801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-3063555728.3270006</v>
      </c>
      <c r="L3725" s="444">
        <f t="shared" ca="1" si="172"/>
        <v>-738316930526.80713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-738316930526.80713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-3076320543.8616962</v>
      </c>
      <c r="L3726" s="444">
        <f t="shared" ca="1" si="172"/>
        <v>-741393251070.66882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-741393251070.66882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-3089138546.1277866</v>
      </c>
      <c r="L3727" s="444">
        <f t="shared" ca="1" si="172"/>
        <v>-744482389616.79663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-744482389616.79663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-3102009956.7366524</v>
      </c>
      <c r="L3728" s="444">
        <f t="shared" ca="1" si="172"/>
        <v>-747584399573.53333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-747584399573.53333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-3114934998.2230554</v>
      </c>
      <c r="L3729" s="444">
        <f t="shared" ca="1" si="172"/>
        <v>-750699334571.75635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-750699334571.75635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-3127913894.0489845</v>
      </c>
      <c r="L3730" s="444">
        <f t="shared" ca="1" si="172"/>
        <v>-753827248465.8053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-753827248465.8053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-3140946868.607522</v>
      </c>
      <c r="L3731" s="444">
        <f t="shared" ca="1" si="172"/>
        <v>-756968195334.41284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-756968195334.41284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-3154034147.2267203</v>
      </c>
      <c r="L3732" s="444">
        <f t="shared" ca="1" si="172"/>
        <v>-760122229481.63953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-760122229481.63953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-3167175956.1734982</v>
      </c>
      <c r="L3733" s="444">
        <f t="shared" ca="1" si="172"/>
        <v>-763289405437.81299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-763289405437.81299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-3180372522.6575541</v>
      </c>
      <c r="L3734" s="444">
        <f t="shared" ca="1" si="172"/>
        <v>-766469777960.47058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-766469777960.47058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-3193624074.8352942</v>
      </c>
      <c r="L3735" s="444">
        <f t="shared" ca="1" si="172"/>
        <v>-769663402035.30591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-769663402035.30591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-3206930841.8137746</v>
      </c>
      <c r="L3736" s="444">
        <f t="shared" ca="1" si="172"/>
        <v>-772870332877.11963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-772870332877.11963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-3220293053.654665</v>
      </c>
      <c r="L3737" s="444">
        <f t="shared" ca="1" si="172"/>
        <v>-776090625930.77429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-776090625930.77429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-3233710941.3782263</v>
      </c>
      <c r="L3738" s="444">
        <f t="shared" ca="1" si="172"/>
        <v>-779324336872.15247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-779324336872.15247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-3247184736.9673018</v>
      </c>
      <c r="L3739" s="444">
        <f t="shared" ca="1" si="172"/>
        <v>-782571521609.11975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-782571521609.11975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-3260714673.3713322</v>
      </c>
      <c r="L3740" s="444">
        <f t="shared" ca="1" si="172"/>
        <v>-785832236282.49109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-785832236282.49109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-3274300984.5103793</v>
      </c>
      <c r="L3741" s="444">
        <f t="shared" ca="1" si="172"/>
        <v>-789106537267.00146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-789106537267.00146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-3287943905.2791729</v>
      </c>
      <c r="L3742" s="444">
        <f t="shared" ca="1" si="172"/>
        <v>-792394481172.28064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-792394481172.28064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-3301643671.5511694</v>
      </c>
      <c r="L3743" s="444">
        <f t="shared" ca="1" si="172"/>
        <v>-795696124843.83179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-795696124843.83179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-3315400520.1826324</v>
      </c>
      <c r="L3744" s="444">
        <f t="shared" ca="1" si="172"/>
        <v>-799011525364.0144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-799011525364.0144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-3329214689.0167265</v>
      </c>
      <c r="L3745" s="444">
        <f t="shared" ca="1" si="172"/>
        <v>-802340740053.03113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-802340740053.03113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-3343086416.8876295</v>
      </c>
      <c r="L3746" s="444">
        <f t="shared" ca="1" si="172"/>
        <v>-805683826469.9187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-805683826469.9187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-3357015943.6246614</v>
      </c>
      <c r="L3747" s="444">
        <f t="shared" ca="1" si="172"/>
        <v>-809040842413.54333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-809040842413.54333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-3371003510.0564303</v>
      </c>
      <c r="L3748" s="444">
        <f t="shared" ca="1" si="172"/>
        <v>-812411845923.59973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-812411845923.59973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-3385049358.0149989</v>
      </c>
      <c r="L3749" s="444">
        <f t="shared" ca="1" si="172"/>
        <v>-815796895281.61475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-815796895281.61475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-3399153730.3400612</v>
      </c>
      <c r="L3750" s="444">
        <f t="shared" ca="1" si="172"/>
        <v>-819196049011.95483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-819196049011.95483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-3413316870.8831453</v>
      </c>
      <c r="L3751" s="444">
        <f t="shared" ca="1" si="172"/>
        <v>-822609365882.83801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-822609365882.83801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-3427539024.5118251</v>
      </c>
      <c r="L3752" s="444">
        <f t="shared" ca="1" si="172"/>
        <v>-826036904907.34985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-826036904907.34985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-3441820437.1139579</v>
      </c>
      <c r="L3753" s="444">
        <f t="shared" ca="1" si="172"/>
        <v>-829478725344.46387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-829478725344.46387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-3456161355.6019325</v>
      </c>
      <c r="L3754" s="444">
        <f t="shared" ca="1" si="172"/>
        <v>-832934886700.0658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-832934886700.0658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-3470562027.9169407</v>
      </c>
      <c r="L3755" s="444">
        <f t="shared" ca="1" si="172"/>
        <v>-836405448727.98279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-836405448727.98279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-3485022703.0332618</v>
      </c>
      <c r="L3756" s="444">
        <f t="shared" ca="1" si="172"/>
        <v>-839890471431.01599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-839890471431.01599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-3499543630.9625664</v>
      </c>
      <c r="L3757" s="444">
        <f t="shared" ca="1" si="172"/>
        <v>-843390015061.97852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-843390015061.97852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-3514125062.7582436</v>
      </c>
      <c r="L3758" s="444">
        <f t="shared" ca="1" si="172"/>
        <v>-846904140124.73682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-846904140124.73682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-3528767250.5197368</v>
      </c>
      <c r="L3759" s="444">
        <f t="shared" ca="1" si="172"/>
        <v>-850432907375.25659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-850432907375.25659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-3543470447.3969026</v>
      </c>
      <c r="L3760" s="444">
        <f t="shared" ca="1" si="172"/>
        <v>-853976377822.65344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-853976377822.65344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-3558234907.5943894</v>
      </c>
      <c r="L3761" s="444">
        <f t="shared" ca="1" si="172"/>
        <v>-857534612730.2478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-857534612730.2478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-3573060886.3760319</v>
      </c>
      <c r="L3762" s="444">
        <f t="shared" ca="1" si="172"/>
        <v>-861107673616.62378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-861107673616.62378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-3587948640.0692658</v>
      </c>
      <c r="L3763" s="444">
        <f t="shared" ca="1" si="172"/>
        <v>-864695622256.69299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-864695622256.69299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-3602898426.0695539</v>
      </c>
      <c r="L3764" s="444">
        <f t="shared" ca="1" si="172"/>
        <v>-868298520682.76257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-868298520682.76257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-3617910502.8448434</v>
      </c>
      <c r="L3765" s="444">
        <f t="shared" ca="1" si="172"/>
        <v>-871916431185.60742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-871916431185.60742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-3632985129.9400311</v>
      </c>
      <c r="L3766" s="444">
        <f t="shared" ca="1" si="172"/>
        <v>-875549416315.54749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-875549416315.54749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-3648122567.9814482</v>
      </c>
      <c r="L3767" s="444">
        <f t="shared" ca="1" si="172"/>
        <v>-879197538883.52893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-879197538883.52893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-3663323078.6813698</v>
      </c>
      <c r="L3768" s="444">
        <f t="shared" ca="1" si="172"/>
        <v>-882860861962.21033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-882860861962.21033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-3678586924.8425426</v>
      </c>
      <c r="L3769" s="444">
        <f t="shared" ca="1" si="172"/>
        <v>-886539448887.05286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-886539448887.05286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-3693914370.3627205</v>
      </c>
      <c r="L3770" s="444">
        <f t="shared" ca="1" si="172"/>
        <v>-890233363257.41553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-890233363257.41553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-3709305680.2392306</v>
      </c>
      <c r="L3771" s="444">
        <f t="shared" ca="1" si="172"/>
        <v>-893942668937.65479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-893942668937.65479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-3724761120.5735617</v>
      </c>
      <c r="L3772" s="444">
        <f t="shared" ca="1" si="172"/>
        <v>-897667430058.22839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-897667430058.22839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-3740280958.5759516</v>
      </c>
      <c r="L3773" s="444">
        <f t="shared" ca="1" si="172"/>
        <v>-901407711016.80432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-901407711016.80432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-3755865462.5700178</v>
      </c>
      <c r="L3774" s="444">
        <f t="shared" ca="1" si="172"/>
        <v>-905163576479.37439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-905163576479.37439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-3771514901.9973931</v>
      </c>
      <c r="L3775" s="444">
        <f t="shared" ca="1" si="172"/>
        <v>-908935091381.37183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-908935091381.37183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-3787229547.4223824</v>
      </c>
      <c r="L3776" s="444">
        <f t="shared" ca="1" si="172"/>
        <v>-912722320928.79419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-912722320928.79419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-3803009670.5366421</v>
      </c>
      <c r="L3777" s="444">
        <f t="shared" ca="1" si="172"/>
        <v>-916525330599.33081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-916525330599.33081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-3818855544.1638784</v>
      </c>
      <c r="L3778" s="444">
        <f t="shared" ca="1" si="172"/>
        <v>-920344186143.49463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-920344186143.49463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-3834767442.2645607</v>
      </c>
      <c r="L3779" s="444">
        <f t="shared" ca="1" si="172"/>
        <v>-924178953585.75916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-924178953585.75916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-3850745639.9406629</v>
      </c>
      <c r="L3780" s="444">
        <f t="shared" ca="1" si="172"/>
        <v>-928029699225.69983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-928029699225.69983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-3866790413.4404154</v>
      </c>
      <c r="L3781" s="444">
        <f t="shared" ca="1" si="172"/>
        <v>-931896489639.14026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-931896489639.14026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-3882902040.163084</v>
      </c>
      <c r="L3782" s="444">
        <f t="shared" ca="1" si="172"/>
        <v>-935779391679.30334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-935779391679.30334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-3899080798.663764</v>
      </c>
      <c r="L3783" s="444">
        <f t="shared" ca="1" si="172"/>
        <v>-939678472477.96716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-939678472477.96716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-3915326968.6581964</v>
      </c>
      <c r="L3784" s="444">
        <f t="shared" ca="1" si="172"/>
        <v>-943593799446.62537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-943593799446.62537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-3931640831.0276055</v>
      </c>
      <c r="L3785" s="444">
        <f t="shared" ca="1" si="172"/>
        <v>-947525440277.65295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-947525440277.65295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-3948022667.8235536</v>
      </c>
      <c r="L3786" s="444">
        <f t="shared" ca="1" si="172"/>
        <v>-951473462945.47656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-951473462945.47656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-3964472762.2728186</v>
      </c>
      <c r="L3787" s="444">
        <f t="shared" ca="1" si="172"/>
        <v>-955437935707.74939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-955437935707.74939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-3980991398.782289</v>
      </c>
      <c r="L3788" s="444">
        <f t="shared" ca="1" si="172"/>
        <v>-959418927106.53174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-959418927106.53174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-3997578862.943882</v>
      </c>
      <c r="L3789" s="444">
        <f t="shared" ca="1" si="172"/>
        <v>-963416505969.47559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-963416505969.47559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-4014235441.5394816</v>
      </c>
      <c r="L3790" s="444">
        <f t="shared" ca="1" si="172"/>
        <v>-967430741411.01501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-967430741411.01501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-4030961422.5458965</v>
      </c>
      <c r="L3791" s="444">
        <f t="shared" ca="1" si="172"/>
        <v>-971461702833.56091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-971461702833.56091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-4047757095.1398373</v>
      </c>
      <c r="L3792" s="444">
        <f t="shared" ca="1" si="172"/>
        <v>-975509459928.70081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-975509459928.70081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-4064622749.7029204</v>
      </c>
      <c r="L3793" s="444">
        <f t="shared" ca="1" si="172"/>
        <v>-979574082678.40369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-979574082678.40369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-4081558677.8266821</v>
      </c>
      <c r="L3794" s="444">
        <f t="shared" ca="1" si="172"/>
        <v>-983655641356.23035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-983655641356.23035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-4098565172.3176265</v>
      </c>
      <c r="L3795" s="444">
        <f t="shared" ca="1" si="172"/>
        <v>-987754206528.54797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-987754206528.54797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-4115642527.2022824</v>
      </c>
      <c r="L3796" s="444">
        <f t="shared" ca="1" si="172"/>
        <v>-991869849055.75024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-991869849055.75024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-4132791037.7322927</v>
      </c>
      <c r="L3797" s="444">
        <f t="shared" ca="1" si="172"/>
        <v>-996002640093.48254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-996002640093.48254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-4150011000.3895106</v>
      </c>
      <c r="L3798" s="444">
        <f t="shared" ca="1" si="172"/>
        <v>-1000152651093.8721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-1000152651093.8721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-4167302712.8911343</v>
      </c>
      <c r="L3799" s="444">
        <f t="shared" ca="1" si="172"/>
        <v>-1004319953806.7632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-1004319953806.7632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-4184666474.1948466</v>
      </c>
      <c r="L3800" s="444">
        <f t="shared" ca="1" si="172"/>
        <v>-1008504620280.958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-1008504620280.958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-4202102584.5039921</v>
      </c>
      <c r="L3801" s="444">
        <f t="shared" ca="1" si="172"/>
        <v>-1012706722865.462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-1012706722865.462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-4219611345.2727585</v>
      </c>
      <c r="L3802" s="444">
        <f t="shared" ca="1" si="172"/>
        <v>-1016926334210.7347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-1016926334210.7347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-4237193059.2113943</v>
      </c>
      <c r="L3803" s="444">
        <f t="shared" ca="1" si="172"/>
        <v>-1021163527269.9462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-1021163527269.9462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-4254848030.2914424</v>
      </c>
      <c r="L3804" s="444">
        <f t="shared" ca="1" si="172"/>
        <v>-1025418375300.2375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-1025418375300.2375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-4272576563.7509899</v>
      </c>
      <c r="L3805" s="444">
        <f t="shared" ca="1" si="172"/>
        <v>-1029690951863.9885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-1029690951863.9885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-4290378966.0999522</v>
      </c>
      <c r="L3806" s="444">
        <f t="shared" ca="1" si="172"/>
        <v>-1033981330830.0885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-1033981330830.0885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-4308255545.1253691</v>
      </c>
      <c r="L3807" s="444">
        <f t="shared" ca="1" si="172"/>
        <v>-1038289586375.2139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-1038289586375.2139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-4326206609.8967247</v>
      </c>
      <c r="L3808" s="444">
        <f t="shared" ca="1" si="172"/>
        <v>-1042615792985.1106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-1042615792985.1106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-4344232470.7712936</v>
      </c>
      <c r="L3809" s="444">
        <f t="shared" ca="1" si="172"/>
        <v>-1046960025455.8818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-1046960025455.8818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-4362333439.3995075</v>
      </c>
      <c r="L3810" s="444">
        <f t="shared" ca="1" si="172"/>
        <v>-1051322358895.2814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-1051322358895.2814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-4380509828.7303391</v>
      </c>
      <c r="L3811" s="444">
        <f t="shared" ca="1" si="172"/>
        <v>-1055702868724.0117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-1055702868724.0117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-4398761953.016715</v>
      </c>
      <c r="L3812" s="444">
        <f t="shared" ca="1" si="172"/>
        <v>-1060101630677.0284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-1060101630677.0284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-4417090127.8209515</v>
      </c>
      <c r="L3813" s="444">
        <f t="shared" ca="1" si="172"/>
        <v>-1064518720804.8494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-1064518720804.8494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-4435494670.0202055</v>
      </c>
      <c r="L3814" s="444">
        <f t="shared" ca="1" si="172"/>
        <v>-1068954215474.8696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-1068954215474.8696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-4453975897.8119564</v>
      </c>
      <c r="L3815" s="444">
        <f t="shared" ca="1" si="172"/>
        <v>-1073408191372.6816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-1073408191372.6816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-4472534130.7195072</v>
      </c>
      <c r="L3816" s="444">
        <f t="shared" ca="1" si="172"/>
        <v>-1077880725503.4011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-1077880725503.4011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-4491169689.5975046</v>
      </c>
      <c r="L3817" s="444">
        <f t="shared" ca="1" si="172"/>
        <v>-1082371895192.9987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-1082371895192.9987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-4509882896.6374941</v>
      </c>
      <c r="L3818" s="444">
        <f t="shared" ca="1" si="172"/>
        <v>-1086881778089.6361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-1086881778089.6361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-4528674075.3734837</v>
      </c>
      <c r="L3819" s="444">
        <f t="shared" ca="1" si="172"/>
        <v>-1091410452165.0096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-1091410452165.0096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-4547543550.6875401</v>
      </c>
      <c r="L3820" s="444">
        <f t="shared" ca="1" si="172"/>
        <v>-1095957995715.6971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-1095957995715.6971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-4566491648.8154049</v>
      </c>
      <c r="L3821" s="444">
        <f t="shared" ca="1" si="172"/>
        <v>-1100524487364.5125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-1100524487364.5125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-4585518697.3521347</v>
      </c>
      <c r="L3822" s="444">
        <f t="shared" ca="1" si="172"/>
        <v>-1105110006061.8645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-1105110006061.8645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-4604625025.2577686</v>
      </c>
      <c r="L3823" s="444">
        <f t="shared" ca="1" si="172"/>
        <v>-1109714631087.1223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-1109714631087.1223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-4623810962.8630095</v>
      </c>
      <c r="L3824" s="444">
        <f t="shared" ca="1" si="172"/>
        <v>-1114338442049.9854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-1114338442049.9854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-4643076841.874939</v>
      </c>
      <c r="L3825" s="444">
        <f t="shared" ca="1" si="172"/>
        <v>-1118981518891.8604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-1118981518891.8604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-4662422995.3827515</v>
      </c>
      <c r="L3826" s="444">
        <f t="shared" ca="1" si="172"/>
        <v>-1123643941887.2432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-1123643941887.2432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-4681849757.863513</v>
      </c>
      <c r="L3827" s="444">
        <f t="shared" ca="1" si="172"/>
        <v>-1128325791645.1067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-1128325791645.1067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-4701357465.1879444</v>
      </c>
      <c r="L3828" s="444">
        <f t="shared" ca="1" si="172"/>
        <v>-1133027149110.2947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-1133027149110.2947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-4720946454.6262274</v>
      </c>
      <c r="L3829" s="444">
        <f t="shared" ca="1" si="172"/>
        <v>-1137748095564.9209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-1137748095564.9209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-4740617064.853837</v>
      </c>
      <c r="L3830" s="444">
        <f t="shared" ca="1" si="172"/>
        <v>-1142488712629.7747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-1142488712629.7747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-4760369635.9573946</v>
      </c>
      <c r="L3831" s="444">
        <f t="shared" ca="1" si="172"/>
        <v>-1147249082265.7319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-1147249082265.7319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-4780204509.4405499</v>
      </c>
      <c r="L3832" s="444">
        <f t="shared" ca="1" si="172"/>
        <v>-1152029286775.1724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-1152029286775.1724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-4800122028.2298851</v>
      </c>
      <c r="L3833" s="444">
        <f t="shared" ref="L3833:L4087" ca="1" si="177">I3833-J3833+K3833</f>
        <v>-1156829408803.4023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-1156829408803.4023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-4820122536.6808434</v>
      </c>
      <c r="L3834" s="444">
        <f t="shared" ca="1" si="177"/>
        <v>-1161649531340.0833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-1161649531340.0833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-4840206380.5836802</v>
      </c>
      <c r="L3835" s="444">
        <f t="shared" ca="1" si="177"/>
        <v>-1166489737720.667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-1166489737720.667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-4860373907.169446</v>
      </c>
      <c r="L3836" s="444">
        <f t="shared" ca="1" si="177"/>
        <v>-1171350111627.8364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-1171350111627.8364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-4880625465.1159849</v>
      </c>
      <c r="L3837" s="444">
        <f t="shared" ca="1" si="177"/>
        <v>-1176230737092.9524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-1176230737092.9524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-4900961404.5539684</v>
      </c>
      <c r="L3838" s="444">
        <f t="shared" ca="1" si="177"/>
        <v>-1181131698497.5063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-1181131698497.5063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-4921382077.0729427</v>
      </c>
      <c r="L3839" s="444">
        <f t="shared" ca="1" si="177"/>
        <v>-1186053080574.5793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-1186053080574.5793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-4941887835.7274141</v>
      </c>
      <c r="L3840" s="444">
        <f t="shared" ca="1" si="177"/>
        <v>-1190994968410.3066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-1190994968410.3066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-4962479035.042944</v>
      </c>
      <c r="L3841" s="444">
        <f t="shared" ca="1" si="177"/>
        <v>-1195957447445.3496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-1195957447445.3496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-4983156031.0222902</v>
      </c>
      <c r="L3842" s="444">
        <f t="shared" ca="1" si="177"/>
        <v>-1200940603476.3718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-1200940603476.3718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-5003919181.1515493</v>
      </c>
      <c r="L3843" s="444">
        <f t="shared" ca="1" si="177"/>
        <v>-1205944522657.5234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-1205944522657.5234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-5024768844.4063473</v>
      </c>
      <c r="L3844" s="444">
        <f t="shared" ca="1" si="177"/>
        <v>-1210969291501.9297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-1210969291501.9297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-5045705381.2580404</v>
      </c>
      <c r="L3845" s="444">
        <f t="shared" ca="1" si="177"/>
        <v>-1216014996883.1877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-1216014996883.1877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-5066729153.6799488</v>
      </c>
      <c r="L3846" s="444">
        <f t="shared" ca="1" si="177"/>
        <v>-1221081726036.8677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-1221081726036.8677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-5087840525.153615</v>
      </c>
      <c r="L3847" s="444">
        <f t="shared" ca="1" si="177"/>
        <v>-1226169566562.0212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-1226169566562.0212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-5109039860.6750889</v>
      </c>
      <c r="L3848" s="444">
        <f t="shared" ca="1" si="177"/>
        <v>-1231278606422.6963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-1231278606422.6963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-5130327526.7612343</v>
      </c>
      <c r="L3849" s="444">
        <f t="shared" ca="1" si="177"/>
        <v>-1236408933949.4575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-1236408933949.4575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-5151703891.4560728</v>
      </c>
      <c r="L3850" s="444">
        <f t="shared" ca="1" si="177"/>
        <v>-1241560637840.9136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-1241560637840.9136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-5173169324.3371401</v>
      </c>
      <c r="L3851" s="444">
        <f t="shared" ca="1" si="177"/>
        <v>-1246733807165.2507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-1246733807165.2507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-5194724196.5218782</v>
      </c>
      <c r="L3852" s="444">
        <f t="shared" ca="1" si="177"/>
        <v>-1251928531361.7727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-1251928531361.7727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-5216368880.6740532</v>
      </c>
      <c r="L3853" s="444">
        <f t="shared" ca="1" si="177"/>
        <v>-1257144900242.4468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-1257144900242.4468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-5238103751.0101948</v>
      </c>
      <c r="L3854" s="444">
        <f t="shared" ca="1" si="177"/>
        <v>-1262383003993.457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-1262383003993.457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-5259929183.3060713</v>
      </c>
      <c r="L3855" s="444">
        <f t="shared" ca="1" si="177"/>
        <v>-1267642933176.7632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-1267642933176.7632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-5281845554.9031801</v>
      </c>
      <c r="L3856" s="444">
        <f t="shared" ca="1" si="177"/>
        <v>-1272924778731.6663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-1272924778731.6663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-5303853244.7152758</v>
      </c>
      <c r="L3857" s="444">
        <f t="shared" ca="1" si="177"/>
        <v>-1278228631976.3816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-1278228631976.3816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-5325952633.2349234</v>
      </c>
      <c r="L3858" s="444">
        <f t="shared" ca="1" si="177"/>
        <v>-1283554584609.6165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-1283554584609.6165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-5348144102.5400686</v>
      </c>
      <c r="L3859" s="444">
        <f t="shared" ca="1" si="177"/>
        <v>-1288902728712.1565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-1288902728712.1565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-5370428036.3006516</v>
      </c>
      <c r="L3860" s="444">
        <f t="shared" ca="1" si="177"/>
        <v>-1294273156748.457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-1294273156748.457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-5392804819.7852373</v>
      </c>
      <c r="L3861" s="444">
        <f t="shared" ca="1" si="177"/>
        <v>-1299665961568.2422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-1299665961568.2422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-5415274839.8676758</v>
      </c>
      <c r="L3862" s="444">
        <f t="shared" ca="1" si="177"/>
        <v>-1305081236408.1099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-1305081236408.1099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-5437838485.0337906</v>
      </c>
      <c r="L3863" s="444">
        <f t="shared" ca="1" si="177"/>
        <v>-1310519074893.1436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-1310519074893.1436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-5460496145.3880978</v>
      </c>
      <c r="L3864" s="444">
        <f t="shared" ca="1" si="177"/>
        <v>-1315979571038.5317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-1315979571038.5317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-5483248212.6605492</v>
      </c>
      <c r="L3865" s="444">
        <f t="shared" ca="1" si="177"/>
        <v>-1321462819251.1924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-1321462819251.1924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-5506095080.2133017</v>
      </c>
      <c r="L3866" s="444">
        <f t="shared" ca="1" si="177"/>
        <v>-1326968914331.4058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-1326968914331.4058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-5529037143.0475235</v>
      </c>
      <c r="L3867" s="444">
        <f t="shared" ca="1" si="177"/>
        <v>-1332497951474.4534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-1332497951474.4534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-5552074797.8102226</v>
      </c>
      <c r="L3868" s="444">
        <f t="shared" ca="1" si="177"/>
        <v>-1338050026272.2637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-1338050026272.2637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-5575208442.8010988</v>
      </c>
      <c r="L3869" s="444">
        <f t="shared" ca="1" si="177"/>
        <v>-1343625234715.0647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-1343625234715.0647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-5598438477.9794359</v>
      </c>
      <c r="L3870" s="444">
        <f t="shared" ca="1" si="177"/>
        <v>-1349223673193.0442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-1349223673193.0442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-5621765304.9710178</v>
      </c>
      <c r="L3871" s="444">
        <f t="shared" ca="1" si="177"/>
        <v>-1354845438498.0151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-1354845438498.0151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-5645189327.0750628</v>
      </c>
      <c r="L3872" s="444">
        <f t="shared" ca="1" si="177"/>
        <v>-1360490627825.0901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-1360490627825.0901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-5668710949.2712088</v>
      </c>
      <c r="L3873" s="444">
        <f t="shared" ca="1" si="177"/>
        <v>-1366159338774.3613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-1366159338774.3613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-5692330578.2265053</v>
      </c>
      <c r="L3874" s="444">
        <f t="shared" ca="1" si="177"/>
        <v>-1371851669352.5879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-1371851669352.5879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-5716048622.3024492</v>
      </c>
      <c r="L3875" s="444">
        <f t="shared" ca="1" si="177"/>
        <v>-1377567717974.8904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-1377567717974.8904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-5739865491.5620432</v>
      </c>
      <c r="L3876" s="444">
        <f t="shared" ca="1" si="177"/>
        <v>-1383307583466.4524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-1383307583466.4524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-5763781597.776885</v>
      </c>
      <c r="L3877" s="444">
        <f t="shared" ca="1" si="177"/>
        <v>-1389071365064.2292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-1389071365064.2292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-5787797354.434288</v>
      </c>
      <c r="L3878" s="444">
        <f t="shared" ca="1" si="177"/>
        <v>-1394859162418.6636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-1394859162418.6636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-5811913176.7444315</v>
      </c>
      <c r="L3879" s="444">
        <f t="shared" ca="1" si="177"/>
        <v>-1400671075595.408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-1400671075595.408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-5836129481.6475334</v>
      </c>
      <c r="L3880" s="444">
        <f t="shared" ca="1" si="177"/>
        <v>-1406507205077.0554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-1406507205077.0554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-5860446687.821064</v>
      </c>
      <c r="L3881" s="444">
        <f t="shared" ca="1" si="177"/>
        <v>-1412367651764.8765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-1412367651764.8765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-5884865215.686985</v>
      </c>
      <c r="L3882" s="444">
        <f t="shared" ca="1" si="177"/>
        <v>-1418252516980.5635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-1418252516980.5635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-5909385487.419014</v>
      </c>
      <c r="L3883" s="444">
        <f t="shared" ca="1" si="177"/>
        <v>-1424161902467.9824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-1424161902467.9824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-5934007926.9499264</v>
      </c>
      <c r="L3884" s="444">
        <f t="shared" ca="1" si="177"/>
        <v>-1430095910394.9324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-1430095910394.9324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-5958732959.9788847</v>
      </c>
      <c r="L3885" s="444">
        <f t="shared" ca="1" si="177"/>
        <v>-1436054643354.9114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-1436054643354.9114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-5983561013.978797</v>
      </c>
      <c r="L3886" s="444">
        <f t="shared" ca="1" si="177"/>
        <v>-1442038204368.8901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-1442038204368.8901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-6008492518.2037086</v>
      </c>
      <c r="L3887" s="444">
        <f t="shared" ca="1" si="177"/>
        <v>-1448046696887.0938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-1448046696887.0938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-6033527903.6962242</v>
      </c>
      <c r="L3888" s="444">
        <f t="shared" ca="1" si="177"/>
        <v>-1454080224790.79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-1454080224790.79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-6058667603.2949581</v>
      </c>
      <c r="L3889" s="444">
        <f t="shared" ca="1" si="177"/>
        <v>-1460138892394.085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-1460138892394.085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-6083912051.6420202</v>
      </c>
      <c r="L3890" s="444">
        <f t="shared" ca="1" si="177"/>
        <v>-1466222804445.7271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-1466222804445.7271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-6109261685.1905289</v>
      </c>
      <c r="L3891" s="444">
        <f t="shared" ca="1" si="177"/>
        <v>-1472332066130.9175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-1472332066130.9175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-6134716942.2121563</v>
      </c>
      <c r="L3892" s="444">
        <f t="shared" ca="1" si="177"/>
        <v>-1478466783073.1296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-1478466783073.1296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-6160278262.8047066</v>
      </c>
      <c r="L3893" s="444">
        <f t="shared" ca="1" si="177"/>
        <v>-1484627061335.9343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-1484627061335.9343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-6185946088.8997259</v>
      </c>
      <c r="L3894" s="444">
        <f t="shared" ca="1" si="177"/>
        <v>-1490813007424.834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-1490813007424.834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-6211720864.2701416</v>
      </c>
      <c r="L3895" s="444">
        <f t="shared" ca="1" si="177"/>
        <v>-1497024728289.104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-1497024728289.104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-6237603034.5379333</v>
      </c>
      <c r="L3896" s="444">
        <f t="shared" ca="1" si="177"/>
        <v>-1503262331323.6418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-1503262331323.6418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-6263593047.1818409</v>
      </c>
      <c r="L3897" s="444">
        <f t="shared" ca="1" si="177"/>
        <v>-1509525924370.8237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-1509525924370.8237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-6289691351.5450993</v>
      </c>
      <c r="L3898" s="444">
        <f t="shared" ca="1" si="177"/>
        <v>-1515815615722.3689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-1515815615722.3689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-6315898398.8432035</v>
      </c>
      <c r="L3899" s="444">
        <f t="shared" ca="1" si="177"/>
        <v>-1522131514121.2122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-1522131514121.2122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-6342214642.1717176</v>
      </c>
      <c r="L3900" s="444">
        <f t="shared" ca="1" si="177"/>
        <v>-1528473728763.3838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-1528473728763.3838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-6368640536.5140991</v>
      </c>
      <c r="L3901" s="444">
        <f t="shared" ca="1" si="177"/>
        <v>-1534842369299.8979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-1534842369299.8979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-6395176538.7495747</v>
      </c>
      <c r="L3902" s="444">
        <f t="shared" ca="1" si="177"/>
        <v>-1541237545838.6475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-1541237545838.6475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-6421823107.6610308</v>
      </c>
      <c r="L3903" s="444">
        <f t="shared" ca="1" si="177"/>
        <v>-1547659368946.3086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-1547659368946.3086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-6448580703.9429522</v>
      </c>
      <c r="L3904" s="444">
        <f t="shared" ca="1" si="177"/>
        <v>-1554107949650.2515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-1554107949650.2515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-6475449790.2093811</v>
      </c>
      <c r="L3905" s="444">
        <f t="shared" ca="1" si="177"/>
        <v>-1560583399440.4609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-1560583399440.4609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-6502430831.0019207</v>
      </c>
      <c r="L3906" s="444">
        <f t="shared" ca="1" si="177"/>
        <v>-1567085830271.4629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-1567085830271.4629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-6529524292.7977619</v>
      </c>
      <c r="L3907" s="444">
        <f t="shared" ca="1" si="177"/>
        <v>-1573615354564.2607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-1573615354564.2607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-6556730644.0177526</v>
      </c>
      <c r="L3908" s="444">
        <f t="shared" ca="1" si="177"/>
        <v>-1580172085208.2786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-1580172085208.2786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-6584050355.0344944</v>
      </c>
      <c r="L3909" s="444">
        <f t="shared" ca="1" si="177"/>
        <v>-1586756135563.313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-1586756135563.313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-6611483898.1804705</v>
      </c>
      <c r="L3910" s="444">
        <f t="shared" ca="1" si="177"/>
        <v>-1593367619461.4934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-1593367619461.4934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-6639031747.7562227</v>
      </c>
      <c r="L3911" s="444">
        <f t="shared" ca="1" si="177"/>
        <v>-1600006651209.2495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-1600006651209.2495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-6666694380.0385399</v>
      </c>
      <c r="L3912" s="444">
        <f t="shared" ca="1" si="177"/>
        <v>-1606673345589.2881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-1606673345589.2881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-6694472273.2887001</v>
      </c>
      <c r="L3913" s="444">
        <f t="shared" ca="1" si="177"/>
        <v>-1613367817862.5769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-1613367817862.5769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-6722365907.7607374</v>
      </c>
      <c r="L3914" s="444">
        <f t="shared" ca="1" si="177"/>
        <v>-1620090183770.3376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-1620090183770.3376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-6750375765.7097397</v>
      </c>
      <c r="L3915" s="444">
        <f t="shared" ca="1" si="177"/>
        <v>-1626840559536.0474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-1626840559536.0474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-6778502331.400197</v>
      </c>
      <c r="L3916" s="444">
        <f t="shared" ca="1" si="177"/>
        <v>-1633619061867.4475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-1633619061867.4475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-6806746091.1143646</v>
      </c>
      <c r="L3917" s="444">
        <f t="shared" ca="1" si="177"/>
        <v>-1640425807958.5618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-1640425807958.5618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-6835107533.1606741</v>
      </c>
      <c r="L3918" s="444">
        <f t="shared" ca="1" si="177"/>
        <v>-1647260915491.7224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-1647260915491.7224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-6863587147.8821764</v>
      </c>
      <c r="L3919" s="444">
        <f t="shared" ca="1" si="177"/>
        <v>-1654124502639.6045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-1654124502639.6045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-6892185427.665019</v>
      </c>
      <c r="L3920" s="444">
        <f t="shared" ca="1" si="177"/>
        <v>-1661016688067.2695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-1661016688067.2695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-6920902866.9469566</v>
      </c>
      <c r="L3921" s="444">
        <f t="shared" ca="1" si="177"/>
        <v>-1667937590934.2166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-1667937590934.2166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-6949739962.2259026</v>
      </c>
      <c r="L3922" s="444">
        <f t="shared" ca="1" si="177"/>
        <v>-1674887330896.4424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-1674887330896.4424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-6978697212.0685101</v>
      </c>
      <c r="L3923" s="444">
        <f t="shared" ca="1" si="177"/>
        <v>-1681866028108.511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-1681866028108.511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-7007775117.1187954</v>
      </c>
      <c r="L3924" s="444">
        <f t="shared" ca="1" si="177"/>
        <v>-1688873803225.6299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-1688873803225.6299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-7036974180.1067915</v>
      </c>
      <c r="L3925" s="444">
        <f t="shared" ca="1" si="177"/>
        <v>-1695910777405.7366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-1695910777405.7366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-7066294905.8572359</v>
      </c>
      <c r="L3926" s="444">
        <f t="shared" ca="1" si="177"/>
        <v>-1702977072311.5938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-1702977072311.5938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-7095737801.2983074</v>
      </c>
      <c r="L3927" s="444">
        <f t="shared" ca="1" si="177"/>
        <v>-1710072810112.8921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-1710072810112.8921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-7125303375.4703836</v>
      </c>
      <c r="L3928" s="444">
        <f t="shared" ca="1" si="177"/>
        <v>-1717198113488.3625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-1717198113488.3625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-7154992139.5348434</v>
      </c>
      <c r="L3929" s="444">
        <f t="shared" ca="1" si="177"/>
        <v>-1724353105627.8975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-1724353105627.8975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-7184804606.7829046</v>
      </c>
      <c r="L3930" s="444">
        <f t="shared" ca="1" si="177"/>
        <v>-1731537910234.6804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-1731537910234.6804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-7214741292.6445017</v>
      </c>
      <c r="L3931" s="444">
        <f t="shared" ca="1" si="177"/>
        <v>-1738752651527.325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-1738752651527.325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-7244802714.6971874</v>
      </c>
      <c r="L3932" s="444">
        <f t="shared" ca="1" si="177"/>
        <v>-1745997454242.0222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-1745997454242.0222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-7274989392.6750927</v>
      </c>
      <c r="L3933" s="444">
        <f t="shared" ca="1" si="177"/>
        <v>-1753272443634.6973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-1753272443634.6973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-7305301848.4779053</v>
      </c>
      <c r="L3934" s="444">
        <f t="shared" ca="1" si="177"/>
        <v>-1760577745483.1753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-1760577745483.1753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-7335740606.1798973</v>
      </c>
      <c r="L3935" s="444">
        <f t="shared" ca="1" si="177"/>
        <v>-1767913486089.3552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-1767913486089.3552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-7366306192.0389795</v>
      </c>
      <c r="L3936" s="444">
        <f t="shared" ca="1" si="177"/>
        <v>-1775279792281.3943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-1775279792281.3943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-7396999134.5058107</v>
      </c>
      <c r="L3937" s="444">
        <f t="shared" ca="1" si="177"/>
        <v>-1782676791415.9001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-1782676791415.9001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-7427819964.2329178</v>
      </c>
      <c r="L3938" s="444">
        <f t="shared" ca="1" si="177"/>
        <v>-1790104611380.1331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-1790104611380.1331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-7458769214.083889</v>
      </c>
      <c r="L3939" s="444">
        <f t="shared" ca="1" si="177"/>
        <v>-1797563380594.217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-1797563380594.217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-7489847419.1425695</v>
      </c>
      <c r="L3940" s="444">
        <f t="shared" ca="1" si="177"/>
        <v>-1805053228013.3596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-1805053228013.3596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-7521055116.722332</v>
      </c>
      <c r="L3941" s="444">
        <f t="shared" ca="1" si="177"/>
        <v>-1812574283130.082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-1812574283130.082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-7552392846.3753405</v>
      </c>
      <c r="L3942" s="444">
        <f t="shared" ca="1" si="177"/>
        <v>-1820126675976.4573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-1820126675976.4573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-7583861149.9019051</v>
      </c>
      <c r="L3943" s="444">
        <f t="shared" ca="1" si="177"/>
        <v>-1827710537126.3591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-1827710537126.3591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-7615460571.3598309</v>
      </c>
      <c r="L3944" s="444">
        <f t="shared" ca="1" si="177"/>
        <v>-1835325997697.719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-1835325997697.719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-7647191657.0738287</v>
      </c>
      <c r="L3945" s="444">
        <f t="shared" ca="1" si="177"/>
        <v>-1842973189354.7927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-1842973189354.7927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-7679054955.6449699</v>
      </c>
      <c r="L3946" s="444">
        <f t="shared" ca="1" si="177"/>
        <v>-1850652244310.4377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-1850652244310.4377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-7711051017.9601583</v>
      </c>
      <c r="L3947" s="444">
        <f t="shared" ca="1" si="177"/>
        <v>-1858363295328.3979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-1858363295328.3979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-7743180397.2016573</v>
      </c>
      <c r="L3948" s="444">
        <f t="shared" ca="1" si="177"/>
        <v>-1866106475725.5996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-1866106475725.5996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-7775443648.8566656</v>
      </c>
      <c r="L3949" s="444">
        <f t="shared" ca="1" si="177"/>
        <v>-1873881919374.4563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-1873881919374.4563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-7807841330.7269011</v>
      </c>
      <c r="L3950" s="444">
        <f t="shared" ca="1" si="177"/>
        <v>-1881689760705.1831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-1881689760705.1831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-7840374002.9382629</v>
      </c>
      <c r="L3951" s="444">
        <f t="shared" ca="1" si="177"/>
        <v>-1889530134708.1213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-1889530134708.1213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-7873042227.9505062</v>
      </c>
      <c r="L3952" s="444">
        <f t="shared" ca="1" si="177"/>
        <v>-1897403176936.0718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-1897403176936.0718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-7905846570.5669661</v>
      </c>
      <c r="L3953" s="444">
        <f t="shared" ca="1" si="177"/>
        <v>-1905309023506.6387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-1905309023506.6387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-7938787597.9443264</v>
      </c>
      <c r="L3954" s="444">
        <f t="shared" ca="1" si="177"/>
        <v>-1913247811104.583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-1913247811104.583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-7971865879.6024294</v>
      </c>
      <c r="L3955" s="444">
        <f t="shared" ca="1" si="177"/>
        <v>-1921219676984.1855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-1921219676984.1855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-8005081987.4341059</v>
      </c>
      <c r="L3956" s="444">
        <f t="shared" ca="1" si="177"/>
        <v>-1929224758971.6196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-1929224758971.6196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-8038436495.7150812</v>
      </c>
      <c r="L3957" s="444">
        <f t="shared" ca="1" si="177"/>
        <v>-1937263195467.3347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-1937263195467.3347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-8071929981.1138945</v>
      </c>
      <c r="L3958" s="444">
        <f t="shared" ca="1" si="177"/>
        <v>-1945335125448.4487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-1945335125448.4487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-8105563022.70187</v>
      </c>
      <c r="L3959" s="444">
        <f t="shared" ca="1" si="177"/>
        <v>-1953440688471.1506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-1953440688471.1506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-8139336201.9631271</v>
      </c>
      <c r="L3960" s="444">
        <f t="shared" ca="1" si="177"/>
        <v>-1961580024673.1138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-1961580024673.1138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-8173250102.8046408</v>
      </c>
      <c r="L3961" s="444">
        <f t="shared" ca="1" si="177"/>
        <v>-1969753274775.9185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-1969753274775.9185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-8207305311.5663271</v>
      </c>
      <c r="L3962" s="444">
        <f t="shared" ca="1" si="177"/>
        <v>-1977960580087.4849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-1977960580087.4849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-8241502417.0311871</v>
      </c>
      <c r="L3963" s="444">
        <f t="shared" ca="1" si="177"/>
        <v>-1986202082504.5161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-1986202082504.5161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-8275842010.4354849</v>
      </c>
      <c r="L3964" s="444">
        <f t="shared" ca="1" si="177"/>
        <v>-1994477924514.9517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-1994477924514.9517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-8310324685.4789648</v>
      </c>
      <c r="L3965" s="444">
        <f t="shared" ca="1" si="177"/>
        <v>-2002788249200.4307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-2002788249200.4307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-8344951038.3351278</v>
      </c>
      <c r="L3966" s="444">
        <f t="shared" ca="1" si="177"/>
        <v>-2011133200238.7659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-2011133200238.7659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-8379721667.6615257</v>
      </c>
      <c r="L3967" s="444">
        <f t="shared" ca="1" si="177"/>
        <v>-2019512921906.4275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-2019512921906.4275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-8414637174.6101131</v>
      </c>
      <c r="L3968" s="444">
        <f t="shared" ca="1" si="177"/>
        <v>-2027927559081.0376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-2027927559081.0376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-8449698162.8376551</v>
      </c>
      <c r="L3969" s="444">
        <f t="shared" ca="1" si="177"/>
        <v>-2036377257243.8752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-2036377257243.8752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-8484905238.5161457</v>
      </c>
      <c r="L3970" s="444">
        <f t="shared" ca="1" si="177"/>
        <v>-2044862162482.3914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-2044862162482.3914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-8520259010.3432961</v>
      </c>
      <c r="L3971" s="444">
        <f t="shared" ca="1" si="177"/>
        <v>-2053382421492.7346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-2053382421492.7346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-8555760089.5530605</v>
      </c>
      <c r="L3972" s="444">
        <f t="shared" ca="1" si="177"/>
        <v>-2061938181582.2876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-2061938181582.2876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-8591409089.926199</v>
      </c>
      <c r="L3973" s="444">
        <f t="shared" ca="1" si="177"/>
        <v>-2070529590672.2139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-2070529590672.2139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-8627206627.8008919</v>
      </c>
      <c r="L3974" s="444">
        <f t="shared" ca="1" si="177"/>
        <v>-2079156797300.0146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-2079156797300.0146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-8663153322.083395</v>
      </c>
      <c r="L3975" s="444">
        <f t="shared" ca="1" si="177"/>
        <v>-2087819950622.0981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-2087819950622.0981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-8699249794.2587433</v>
      </c>
      <c r="L3976" s="444">
        <f t="shared" ca="1" si="177"/>
        <v>-2096519200416.3569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-2096519200416.3569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-8735496668.4014874</v>
      </c>
      <c r="L3977" s="444">
        <f t="shared" ca="1" si="177"/>
        <v>-2105254697084.7583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-2105254697084.7583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-8771894571.1864929</v>
      </c>
      <c r="L3978" s="444">
        <f t="shared" ca="1" si="177"/>
        <v>-2114026591655.9448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-2114026591655.9448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-8808444131.8997707</v>
      </c>
      <c r="L3979" s="444">
        <f t="shared" ca="1" si="177"/>
        <v>-2122835035787.8445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-2122835035787.8445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-8845145982.4493523</v>
      </c>
      <c r="L3980" s="444">
        <f t="shared" ca="1" si="177"/>
        <v>-2131680181770.2939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-2131680181770.2939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-8882000757.3762264</v>
      </c>
      <c r="L3981" s="444">
        <f t="shared" ca="1" si="177"/>
        <v>-2140562182527.6702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-2140562182527.6702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-8919009093.8652916</v>
      </c>
      <c r="L3982" s="444">
        <f t="shared" ca="1" si="177"/>
        <v>-2149481191621.5354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-2149481191621.5354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-8956171631.7563992</v>
      </c>
      <c r="L3983" s="444">
        <f t="shared" ca="1" si="177"/>
        <v>-2158437363253.2917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-2158437363253.2917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-8993489013.5553818</v>
      </c>
      <c r="L3984" s="444">
        <f t="shared" ca="1" si="177"/>
        <v>-2167430852266.8472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-2167430852266.8472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-9030961884.4451962</v>
      </c>
      <c r="L3985" s="444">
        <f t="shared" ca="1" si="177"/>
        <v>-2176461814151.2925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-2176461814151.2925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-9068590892.2970524</v>
      </c>
      <c r="L3986" s="444">
        <f t="shared" ca="1" si="177"/>
        <v>-2185530405043.5896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-2185530405043.5896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-9106376687.6816235</v>
      </c>
      <c r="L3987" s="444">
        <f t="shared" ca="1" si="177"/>
        <v>-2194636781731.2712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-2194636781731.2712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-9144319923.8802986</v>
      </c>
      <c r="L3988" s="444">
        <f t="shared" ca="1" si="177"/>
        <v>-2203781101655.1514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-2203781101655.1514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-9182421256.8964634</v>
      </c>
      <c r="L3989" s="444">
        <f t="shared" ca="1" si="177"/>
        <v>-2212963522912.0479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-2212963522912.0479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-9220681345.4668655</v>
      </c>
      <c r="L3990" s="444">
        <f t="shared" ca="1" si="177"/>
        <v>-2222184204257.5146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-2222184204257.5146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-9259100851.0729771</v>
      </c>
      <c r="L3991" s="444">
        <f t="shared" ca="1" si="177"/>
        <v>-2231443305108.5874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-2231443305108.5874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-9297680437.9524479</v>
      </c>
      <c r="L3992" s="444">
        <f t="shared" ca="1" si="177"/>
        <v>-2240740985546.54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-2240740985546.54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-9336420773.1105843</v>
      </c>
      <c r="L3993" s="444">
        <f t="shared" ca="1" si="177"/>
        <v>-2250077406319.6504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-2250077406319.6504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-9375322526.3318768</v>
      </c>
      <c r="L3994" s="444">
        <f t="shared" ca="1" si="177"/>
        <v>-2259452728845.9824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-2259452728845.9824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-9414386370.1915932</v>
      </c>
      <c r="L3995" s="444">
        <f t="shared" ca="1" si="177"/>
        <v>-2268867115216.1738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-2268867115216.1738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-9453612980.0673904</v>
      </c>
      <c r="L3996" s="444">
        <f t="shared" ca="1" si="177"/>
        <v>-2278320728196.2412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-2278320728196.2412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-9493003034.1510048</v>
      </c>
      <c r="L3997" s="444">
        <f t="shared" ca="1" si="177"/>
        <v>-2287813731230.3921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-2287813731230.3921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-9532557213.4599667</v>
      </c>
      <c r="L3998" s="444">
        <f t="shared" ca="1" si="177"/>
        <v>-2297346288443.8521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-2297346288443.8521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-9572276201.8493843</v>
      </c>
      <c r="L3999" s="444">
        <f t="shared" ca="1" si="177"/>
        <v>-2306918564645.7017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-2306918564645.7017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-9612160686.023756</v>
      </c>
      <c r="L4000" s="444">
        <f t="shared" ca="1" si="177"/>
        <v>-2316530725331.7256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-2316530725331.7256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-9652211355.5488567</v>
      </c>
      <c r="L4001" s="444">
        <f t="shared" ca="1" si="177"/>
        <v>-2326182936687.2744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-2326182936687.2744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-9692428902.8636436</v>
      </c>
      <c r="L4002" s="444">
        <f t="shared" ca="1" si="177"/>
        <v>-2335875365590.1382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-2335875365590.1382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-9732814023.2922421</v>
      </c>
      <c r="L4003" s="444">
        <f t="shared" ca="1" si="177"/>
        <v>-2345608179613.4307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-2345608179613.4307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-9773367415.0559616</v>
      </c>
      <c r="L4004" s="444">
        <f t="shared" ca="1" si="177"/>
        <v>-2355381547028.4868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-2355381547028.4868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-9814089779.2853622</v>
      </c>
      <c r="L4005" s="444">
        <f t="shared" ca="1" si="177"/>
        <v>-2365195636807.772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-2365195636807.772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-9854981820.032383</v>
      </c>
      <c r="L4006" s="444">
        <f t="shared" ca="1" si="177"/>
        <v>-2375050618627.8042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-2375050618627.8042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-9896044244.2825165</v>
      </c>
      <c r="L4007" s="444">
        <f t="shared" ca="1" si="177"/>
        <v>-2384946662872.0869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-2384946662872.0869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-9937277761.9670296</v>
      </c>
      <c r="L4008" s="444">
        <f t="shared" ca="1" si="177"/>
        <v>-2394883940634.0537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-2394883940634.0537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-9978683085.9752235</v>
      </c>
      <c r="L4009" s="444">
        <f t="shared" ca="1" si="177"/>
        <v>-2404862623720.0288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-2404862623720.0288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-10020260932.166786</v>
      </c>
      <c r="L4010" s="444">
        <f t="shared" ca="1" si="177"/>
        <v>-2414882884652.1958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-2414882884652.1958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-10062012019.38415</v>
      </c>
      <c r="L4011" s="444">
        <f t="shared" ca="1" si="177"/>
        <v>-2424944896671.5801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-2424944896671.5801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-10103937069.464916</v>
      </c>
      <c r="L4012" s="444">
        <f t="shared" ca="1" si="177"/>
        <v>-2435048833741.0449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-2435048833741.0449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-10146036807.254354</v>
      </c>
      <c r="L4013" s="444">
        <f t="shared" ca="1" si="177"/>
        <v>-2445194870548.2993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-2445194870548.2993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-10188311960.617914</v>
      </c>
      <c r="L4014" s="444">
        <f t="shared" ca="1" si="177"/>
        <v>-2455383182508.917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-2455383182508.917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-10230763260.453821</v>
      </c>
      <c r="L4015" s="444">
        <f t="shared" ca="1" si="177"/>
        <v>-2465613945769.3706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-2465613945769.3706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-10273391440.705711</v>
      </c>
      <c r="L4016" s="444">
        <f t="shared" ca="1" si="177"/>
        <v>-2475887337210.0762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-2475887337210.0762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-10316197238.375317</v>
      </c>
      <c r="L4017" s="444">
        <f t="shared" ca="1" si="177"/>
        <v>-2486203534448.4517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-2486203534448.4517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-10359181393.535215</v>
      </c>
      <c r="L4018" s="444">
        <f t="shared" ca="1" si="177"/>
        <v>-2496562715841.9868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-2496562715841.9868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-10402344649.341612</v>
      </c>
      <c r="L4019" s="444">
        <f t="shared" ca="1" si="177"/>
        <v>-2506965060491.3286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-2506965060491.3286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-10445687752.047203</v>
      </c>
      <c r="L4020" s="444">
        <f t="shared" ca="1" si="177"/>
        <v>-2517410748243.376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-2517410748243.376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-10489211451.014067</v>
      </c>
      <c r="L4021" s="444">
        <f t="shared" ca="1" si="177"/>
        <v>-2527899959694.3901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-2527899959694.3901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-10532916498.726625</v>
      </c>
      <c r="L4022" s="444">
        <f t="shared" ca="1" si="177"/>
        <v>-2538432876193.1167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-2538432876193.1167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-10576803650.804653</v>
      </c>
      <c r="L4023" s="444">
        <f t="shared" ca="1" si="177"/>
        <v>-2549009679843.9214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-2549009679843.9214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-10620873666.016338</v>
      </c>
      <c r="L4024" s="444">
        <f t="shared" ca="1" si="177"/>
        <v>-2559630553509.9375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-2559630553509.9375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-10665127306.291407</v>
      </c>
      <c r="L4025" s="444">
        <f t="shared" ca="1" si="177"/>
        <v>-2570295680816.229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-2570295680816.229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-10709565336.734287</v>
      </c>
      <c r="L4026" s="444">
        <f t="shared" ca="1" si="177"/>
        <v>-2581005246152.9634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-2581005246152.9634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-10754188525.637348</v>
      </c>
      <c r="L4027" s="444">
        <f t="shared" ca="1" si="177"/>
        <v>-2591759434678.6006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-2591759434678.6006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-10798997644.494169</v>
      </c>
      <c r="L4028" s="444">
        <f t="shared" ca="1" si="177"/>
        <v>-2602558432323.0947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-2602558432323.0947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-10843993468.012894</v>
      </c>
      <c r="L4029" s="444">
        <f t="shared" ca="1" si="177"/>
        <v>-2613402425791.1074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-2613402425791.1074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-10889176774.129614</v>
      </c>
      <c r="L4030" s="444">
        <f t="shared" ca="1" si="177"/>
        <v>-2624291602565.2368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-2624291602565.2368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-10934548344.02182</v>
      </c>
      <c r="L4031" s="444">
        <f t="shared" ca="1" si="177"/>
        <v>-2635226150909.2588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-2635226150909.2588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-10980108962.121912</v>
      </c>
      <c r="L4032" s="444">
        <f t="shared" ca="1" si="177"/>
        <v>-2646206259871.3809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-2646206259871.3809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-11025859416.130753</v>
      </c>
      <c r="L4033" s="444">
        <f t="shared" ca="1" si="177"/>
        <v>-2657232119287.5117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-2657232119287.5117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-11071800497.0313</v>
      </c>
      <c r="L4034" s="444">
        <f t="shared" ca="1" si="177"/>
        <v>-2668303919784.543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-2668303919784.543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-11117932999.102262</v>
      </c>
      <c r="L4035" s="444">
        <f t="shared" ca="1" si="177"/>
        <v>-2679421852783.645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-2679421852783.645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-11164257719.931854</v>
      </c>
      <c r="L4036" s="444">
        <f t="shared" ca="1" si="177"/>
        <v>-2690586110503.5767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-2690586110503.5767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-11210775460.43157</v>
      </c>
      <c r="L4037" s="444">
        <f t="shared" ca="1" si="177"/>
        <v>-2701796885964.0083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-2701796885964.0083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-11257487024.850035</v>
      </c>
      <c r="L4038" s="444">
        <f t="shared" ca="1" si="177"/>
        <v>-2713054372988.8584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-2713054372988.8584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-11304393220.786909</v>
      </c>
      <c r="L4039" s="444">
        <f t="shared" ca="1" si="177"/>
        <v>-2724358766209.6455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-2724358766209.6455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-11351494859.206856</v>
      </c>
      <c r="L4040" s="444">
        <f t="shared" ca="1" si="177"/>
        <v>-2735710261068.8525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-2735710261068.8525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-11398792754.453552</v>
      </c>
      <c r="L4041" s="444">
        <f t="shared" ca="1" si="177"/>
        <v>-2747109053823.3062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-2747109053823.3062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-11446287724.263775</v>
      </c>
      <c r="L4042" s="444">
        <f t="shared" ca="1" si="177"/>
        <v>-2758555341547.5698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-2758555341547.5698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-11493980589.78154</v>
      </c>
      <c r="L4043" s="444">
        <f t="shared" ca="1" si="177"/>
        <v>-2770049322137.3516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-2770049322137.3516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-11541872175.572298</v>
      </c>
      <c r="L4044" s="444">
        <f t="shared" ca="1" si="177"/>
        <v>-2781591194312.9238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-2781591194312.9238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-11589963309.637182</v>
      </c>
      <c r="L4045" s="444">
        <f t="shared" ca="1" si="177"/>
        <v>-2793181157622.561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-2793181157622.561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-11638254823.427338</v>
      </c>
      <c r="L4046" s="444">
        <f t="shared" ca="1" si="177"/>
        <v>-2804819412445.9883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-2804819412445.9883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-11686747551.858284</v>
      </c>
      <c r="L4047" s="444">
        <f t="shared" ca="1" si="177"/>
        <v>-2816506159997.8467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-2816506159997.8467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-11735442333.324362</v>
      </c>
      <c r="L4048" s="444">
        <f t="shared" ca="1" si="177"/>
        <v>-2828241602331.1709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-2828241602331.1709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-11784340009.713211</v>
      </c>
      <c r="L4049" s="444">
        <f t="shared" ca="1" si="177"/>
        <v>-2840025942340.8843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-2840025942340.8843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-11833441426.420351</v>
      </c>
      <c r="L4050" s="444">
        <f t="shared" ca="1" si="177"/>
        <v>-2851859383767.3047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-2851859383767.3047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-11882747432.36377</v>
      </c>
      <c r="L4051" s="444">
        <f t="shared" ca="1" si="177"/>
        <v>-2863742131199.6685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-2863742131199.6685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-11932258879.998619</v>
      </c>
      <c r="L4052" s="444">
        <f t="shared" ca="1" si="177"/>
        <v>-2875674390079.667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-2875674390079.667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-11981976625.331945</v>
      </c>
      <c r="L4053" s="444">
        <f t="shared" ca="1" si="177"/>
        <v>-2887656366704.999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-2887656366704.999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-12031901527.937496</v>
      </c>
      <c r="L4054" s="444">
        <f t="shared" ca="1" si="177"/>
        <v>-2899688268232.9365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-2899688268232.9365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-12082034450.97057</v>
      </c>
      <c r="L4055" s="444">
        <f t="shared" ca="1" si="177"/>
        <v>-2911770302683.9072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-2911770302683.9072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-12132376261.182947</v>
      </c>
      <c r="L4056" s="444">
        <f t="shared" ca="1" si="177"/>
        <v>-2923902678945.0903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-2923902678945.0903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-12182927828.937876</v>
      </c>
      <c r="L4057" s="444">
        <f t="shared" ca="1" si="177"/>
        <v>-2936085606774.0283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-2936085606774.0283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-12233690028.225119</v>
      </c>
      <c r="L4058" s="444">
        <f t="shared" ca="1" si="177"/>
        <v>-2948319296802.2534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-2948319296802.2534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-12284663736.676056</v>
      </c>
      <c r="L4059" s="444">
        <f t="shared" ca="1" si="177"/>
        <v>-2960603960538.9297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-2960603960538.9297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-12335849835.578873</v>
      </c>
      <c r="L4060" s="444">
        <f t="shared" ca="1" si="177"/>
        <v>-2972939810374.5088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-2972939810374.5088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-12387249209.893787</v>
      </c>
      <c r="L4061" s="444">
        <f t="shared" ca="1" si="177"/>
        <v>-2985327059584.4023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-2985327059584.4023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-12438862748.268343</v>
      </c>
      <c r="L4062" s="444">
        <f t="shared" ca="1" si="177"/>
        <v>-2997765922332.6709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-2997765922332.6709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-12490691343.052795</v>
      </c>
      <c r="L4063" s="444">
        <f t="shared" ca="1" si="177"/>
        <v>-3010256613675.7236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-3010256613675.7236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-12542735890.315516</v>
      </c>
      <c r="L4064" s="444">
        <f t="shared" ca="1" si="177"/>
        <v>-3022799349566.0391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-3022799349566.0391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-12594997289.858496</v>
      </c>
      <c r="L4065" s="444">
        <f t="shared" ca="1" si="177"/>
        <v>-3035394346855.8975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-3035394346855.8975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-12647476445.232906</v>
      </c>
      <c r="L4066" s="444">
        <f t="shared" ca="1" si="177"/>
        <v>-3048041823301.1304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-3048041823301.1304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-12700174263.754709</v>
      </c>
      <c r="L4067" s="444">
        <f t="shared" ca="1" si="177"/>
        <v>-3060741997564.8853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-3060741997564.8853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-12753091656.520355</v>
      </c>
      <c r="L4068" s="444">
        <f t="shared" ca="1" si="177"/>
        <v>-3073495089221.4058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-3073495089221.4058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-12806229538.422523</v>
      </c>
      <c r="L4069" s="444">
        <f t="shared" ca="1" si="177"/>
        <v>-3086301318759.8281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-3086301318759.8281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-12859588828.165951</v>
      </c>
      <c r="L4070" s="444">
        <f t="shared" ca="1" si="177"/>
        <v>-3099160907587.9941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-3099160907587.9941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-12913170448.283308</v>
      </c>
      <c r="L4071" s="444">
        <f t="shared" ca="1" si="177"/>
        <v>-3112074078036.2773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-3112074078036.2773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-12966975325.151155</v>
      </c>
      <c r="L4072" s="444">
        <f t="shared" ca="1" si="177"/>
        <v>-3125041053361.4287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-3125041053361.4287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-13021004389.005953</v>
      </c>
      <c r="L4073" s="444">
        <f t="shared" ca="1" si="177"/>
        <v>-3138062057750.4346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-3138062057750.4346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-13075258573.960144</v>
      </c>
      <c r="L4074" s="444">
        <f t="shared" ca="1" si="177"/>
        <v>-3151137316324.3945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-3151137316324.3945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-13129738818.018311</v>
      </c>
      <c r="L4075" s="444">
        <f t="shared" ca="1" si="177"/>
        <v>-3164267055142.4131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-3164267055142.4131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-13184446063.093388</v>
      </c>
      <c r="L4076" s="444">
        <f t="shared" ca="1" si="177"/>
        <v>-3177451501205.5063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-3177451501205.5063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-13239381255.022943</v>
      </c>
      <c r="L4077" s="444">
        <f t="shared" ca="1" si="177"/>
        <v>-3190690882460.5293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-3190690882460.5293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-13294545343.585539</v>
      </c>
      <c r="L4078" s="444">
        <f t="shared" ca="1" si="177"/>
        <v>-3203985427804.1147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-3203985427804.1147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-13349939282.517145</v>
      </c>
      <c r="L4079" s="444">
        <f t="shared" ca="1" si="177"/>
        <v>-3217335367086.6318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-3217335367086.6318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-13405564029.527632</v>
      </c>
      <c r="L4080" s="444">
        <f t="shared" ca="1" si="177"/>
        <v>-3230740931116.1597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-3230740931116.1597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-13461420546.317331</v>
      </c>
      <c r="L4081" s="444">
        <f t="shared" ca="1" si="177"/>
        <v>-3244202351662.4771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-3244202351662.4771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-13517509798.593655</v>
      </c>
      <c r="L4082" s="444">
        <f t="shared" ca="1" si="177"/>
        <v>-3257719861461.0708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-3257719861461.0708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-13573832756.087795</v>
      </c>
      <c r="L4083" s="444">
        <f t="shared" ca="1" si="177"/>
        <v>-3271293694217.1587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-3271293694217.1587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-13630390392.571495</v>
      </c>
      <c r="L4084" s="444">
        <f t="shared" ca="1" si="177"/>
        <v>-3284924084609.73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-3284924084609.73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-13687183685.873875</v>
      </c>
      <c r="L4085" s="444">
        <f t="shared" ca="1" si="177"/>
        <v>-3298611268295.604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-3298611268295.604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-13744213617.89835</v>
      </c>
      <c r="L4086" s="444">
        <f t="shared" ca="1" si="177"/>
        <v>-3312355481913.5024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-3312355481913.5024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-13801481174.639593</v>
      </c>
      <c r="L4087" s="444">
        <f t="shared" ca="1" si="177"/>
        <v>-3326156963088.1421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-3326156963088.1421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-13858987346.200592</v>
      </c>
      <c r="L4088" s="444">
        <f t="shared" ref="L4088:L4342" ca="1" si="182">I4088-J4088+K4088</f>
        <v>-3340015950434.3428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-3340015950434.3428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-13916733126.809761</v>
      </c>
      <c r="L4089" s="444">
        <f t="shared" ca="1" si="182"/>
        <v>-3353932683561.1523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-3353932683561.1523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-13974719514.838135</v>
      </c>
      <c r="L4090" s="444">
        <f t="shared" ca="1" si="182"/>
        <v>-3367907403075.9902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-3367907403075.9902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-14032947512.816626</v>
      </c>
      <c r="L4091" s="444">
        <f t="shared" ca="1" si="182"/>
        <v>-3381940350588.8066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-3381940350588.8066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-14091418127.453362</v>
      </c>
      <c r="L4092" s="444">
        <f t="shared" ca="1" si="182"/>
        <v>-3396031768716.2598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-3396031768716.2598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-14150132369.651083</v>
      </c>
      <c r="L4093" s="444">
        <f t="shared" ca="1" si="182"/>
        <v>-3410181901085.9106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-3410181901085.9106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-14209091254.524628</v>
      </c>
      <c r="L4094" s="444">
        <f t="shared" ca="1" si="182"/>
        <v>-3424390992340.4351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-3424390992340.4351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-14268295801.41848</v>
      </c>
      <c r="L4095" s="444">
        <f t="shared" ca="1" si="182"/>
        <v>-3438659288141.8535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-3438659288141.8535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-14327747033.924389</v>
      </c>
      <c r="L4096" s="444">
        <f t="shared" ca="1" si="182"/>
        <v>-3452987035175.7778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-3452987035175.7778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-14387445979.899075</v>
      </c>
      <c r="L4097" s="444">
        <f t="shared" ca="1" si="182"/>
        <v>-3467374481155.6768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-3467374481155.6768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-14447393671.481987</v>
      </c>
      <c r="L4098" s="444">
        <f t="shared" ca="1" si="182"/>
        <v>-3481821874827.1587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-3481821874827.1587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-14507591145.113161</v>
      </c>
      <c r="L4099" s="444">
        <f t="shared" ca="1" si="182"/>
        <v>-3496329465972.272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-3496329465972.272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-14568039441.551132</v>
      </c>
      <c r="L4100" s="444">
        <f t="shared" ca="1" si="182"/>
        <v>-3510897505413.8232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-3510897505413.8232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-14628739605.89093</v>
      </c>
      <c r="L4101" s="444">
        <f t="shared" ca="1" si="182"/>
        <v>-3525526245019.7144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-3525526245019.7144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-14689692687.582144</v>
      </c>
      <c r="L4102" s="444">
        <f t="shared" ca="1" si="182"/>
        <v>-3540215937707.2964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-3540215937707.2964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-14750899740.447065</v>
      </c>
      <c r="L4103" s="444">
        <f t="shared" ca="1" si="182"/>
        <v>-3554966837447.7437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-3554966837447.7437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-14812361822.698931</v>
      </c>
      <c r="L4104" s="444">
        <f t="shared" ca="1" si="182"/>
        <v>-3569779199270.4424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-3569779199270.4424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-14874079996.960176</v>
      </c>
      <c r="L4105" s="444">
        <f t="shared" ca="1" si="182"/>
        <v>-3584653279267.4023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-3584653279267.4023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-14936055330.280844</v>
      </c>
      <c r="L4106" s="444">
        <f t="shared" ca="1" si="182"/>
        <v>-3599589334597.6831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-3599589334597.6831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-14998288894.157011</v>
      </c>
      <c r="L4107" s="444">
        <f t="shared" ca="1" si="182"/>
        <v>-3614587623491.8403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-3614587623491.8403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-15060781764.549334</v>
      </c>
      <c r="L4108" s="444">
        <f t="shared" ca="1" si="182"/>
        <v>-3629648405256.3896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-3629648405256.3896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-15123535021.901623</v>
      </c>
      <c r="L4109" s="444">
        <f t="shared" ca="1" si="182"/>
        <v>-3644771940278.2915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-3644771940278.2915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-15186549751.159548</v>
      </c>
      <c r="L4110" s="444">
        <f t="shared" ca="1" si="182"/>
        <v>-3659958490029.4512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-3659958490029.4512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-15249827041.789381</v>
      </c>
      <c r="L4111" s="444">
        <f t="shared" ca="1" si="182"/>
        <v>-3675208317071.2407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-3675208317071.2407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-15313367987.796837</v>
      </c>
      <c r="L4112" s="444">
        <f t="shared" ca="1" si="182"/>
        <v>-3690521685059.0376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-3690521685059.0376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-15377173687.745989</v>
      </c>
      <c r="L4113" s="444">
        <f t="shared" ca="1" si="182"/>
        <v>-3705898858746.7837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-3705898858746.7837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-15441245244.778265</v>
      </c>
      <c r="L4114" s="444">
        <f t="shared" ca="1" si="182"/>
        <v>-3721340103991.562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-3721340103991.562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-15505583766.631508</v>
      </c>
      <c r="L4115" s="444">
        <f t="shared" ca="1" si="182"/>
        <v>-3736845687758.1934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-3736845687758.1934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-15570190365.659142</v>
      </c>
      <c r="L4116" s="444">
        <f t="shared" ca="1" si="182"/>
        <v>-3752415878123.8525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-3752415878123.8525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-15635066158.849386</v>
      </c>
      <c r="L4117" s="444">
        <f t="shared" ca="1" si="182"/>
        <v>-3768050944282.7021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-3768050944282.7021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-15700212267.844591</v>
      </c>
      <c r="L4118" s="444">
        <f t="shared" ca="1" si="182"/>
        <v>-3783751156550.5469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-3783751156550.5469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-15765629818.960611</v>
      </c>
      <c r="L4119" s="444">
        <f t="shared" ca="1" si="182"/>
        <v>-3799516786369.5073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-3799516786369.5073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-15831319943.20628</v>
      </c>
      <c r="L4120" s="444">
        <f t="shared" ca="1" si="182"/>
        <v>-3815348106312.7134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-3815348106312.7134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-15897283776.302975</v>
      </c>
      <c r="L4121" s="444">
        <f t="shared" ca="1" si="182"/>
        <v>-3831245390089.0161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-3831245390089.0161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-15963522458.704233</v>
      </c>
      <c r="L4122" s="444">
        <f t="shared" ca="1" si="182"/>
        <v>-3847208912547.7202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-3847208912547.7202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-16030037135.615499</v>
      </c>
      <c r="L4123" s="444">
        <f t="shared" ca="1" si="182"/>
        <v>-3863238949683.3359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-3863238949683.3359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-16096828957.013901</v>
      </c>
      <c r="L4124" s="444">
        <f t="shared" ca="1" si="182"/>
        <v>-3879335778640.3496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-3879335778640.3496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-16163899077.668123</v>
      </c>
      <c r="L4125" s="444">
        <f t="shared" ca="1" si="182"/>
        <v>-3895499677718.0176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-3895499677718.0176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-16231248657.158403</v>
      </c>
      <c r="L4126" s="444">
        <f t="shared" ca="1" si="182"/>
        <v>-3911730926375.1758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-3911730926375.1758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-16298878859.896563</v>
      </c>
      <c r="L4127" s="444">
        <f t="shared" ca="1" si="182"/>
        <v>-3928029805235.0723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-3928029805235.0723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-16366790855.146132</v>
      </c>
      <c r="L4128" s="444">
        <f t="shared" ca="1" si="182"/>
        <v>-3944396596090.2183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-3944396596090.2183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-16434985817.042576</v>
      </c>
      <c r="L4129" s="444">
        <f t="shared" ca="1" si="182"/>
        <v>-3960831581907.2607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-3960831581907.2607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-16503464924.613586</v>
      </c>
      <c r="L4130" s="444">
        <f t="shared" ca="1" si="182"/>
        <v>-3977335046831.8745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-3977335046831.8745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-16572229361.799475</v>
      </c>
      <c r="L4131" s="444">
        <f t="shared" ca="1" si="182"/>
        <v>-3993907276193.6738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-3993907276193.6738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-16641280317.47364</v>
      </c>
      <c r="L4132" s="444">
        <f t="shared" ca="1" si="182"/>
        <v>-4010548556511.1475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-4010548556511.1475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-16710618985.463114</v>
      </c>
      <c r="L4133" s="444">
        <f t="shared" ca="1" si="182"/>
        <v>-4027259175496.6104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-4027259175496.6104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-16780246564.56921</v>
      </c>
      <c r="L4134" s="444">
        <f t="shared" ca="1" si="182"/>
        <v>-4044039422061.1797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-4044039422061.1797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-16850164258.588249</v>
      </c>
      <c r="L4135" s="444">
        <f t="shared" ca="1" si="182"/>
        <v>-4060889586319.7681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-4060889586319.7681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-16920373276.332367</v>
      </c>
      <c r="L4136" s="444">
        <f t="shared" ca="1" si="182"/>
        <v>-4077809959596.1006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-4077809959596.1006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-16990874831.650419</v>
      </c>
      <c r="L4137" s="444">
        <f t="shared" ca="1" si="182"/>
        <v>-4094800834427.751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-4094800834427.751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-17061670143.448961</v>
      </c>
      <c r="L4138" s="444">
        <f t="shared" ca="1" si="182"/>
        <v>-4111862504571.1997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-4111862504571.1997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-17132760435.713331</v>
      </c>
      <c r="L4139" s="444">
        <f t="shared" ca="1" si="182"/>
        <v>-4128995265006.9131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-4128995265006.9131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-17204146937.528801</v>
      </c>
      <c r="L4140" s="444">
        <f t="shared" ca="1" si="182"/>
        <v>-4146199411944.4419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-4146199411944.4419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-17275830883.101841</v>
      </c>
      <c r="L4141" s="444">
        <f t="shared" ca="1" si="182"/>
        <v>-4163475242827.5439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-4163475242827.5439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-17347813511.781433</v>
      </c>
      <c r="L4142" s="444">
        <f t="shared" ca="1" si="182"/>
        <v>-4180823056339.3252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-4180823056339.3252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-17420096068.080521</v>
      </c>
      <c r="L4143" s="444">
        <f t="shared" ca="1" si="182"/>
        <v>-4198243152407.4058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-4198243152407.4058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-17492679801.697525</v>
      </c>
      <c r="L4144" s="444">
        <f t="shared" ca="1" si="182"/>
        <v>-4215735832209.1035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-4215735832209.1035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-17565565967.53793</v>
      </c>
      <c r="L4145" s="444">
        <f t="shared" ca="1" si="182"/>
        <v>-4233301398176.6416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-4233301398176.6416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-17638755825.736008</v>
      </c>
      <c r="L4146" s="444">
        <f t="shared" ca="1" si="182"/>
        <v>-4250940154002.3774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-4250940154002.3774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-17712250641.676571</v>
      </c>
      <c r="L4147" s="444">
        <f t="shared" ca="1" si="182"/>
        <v>-4268652404644.0542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-4268652404644.0542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-17786051686.016891</v>
      </c>
      <c r="L4148" s="444">
        <f t="shared" ca="1" si="182"/>
        <v>-4286438456330.0713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-4286438456330.0713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-17860160234.70863</v>
      </c>
      <c r="L4149" s="444">
        <f t="shared" ca="1" si="182"/>
        <v>-4304298616564.7798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-4304298616564.7798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-17934577569.019913</v>
      </c>
      <c r="L4150" s="444">
        <f t="shared" ca="1" si="182"/>
        <v>-4322233194133.7998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-4322233194133.7998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-18009304975.557499</v>
      </c>
      <c r="L4151" s="444">
        <f t="shared" ca="1" si="182"/>
        <v>-4340242499109.3574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-4340242499109.3574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-18084343746.288986</v>
      </c>
      <c r="L4152" s="444">
        <f t="shared" ca="1" si="182"/>
        <v>-4358326842855.6465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-4358326842855.6465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-18159695178.565193</v>
      </c>
      <c r="L4153" s="444">
        <f t="shared" ca="1" si="182"/>
        <v>-4376486538034.2119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-4376486538034.2119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-18235360575.142548</v>
      </c>
      <c r="L4154" s="444">
        <f t="shared" ca="1" si="182"/>
        <v>-4394721898609.3545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-4394721898609.3545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-18311341244.205643</v>
      </c>
      <c r="L4155" s="444">
        <f t="shared" ca="1" si="182"/>
        <v>-4413033239853.5605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-4413033239853.5605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-18387638499.389835</v>
      </c>
      <c r="L4156" s="444">
        <f t="shared" ca="1" si="182"/>
        <v>-4431420878352.9502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-4431420878352.9502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-18464253659.803959</v>
      </c>
      <c r="L4157" s="444">
        <f t="shared" ca="1" si="182"/>
        <v>-4449885132012.7539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-4449885132012.7539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-18541188050.053143</v>
      </c>
      <c r="L4158" s="444">
        <f t="shared" ca="1" si="182"/>
        <v>-4468426320062.8066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-4468426320062.8066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-18618443000.261696</v>
      </c>
      <c r="L4159" s="444">
        <f t="shared" ca="1" si="182"/>
        <v>-4487044763063.0684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-4487044763063.0684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-18696019846.096119</v>
      </c>
      <c r="L4160" s="444">
        <f t="shared" ca="1" si="182"/>
        <v>-4505740782909.1641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-4505740782909.1641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-18773919928.788185</v>
      </c>
      <c r="L4161" s="444">
        <f t="shared" ca="1" si="182"/>
        <v>-4524514702837.9521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-4524514702837.9521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-18852144595.158134</v>
      </c>
      <c r="L4162" s="444">
        <f t="shared" ca="1" si="182"/>
        <v>-4543366847433.1104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-4543366847433.1104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-18930695197.637959</v>
      </c>
      <c r="L4163" s="444">
        <f t="shared" ca="1" si="182"/>
        <v>-4562297542630.748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-4562297542630.748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-19009573094.294785</v>
      </c>
      <c r="L4164" s="444">
        <f t="shared" ca="1" si="182"/>
        <v>-4581307115725.043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-4581307115725.043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-19088779648.854347</v>
      </c>
      <c r="L4165" s="444">
        <f t="shared" ca="1" si="182"/>
        <v>-4600395895373.8975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-4600395895373.8975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-19168316230.724571</v>
      </c>
      <c r="L4166" s="444">
        <f t="shared" ca="1" si="182"/>
        <v>-4619564211604.6221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-4619564211604.6221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-19248184215.019257</v>
      </c>
      <c r="L4167" s="444">
        <f t="shared" ca="1" si="182"/>
        <v>-4638812395819.6416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-4638812395819.6416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-19328384982.581841</v>
      </c>
      <c r="L4168" s="444">
        <f t="shared" ca="1" si="182"/>
        <v>-4658140780802.2236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-4658140780802.2236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-19408919920.009266</v>
      </c>
      <c r="L4169" s="444">
        <f t="shared" ca="1" si="182"/>
        <v>-4677549700722.2324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-4677549700722.2324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-19489790419.675968</v>
      </c>
      <c r="L4170" s="444">
        <f t="shared" ca="1" si="182"/>
        <v>-4697039491141.9082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-4697039491141.9082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-19570997879.75795</v>
      </c>
      <c r="L4171" s="444">
        <f t="shared" ca="1" si="182"/>
        <v>-4716610489021.666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-4716610489021.666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-19652543704.256943</v>
      </c>
      <c r="L4172" s="444">
        <f t="shared" ca="1" si="182"/>
        <v>-4736263032725.9229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-4736263032725.9229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-19734429303.024677</v>
      </c>
      <c r="L4173" s="444">
        <f t="shared" ca="1" si="182"/>
        <v>-4755997462028.9473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-4755997462028.9473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-19816656091.787281</v>
      </c>
      <c r="L4174" s="444">
        <f t="shared" ca="1" si="182"/>
        <v>-4775814118120.7344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-4775814118120.7344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-19899225492.169727</v>
      </c>
      <c r="L4175" s="444">
        <f t="shared" ca="1" si="182"/>
        <v>-4795713343612.9043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-4795713343612.9043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-19982138931.720436</v>
      </c>
      <c r="L4176" s="444">
        <f t="shared" ca="1" si="182"/>
        <v>-4815695482544.625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-4815695482544.625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-20065397843.935936</v>
      </c>
      <c r="L4177" s="444">
        <f t="shared" ca="1" si="182"/>
        <v>-4835760880388.5605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-4835760880388.5605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-20149003668.285667</v>
      </c>
      <c r="L4178" s="444">
        <f t="shared" ca="1" si="182"/>
        <v>-4855909884056.8467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-4855909884056.8467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-20232957850.236862</v>
      </c>
      <c r="L4179" s="444">
        <f t="shared" ca="1" si="182"/>
        <v>-4876142841907.084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-4876142841907.084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-20317261841.279518</v>
      </c>
      <c r="L4180" s="444">
        <f t="shared" ca="1" si="182"/>
        <v>-4896460103748.3633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-4896460103748.3633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-20401917098.951515</v>
      </c>
      <c r="L4181" s="444">
        <f t="shared" ca="1" si="182"/>
        <v>-4916862020847.3145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-4916862020847.3145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-20486925086.863811</v>
      </c>
      <c r="L4182" s="444">
        <f t="shared" ca="1" si="182"/>
        <v>-4937348945934.1787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-4937348945934.1787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-20572287274.725746</v>
      </c>
      <c r="L4183" s="444">
        <f t="shared" ca="1" si="182"/>
        <v>-4957921233208.9043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-4957921233208.9043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-20658005138.370434</v>
      </c>
      <c r="L4184" s="444">
        <f t="shared" ca="1" si="182"/>
        <v>-4978579238347.2744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-4978579238347.2744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-20744080159.780312</v>
      </c>
      <c r="L4185" s="444">
        <f t="shared" ca="1" si="182"/>
        <v>-4999323318507.0547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-4999323318507.0547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-20830513827.112728</v>
      </c>
      <c r="L4186" s="444">
        <f t="shared" ca="1" si="182"/>
        <v>-5020153832334.167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-5020153832334.167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-20917307634.725697</v>
      </c>
      <c r="L4187" s="444">
        <f t="shared" ca="1" si="182"/>
        <v>-5041071139968.8926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-5041071139968.8926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-21004463083.20372</v>
      </c>
      <c r="L4188" s="444">
        <f t="shared" ca="1" si="182"/>
        <v>-5062075603052.0967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-5062075603052.0967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-21091981679.383736</v>
      </c>
      <c r="L4189" s="444">
        <f t="shared" ca="1" si="182"/>
        <v>-5083167584731.4805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-5083167584731.4805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-21179864936.381168</v>
      </c>
      <c r="L4190" s="444">
        <f t="shared" ca="1" si="182"/>
        <v>-5104347449667.8613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-5104347449667.8613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-21268114373.616089</v>
      </c>
      <c r="L4191" s="444">
        <f t="shared" ca="1" si="182"/>
        <v>-5125615564041.4775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-5125615564041.4775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-21356731516.839489</v>
      </c>
      <c r="L4192" s="444">
        <f t="shared" ca="1" si="182"/>
        <v>-5146972295558.3174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-5146972295558.3174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-21445717898.159657</v>
      </c>
      <c r="L4193" s="444">
        <f t="shared" ca="1" si="182"/>
        <v>-5168418013456.4766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-5168418013456.4766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-21535075056.068653</v>
      </c>
      <c r="L4194" s="444">
        <f t="shared" ca="1" si="182"/>
        <v>-5189953088512.5449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-5189953088512.5449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-21624804535.468937</v>
      </c>
      <c r="L4195" s="444">
        <f t="shared" ca="1" si="182"/>
        <v>-5211577893048.0137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-5211577893048.0137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-21714907887.700058</v>
      </c>
      <c r="L4196" s="444">
        <f t="shared" ca="1" si="182"/>
        <v>-5233292800935.7139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-5233292800935.7139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-21805386670.565475</v>
      </c>
      <c r="L4197" s="444">
        <f t="shared" ca="1" si="182"/>
        <v>-5255098187606.2793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-5255098187606.2793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-21896242448.359497</v>
      </c>
      <c r="L4198" s="444">
        <f t="shared" ca="1" si="182"/>
        <v>-5276994430054.6387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-5276994430054.6387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-21987476791.894329</v>
      </c>
      <c r="L4199" s="444">
        <f t="shared" ca="1" si="182"/>
        <v>-5298981906846.5332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-5298981906846.5332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-22079091278.527222</v>
      </c>
      <c r="L4200" s="444">
        <f t="shared" ca="1" si="182"/>
        <v>-5321060998125.0605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-5321060998125.0605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-22171087492.187752</v>
      </c>
      <c r="L4201" s="444">
        <f t="shared" ca="1" si="182"/>
        <v>-5343232085617.248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-5343232085617.248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-22263467023.405201</v>
      </c>
      <c r="L4202" s="444">
        <f t="shared" ca="1" si="182"/>
        <v>-5365495552640.6533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-5365495552640.6533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-22356231469.336056</v>
      </c>
      <c r="L4203" s="444">
        <f t="shared" ca="1" si="182"/>
        <v>-5387851784109.9893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-5387851784109.9893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-22449382433.791622</v>
      </c>
      <c r="L4204" s="444">
        <f t="shared" ca="1" si="182"/>
        <v>-5410301166543.7813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-5410301166543.7813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-22542921527.265755</v>
      </c>
      <c r="L4205" s="444">
        <f t="shared" ca="1" si="182"/>
        <v>-5432844088071.0469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-5432844088071.0469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-22636850366.962696</v>
      </c>
      <c r="L4206" s="444">
        <f t="shared" ca="1" si="182"/>
        <v>-5455480938438.0098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-5455480938438.0098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-22731170576.825039</v>
      </c>
      <c r="L4207" s="444">
        <f t="shared" ca="1" si="182"/>
        <v>-5478212109014.835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-5478212109014.835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-22825883787.561813</v>
      </c>
      <c r="L4208" s="444">
        <f t="shared" ca="1" si="182"/>
        <v>-5501037992802.3965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-5501037992802.3965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-22920991636.676651</v>
      </c>
      <c r="L4209" s="444">
        <f t="shared" ca="1" si="182"/>
        <v>-5523958984439.0732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-5523958984439.0732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-23016495768.49614</v>
      </c>
      <c r="L4210" s="444">
        <f t="shared" ca="1" si="182"/>
        <v>-5546975480207.5693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-5546975480207.5693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-23112397834.198204</v>
      </c>
      <c r="L4211" s="444">
        <f t="shared" ca="1" si="182"/>
        <v>-5570087878041.7676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-5570087878041.7676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-23208699491.840698</v>
      </c>
      <c r="L4212" s="444">
        <f t="shared" ca="1" si="182"/>
        <v>-5593296577533.6084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-5593296577533.6084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-23305402406.390034</v>
      </c>
      <c r="L4213" s="444">
        <f t="shared" ca="1" si="182"/>
        <v>-5616601979939.998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-5616601979939.998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-23402508249.749992</v>
      </c>
      <c r="L4214" s="444">
        <f t="shared" ca="1" si="182"/>
        <v>-5640004488189.748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-5640004488189.748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-23500018700.790615</v>
      </c>
      <c r="L4215" s="444">
        <f t="shared" ca="1" si="182"/>
        <v>-5663504506890.5391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-5663504506890.5391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-23597935445.377247</v>
      </c>
      <c r="L4216" s="444">
        <f t="shared" ca="1" si="182"/>
        <v>-5687102442335.916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-5687102442335.916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-23696260176.399651</v>
      </c>
      <c r="L4217" s="444">
        <f t="shared" ca="1" si="182"/>
        <v>-5710798702512.3154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-5710798702512.3154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-23794994593.801315</v>
      </c>
      <c r="L4218" s="444">
        <f t="shared" ca="1" si="182"/>
        <v>-5734593697106.1172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-5734593697106.1172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-23894140404.608822</v>
      </c>
      <c r="L4219" s="444">
        <f t="shared" ca="1" si="182"/>
        <v>-5758487837510.7256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-5758487837510.7256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-23993699322.961357</v>
      </c>
      <c r="L4220" s="444">
        <f t="shared" ca="1" si="182"/>
        <v>-5782481536833.6865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-5782481536833.6865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-24093673070.140362</v>
      </c>
      <c r="L4221" s="444">
        <f t="shared" ca="1" si="182"/>
        <v>-5806575209903.8271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-5806575209903.8271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-24194063374.599281</v>
      </c>
      <c r="L4222" s="444">
        <f t="shared" ca="1" si="182"/>
        <v>-5830769273278.4268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-5830769273278.4268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-24294871971.993446</v>
      </c>
      <c r="L4223" s="444">
        <f t="shared" ca="1" si="182"/>
        <v>-5855064145250.4199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-5855064145250.4199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-24396100605.210083</v>
      </c>
      <c r="L4224" s="444">
        <f t="shared" ca="1" si="182"/>
        <v>-5879460245855.6299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-5879460245855.6299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-24497751024.398457</v>
      </c>
      <c r="L4225" s="444">
        <f t="shared" ca="1" si="182"/>
        <v>-5903957996880.0283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-5903957996880.0283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-24599824987.000118</v>
      </c>
      <c r="L4226" s="444">
        <f t="shared" ca="1" si="182"/>
        <v>-5928557821867.0283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-5928557821867.0283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-24702324257.779285</v>
      </c>
      <c r="L4227" s="444">
        <f t="shared" ca="1" si="182"/>
        <v>-5953260146124.8076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-5953260146124.8076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-24805250608.853363</v>
      </c>
      <c r="L4228" s="444">
        <f t="shared" ca="1" si="182"/>
        <v>-5978065396733.6611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-5978065396733.6611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-24908605819.723587</v>
      </c>
      <c r="L4229" s="444">
        <f t="shared" ca="1" si="182"/>
        <v>-6002974002553.3848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-6002974002553.3848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-25012391677.305771</v>
      </c>
      <c r="L4230" s="444">
        <f t="shared" ca="1" si="182"/>
        <v>-6027986394230.6904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-6027986394230.6904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-25116609975.961208</v>
      </c>
      <c r="L4231" s="444">
        <f t="shared" ca="1" si="182"/>
        <v>-6053103004206.6514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-6053103004206.6514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-25221262517.527714</v>
      </c>
      <c r="L4232" s="444">
        <f t="shared" ca="1" si="182"/>
        <v>-6078324266724.1787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-6078324266724.1787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-25326351111.350746</v>
      </c>
      <c r="L4233" s="444">
        <f t="shared" ca="1" si="182"/>
        <v>-6103650617835.5293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-6103650617835.5293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-25431877574.314705</v>
      </c>
      <c r="L4234" s="444">
        <f t="shared" ca="1" si="182"/>
        <v>-6129082495409.8438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-6129082495409.8438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-25537843730.874348</v>
      </c>
      <c r="L4235" s="444">
        <f t="shared" ca="1" si="182"/>
        <v>-6154620339140.7178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-6154620339140.7178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-25644251413.086323</v>
      </c>
      <c r="L4236" s="444">
        <f t="shared" ca="1" si="182"/>
        <v>-6180264590553.8037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-6180264590553.8037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-25751102460.64085</v>
      </c>
      <c r="L4237" s="444">
        <f t="shared" ca="1" si="182"/>
        <v>-6206015693014.4443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-6206015693014.4443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-25858398720.893517</v>
      </c>
      <c r="L4238" s="444">
        <f t="shared" ca="1" si="182"/>
        <v>-6231874091735.3379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-6231874091735.3379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-25966142048.89724</v>
      </c>
      <c r="L4239" s="444">
        <f t="shared" ca="1" si="182"/>
        <v>-6257840233784.2354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-6257840233784.2354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-26074334307.434315</v>
      </c>
      <c r="L4240" s="444">
        <f t="shared" ca="1" si="182"/>
        <v>-6283914568091.6699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-6283914568091.6699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-26182977367.048626</v>
      </c>
      <c r="L4241" s="444">
        <f t="shared" ca="1" si="182"/>
        <v>-6310097545458.7188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-6310097545458.7188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-26292073106.077995</v>
      </c>
      <c r="L4242" s="444">
        <f t="shared" ca="1" si="182"/>
        <v>-6336389618564.7969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-6336389618564.7969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-26401623410.686653</v>
      </c>
      <c r="L4243" s="444">
        <f t="shared" ca="1" si="182"/>
        <v>-6362791241975.4834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-6362791241975.4834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-26511630174.897846</v>
      </c>
      <c r="L4244" s="444">
        <f t="shared" ca="1" si="182"/>
        <v>-6389302872150.3809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-6389302872150.3809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-26622095300.626587</v>
      </c>
      <c r="L4245" s="444">
        <f t="shared" ca="1" si="182"/>
        <v>-6415924967451.0078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-6415924967451.0078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-26733020697.712532</v>
      </c>
      <c r="L4246" s="444">
        <f t="shared" ca="1" si="182"/>
        <v>-6442657988148.7207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-6442657988148.7207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-26844408283.953003</v>
      </c>
      <c r="L4247" s="444">
        <f t="shared" ca="1" si="182"/>
        <v>-6469502396432.6738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-6469502396432.6738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-26956259985.136139</v>
      </c>
      <c r="L4248" s="444">
        <f t="shared" ca="1" si="182"/>
        <v>-6496458656417.8096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-6496458656417.8096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-27068577735.074207</v>
      </c>
      <c r="L4249" s="444">
        <f t="shared" ca="1" si="182"/>
        <v>-6523527234152.8838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-6523527234152.8838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-27181363475.637016</v>
      </c>
      <c r="L4250" s="444">
        <f t="shared" ca="1" si="182"/>
        <v>-6550708597628.5205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-6550708597628.5205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-27294619156.785503</v>
      </c>
      <c r="L4251" s="444">
        <f t="shared" ca="1" si="182"/>
        <v>-6578003216785.3057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-6578003216785.3057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-27408346736.605438</v>
      </c>
      <c r="L4252" s="444">
        <f t="shared" ca="1" si="182"/>
        <v>-6605411563521.9111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-6605411563521.9111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-27522548181.341297</v>
      </c>
      <c r="L4253" s="444">
        <f t="shared" ca="1" si="182"/>
        <v>-6632934111703.252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-6632934111703.252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-27637225465.430218</v>
      </c>
      <c r="L4254" s="444">
        <f t="shared" ca="1" si="182"/>
        <v>-6660571337168.6826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-6660571337168.6826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-27752380571.536179</v>
      </c>
      <c r="L4255" s="444">
        <f t="shared" ca="1" si="182"/>
        <v>-6688323717740.2188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-6688323717740.2188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-27868015490.584244</v>
      </c>
      <c r="L4256" s="444">
        <f t="shared" ca="1" si="182"/>
        <v>-6716191733230.8027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-6716191733230.8027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-27984132221.79501</v>
      </c>
      <c r="L4257" s="444">
        <f t="shared" ca="1" si="182"/>
        <v>-6744175865452.5977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-6744175865452.5977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-28100732772.719158</v>
      </c>
      <c r="L4258" s="444">
        <f t="shared" ca="1" si="182"/>
        <v>-6772276598225.3164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-6772276598225.3164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-28217819159.272152</v>
      </c>
      <c r="L4259" s="444">
        <f t="shared" ca="1" si="182"/>
        <v>-6800494417384.5889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-6800494417384.5889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-28335393405.769119</v>
      </c>
      <c r="L4260" s="444">
        <f t="shared" ca="1" si="182"/>
        <v>-6828829810790.3584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-6828829810790.3584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-28453457544.959827</v>
      </c>
      <c r="L4261" s="444">
        <f t="shared" ca="1" si="182"/>
        <v>-6857283268335.3184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-6857283268335.3184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-28572013618.063831</v>
      </c>
      <c r="L4262" s="444">
        <f t="shared" ca="1" si="182"/>
        <v>-6885855281953.3818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-6885855281953.3818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-28691063674.805752</v>
      </c>
      <c r="L4263" s="444">
        <f t="shared" ca="1" si="182"/>
        <v>-6914546345628.1875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-6914546345628.1875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-28810609773.450775</v>
      </c>
      <c r="L4264" s="444">
        <f t="shared" ca="1" si="182"/>
        <v>-6943356955401.6387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-6943356955401.6387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-28930653980.84016</v>
      </c>
      <c r="L4265" s="444">
        <f t="shared" ca="1" si="182"/>
        <v>-6972287609382.4785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-6972287609382.4785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-29051198372.426991</v>
      </c>
      <c r="L4266" s="444">
        <f t="shared" ca="1" si="182"/>
        <v>-7001338807754.9053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-7001338807754.9053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-29172245032.312107</v>
      </c>
      <c r="L4267" s="444">
        <f t="shared" ca="1" si="182"/>
        <v>-7030511052787.2178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-7030511052787.2178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-29293796053.280071</v>
      </c>
      <c r="L4268" s="444">
        <f t="shared" ca="1" si="182"/>
        <v>-7059804848840.498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-7059804848840.498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-29415853536.835411</v>
      </c>
      <c r="L4269" s="444">
        <f t="shared" ca="1" si="182"/>
        <v>-7089220702377.333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-7089220702377.333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-29538419593.238888</v>
      </c>
      <c r="L4270" s="444">
        <f t="shared" ca="1" si="182"/>
        <v>-7118759121970.5723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-7118759121970.5723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-29661496341.544056</v>
      </c>
      <c r="L4271" s="444">
        <f t="shared" ca="1" si="182"/>
        <v>-7148420618312.1162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-7148420618312.1162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-29785085909.633816</v>
      </c>
      <c r="L4272" s="444">
        <f t="shared" ca="1" si="182"/>
        <v>-7178205704221.75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-7178205704221.75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-29909190434.257294</v>
      </c>
      <c r="L4273" s="444">
        <f t="shared" ca="1" si="182"/>
        <v>-7208114894656.0068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-7208114894656.0068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-30033812061.066692</v>
      </c>
      <c r="L4274" s="444">
        <f t="shared" ca="1" si="182"/>
        <v>-7238148706717.0732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-7238148706717.0732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-30158952944.654469</v>
      </c>
      <c r="L4275" s="444">
        <f t="shared" ca="1" si="182"/>
        <v>-7268307659661.7275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-7268307659661.7275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-30284615248.59053</v>
      </c>
      <c r="L4276" s="444">
        <f t="shared" ca="1" si="182"/>
        <v>-7298592274910.3184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-7298592274910.3184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-30410801145.459656</v>
      </c>
      <c r="L4277" s="444">
        <f t="shared" ca="1" si="182"/>
        <v>-7329003076055.7783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-7329003076055.7783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-30537512816.899075</v>
      </c>
      <c r="L4278" s="444">
        <f t="shared" ca="1" si="182"/>
        <v>-7359540588872.6777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-7359540588872.6777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-30664752453.636162</v>
      </c>
      <c r="L4279" s="444">
        <f t="shared" ca="1" si="182"/>
        <v>-7390205341326.3135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-7390205341326.3135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-30792522255.526306</v>
      </c>
      <c r="L4280" s="444">
        <f t="shared" ca="1" si="182"/>
        <v>-7420997863581.8398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-7420997863581.8398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-30920824431.591</v>
      </c>
      <c r="L4281" s="444">
        <f t="shared" ca="1" si="182"/>
        <v>-7451918688013.4307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-7451918688013.4307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-31049661200.055962</v>
      </c>
      <c r="L4282" s="444">
        <f t="shared" ca="1" si="182"/>
        <v>-7482968349213.4863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-7482968349213.4863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-31179034788.38953</v>
      </c>
      <c r="L4283" s="444">
        <f t="shared" ca="1" si="182"/>
        <v>-7514147384001.876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-7514147384001.876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-31308947433.341152</v>
      </c>
      <c r="L4284" s="444">
        <f t="shared" ca="1" si="182"/>
        <v>-7545456331435.2168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-7545456331435.2168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-31439401380.980068</v>
      </c>
      <c r="L4285" s="444">
        <f t="shared" ca="1" si="182"/>
        <v>-7576895732816.1973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-7576895732816.1973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-31570398886.734154</v>
      </c>
      <c r="L4286" s="444">
        <f t="shared" ca="1" si="182"/>
        <v>-7608466131702.9316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-7608466131702.9316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-31701942215.428879</v>
      </c>
      <c r="L4287" s="444">
        <f t="shared" ca="1" si="182"/>
        <v>-7640168073918.3604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-7640168073918.3604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-31834033641.3265</v>
      </c>
      <c r="L4288" s="444">
        <f t="shared" ca="1" si="182"/>
        <v>-7672002107559.6865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-7672002107559.6865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-31966675448.165359</v>
      </c>
      <c r="L4289" s="444">
        <f t="shared" ca="1" si="182"/>
        <v>-7703968783007.8516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-7703968783007.8516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-32099869929.199383</v>
      </c>
      <c r="L4290" s="444">
        <f t="shared" ca="1" si="182"/>
        <v>-7736068652937.0508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-7736068652937.0508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-32233619387.237713</v>
      </c>
      <c r="L4291" s="444">
        <f t="shared" ca="1" si="182"/>
        <v>-7768302272324.2881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-7768302272324.2881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-32367926134.684536</v>
      </c>
      <c r="L4292" s="444">
        <f t="shared" ca="1" si="182"/>
        <v>-7800670198458.9727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-7800670198458.9727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-32502792493.579048</v>
      </c>
      <c r="L4293" s="444">
        <f t="shared" ca="1" si="182"/>
        <v>-7833172990952.5518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-7833172990952.5518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-32638220795.635632</v>
      </c>
      <c r="L4294" s="444">
        <f t="shared" ca="1" si="182"/>
        <v>-7865811211748.1875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-7865811211748.1875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-32774213382.284115</v>
      </c>
      <c r="L4295" s="444">
        <f t="shared" ca="1" si="182"/>
        <v>-7898585425130.4717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-7898585425130.4717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-32910772604.710297</v>
      </c>
      <c r="L4296" s="444">
        <f t="shared" ca="1" si="182"/>
        <v>-7931496197735.1816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-7931496197735.1816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-33047900823.896591</v>
      </c>
      <c r="L4297" s="444">
        <f t="shared" ca="1" si="182"/>
        <v>-7964544098559.0781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-7964544098559.0781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-33185600410.662823</v>
      </c>
      <c r="L4298" s="444">
        <f t="shared" ca="1" si="182"/>
        <v>-7997729698969.7412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-7997729698969.7412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-33323873745.707249</v>
      </c>
      <c r="L4299" s="444">
        <f t="shared" ca="1" si="182"/>
        <v>-8031053572715.4482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-8031053572715.4482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-33462723219.647705</v>
      </c>
      <c r="L4300" s="444">
        <f t="shared" ca="1" si="182"/>
        <v>-8064516295935.0957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-8064516295935.0957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-33602151233.062901</v>
      </c>
      <c r="L4301" s="444">
        <f t="shared" ca="1" si="182"/>
        <v>-8098118447168.1582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-8098118447168.1582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-33742160196.533993</v>
      </c>
      <c r="L4302" s="444">
        <f t="shared" ca="1" si="182"/>
        <v>-8131860607364.6924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-8131860607364.6924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-33882752530.686218</v>
      </c>
      <c r="L4303" s="444">
        <f t="shared" ca="1" si="182"/>
        <v>-8165743359895.3789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-8165743359895.3789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-34023930666.23074</v>
      </c>
      <c r="L4304" s="444">
        <f t="shared" ca="1" si="182"/>
        <v>-8199767290561.6094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-8199767290561.6094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-34165697044.00671</v>
      </c>
      <c r="L4305" s="444">
        <f t="shared" ca="1" si="182"/>
        <v>-8233932987605.6162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-8233932987605.6162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-34308054115.023399</v>
      </c>
      <c r="L4306" s="444">
        <f t="shared" ca="1" si="182"/>
        <v>-8268241041720.6396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-8268241041720.6396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-34451004340.502663</v>
      </c>
      <c r="L4307" s="444">
        <f t="shared" ca="1" si="182"/>
        <v>-8302692046061.1426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-8302692046061.1426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-34594550191.921432</v>
      </c>
      <c r="L4308" s="444">
        <f t="shared" ca="1" si="182"/>
        <v>-8337286596253.0645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-8337286596253.0645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-34738694151.054436</v>
      </c>
      <c r="L4309" s="444">
        <f t="shared" ca="1" si="182"/>
        <v>-8372025290404.1191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-8372025290404.1191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-34883438710.017166</v>
      </c>
      <c r="L4310" s="444">
        <f t="shared" ca="1" si="182"/>
        <v>-8406908729114.1367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-8406908729114.1367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-35028786371.308899</v>
      </c>
      <c r="L4311" s="444">
        <f t="shared" ca="1" si="182"/>
        <v>-8441937515485.4453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-8441937515485.4453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-35174739647.856018</v>
      </c>
      <c r="L4312" s="444">
        <f t="shared" ca="1" si="182"/>
        <v>-8477112255133.3018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-8477112255133.3018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-35321301063.05542</v>
      </c>
      <c r="L4313" s="444">
        <f t="shared" ca="1" si="182"/>
        <v>-8512433556196.3574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-8512433556196.3574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-35468473150.818153</v>
      </c>
      <c r="L4314" s="444">
        <f t="shared" ca="1" si="182"/>
        <v>-8547902029347.1758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-8547902029347.1758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-35616258455.613235</v>
      </c>
      <c r="L4315" s="444">
        <f t="shared" ca="1" si="182"/>
        <v>-8583518287802.7891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-8583518287802.7891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-35764659532.51162</v>
      </c>
      <c r="L4316" s="444">
        <f t="shared" ca="1" si="182"/>
        <v>-8619282947335.3008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-8619282947335.3008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-35913678947.230423</v>
      </c>
      <c r="L4317" s="444">
        <f t="shared" ca="1" si="182"/>
        <v>-8655196626282.5313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-8655196626282.5313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-36063319276.177216</v>
      </c>
      <c r="L4318" s="444">
        <f t="shared" ca="1" si="182"/>
        <v>-8691259945558.708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-8691259945558.708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-36213583106.494614</v>
      </c>
      <c r="L4319" s="444">
        <f t="shared" ca="1" si="182"/>
        <v>-8727473528665.2021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-8727473528665.2021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-36364473036.105011</v>
      </c>
      <c r="L4320" s="444">
        <f t="shared" ca="1" si="182"/>
        <v>-8763838001701.3076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-8763838001701.3076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-36515991673.755447</v>
      </c>
      <c r="L4321" s="444">
        <f t="shared" ca="1" si="182"/>
        <v>-8800353993375.0625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-8800353993375.0625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-36668141639.062759</v>
      </c>
      <c r="L4322" s="444">
        <f t="shared" ca="1" si="182"/>
        <v>-8837022135014.125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-8837022135014.125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-36820925562.558853</v>
      </c>
      <c r="L4323" s="444">
        <f t="shared" ca="1" si="182"/>
        <v>-8873843060576.6836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-8873843060576.6836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-36974346085.736183</v>
      </c>
      <c r="L4324" s="444">
        <f t="shared" ca="1" si="182"/>
        <v>-8910817406662.4199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-8910817406662.4199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-37128405861.093414</v>
      </c>
      <c r="L4325" s="444">
        <f t="shared" ca="1" si="182"/>
        <v>-8947945812523.5137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-8947945812523.5137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-37283107552.181305</v>
      </c>
      <c r="L4326" s="444">
        <f t="shared" ca="1" si="182"/>
        <v>-8985228920075.6953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-8985228920075.6953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-37438453833.648727</v>
      </c>
      <c r="L4327" s="444">
        <f t="shared" ca="1" si="182"/>
        <v>-9022667373909.3438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-9022667373909.3438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-37594447391.288933</v>
      </c>
      <c r="L4328" s="444">
        <f t="shared" ca="1" si="182"/>
        <v>-9060261821300.6328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-9060261821300.6328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-37751090922.085968</v>
      </c>
      <c r="L4329" s="444">
        <f t="shared" ca="1" si="182"/>
        <v>-9098012912222.7188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-9098012912222.7188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-37908387134.26133</v>
      </c>
      <c r="L4330" s="444">
        <f t="shared" ca="1" si="182"/>
        <v>-9135921299356.9805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-9135921299356.9805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-38066338747.320755</v>
      </c>
      <c r="L4331" s="444">
        <f t="shared" ca="1" si="182"/>
        <v>-9173987638104.3008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-9173987638104.3008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-38224948492.10125</v>
      </c>
      <c r="L4332" s="444">
        <f t="shared" ca="1" si="182"/>
        <v>-9212212586596.4023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-9212212586596.4023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-38384219110.818344</v>
      </c>
      <c r="L4333" s="444">
        <f t="shared" ca="1" si="182"/>
        <v>-9250596805707.2207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-9250596805707.2207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-38544153357.113419</v>
      </c>
      <c r="L4334" s="444">
        <f t="shared" ca="1" si="182"/>
        <v>-9289140959064.334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-9289140959064.334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-38704753996.101395</v>
      </c>
      <c r="L4335" s="444">
        <f t="shared" ca="1" si="182"/>
        <v>-9327845713060.4355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-9327845713060.4355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-38866023804.41848</v>
      </c>
      <c r="L4336" s="444">
        <f t="shared" ca="1" si="182"/>
        <v>-9366711736864.8535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-9366711736864.8535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-39027965570.270226</v>
      </c>
      <c r="L4337" s="444">
        <f t="shared" ca="1" si="182"/>
        <v>-9405739702435.123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-9405739702435.123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-39190582093.479675</v>
      </c>
      <c r="L4338" s="444">
        <f t="shared" ca="1" si="182"/>
        <v>-9444930284528.6035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-9444930284528.6035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-39353876185.535851</v>
      </c>
      <c r="L4339" s="444">
        <f t="shared" ca="1" si="182"/>
        <v>-9484284160714.1387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-9484284160714.1387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-39517850669.642242</v>
      </c>
      <c r="L4340" s="444">
        <f t="shared" ca="1" si="182"/>
        <v>-9523802011383.7813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-9523802011383.7813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-39682508380.765755</v>
      </c>
      <c r="L4341" s="444">
        <f t="shared" ca="1" si="182"/>
        <v>-9563484519764.5469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-9563484519764.5469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-39847852165.685608</v>
      </c>
      <c r="L4342" s="444">
        <f t="shared" ca="1" si="182"/>
        <v>-9603332371930.2324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-9603332371930.2324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-40013884883.042633</v>
      </c>
      <c r="L4343" s="444">
        <f t="shared" ref="L4343:L4597" ca="1" si="187">I4343-J4343+K4343</f>
        <v>-9643346256813.2754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-9643346256813.2754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-40180609403.388649</v>
      </c>
      <c r="L4344" s="444">
        <f t="shared" ca="1" si="187"/>
        <v>-9683526866216.6641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-9683526866216.6641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-40348028609.236099</v>
      </c>
      <c r="L4345" s="444">
        <f t="shared" ca="1" si="187"/>
        <v>-9723874894825.9004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-9723874894825.9004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-40516145395.107918</v>
      </c>
      <c r="L4346" s="444">
        <f t="shared" ca="1" si="187"/>
        <v>-9764391040221.0078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-9764391040221.0078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-40684962667.587532</v>
      </c>
      <c r="L4347" s="444">
        <f t="shared" ca="1" si="187"/>
        <v>-9805076002888.5957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-9805076002888.5957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-40854483345.369148</v>
      </c>
      <c r="L4348" s="444">
        <f t="shared" ca="1" si="187"/>
        <v>-9845930486233.9648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-9845930486233.9648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-41024710359.308189</v>
      </c>
      <c r="L4349" s="444">
        <f t="shared" ca="1" si="187"/>
        <v>-9886955196593.2734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-9886955196593.2734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-41195646652.47197</v>
      </c>
      <c r="L4350" s="444">
        <f t="shared" ca="1" si="187"/>
        <v>-9928150843245.7461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-9928150843245.7461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-41367295180.190605</v>
      </c>
      <c r="L4351" s="444">
        <f t="shared" ca="1" si="187"/>
        <v>-9969518138425.9375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-9969518138425.9375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-41539658910.10807</v>
      </c>
      <c r="L4352" s="444">
        <f t="shared" ca="1" si="187"/>
        <v>-10011057797336.045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-10011057797336.045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-41712740822.233521</v>
      </c>
      <c r="L4353" s="444">
        <f t="shared" ca="1" si="187"/>
        <v>-10052770538158.279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-10052770538158.279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-41886543908.992828</v>
      </c>
      <c r="L4354" s="444">
        <f t="shared" ca="1" si="187"/>
        <v>-10094657082067.271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-10094657082067.271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-42061071175.280296</v>
      </c>
      <c r="L4355" s="444">
        <f t="shared" ca="1" si="187"/>
        <v>-10136718153242.553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-10136718153242.553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-42236325638.510635</v>
      </c>
      <c r="L4356" s="444">
        <f t="shared" ca="1" si="187"/>
        <v>-10178954478881.063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-10178954478881.063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-42412310328.671097</v>
      </c>
      <c r="L4357" s="444">
        <f t="shared" ca="1" si="187"/>
        <v>-10221366789209.734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-10221366789209.734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-42589028288.373894</v>
      </c>
      <c r="L4358" s="444">
        <f t="shared" ca="1" si="187"/>
        <v>-10263955817498.107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-10263955817498.107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-42766482572.908783</v>
      </c>
      <c r="L4359" s="444">
        <f t="shared" ca="1" si="187"/>
        <v>-10306722300071.016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-10306722300071.016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-42944676250.295898</v>
      </c>
      <c r="L4360" s="444">
        <f t="shared" ca="1" si="187"/>
        <v>-10349666976321.313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-10349666976321.313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-43123612401.338799</v>
      </c>
      <c r="L4361" s="444">
        <f t="shared" ca="1" si="187"/>
        <v>-10392790588722.65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-10392790588722.65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-43303294119.677711</v>
      </c>
      <c r="L4362" s="444">
        <f t="shared" ca="1" si="187"/>
        <v>-10436093882842.328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-10436093882842.328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-43483724511.843033</v>
      </c>
      <c r="L4363" s="444">
        <f t="shared" ca="1" si="187"/>
        <v>-10479577607354.172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-10479577607354.172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-43664906697.309052</v>
      </c>
      <c r="L4364" s="444">
        <f t="shared" ca="1" si="187"/>
        <v>-10523242514051.48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-10523242514051.48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-43846843808.547836</v>
      </c>
      <c r="L4365" s="444">
        <f t="shared" ca="1" si="187"/>
        <v>-10567089357860.027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-10567089357860.027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-44029538991.08345</v>
      </c>
      <c r="L4366" s="444">
        <f t="shared" ca="1" si="187"/>
        <v>-10611118896851.111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-10611118896851.111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-44212995403.546295</v>
      </c>
      <c r="L4367" s="444">
        <f t="shared" ca="1" si="187"/>
        <v>-10655331892254.658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-10655331892254.658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-44397216217.727745</v>
      </c>
      <c r="L4368" s="444">
        <f t="shared" ca="1" si="187"/>
        <v>-10699729108472.387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-10699729108472.387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-44582204618.634941</v>
      </c>
      <c r="L4369" s="444">
        <f t="shared" ca="1" si="187"/>
        <v>-10744311313091.021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-10744311313091.021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-44767963804.545921</v>
      </c>
      <c r="L4370" s="444">
        <f t="shared" ca="1" si="187"/>
        <v>-10789079276895.568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-10789079276895.568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-44954496987.064865</v>
      </c>
      <c r="L4371" s="444">
        <f t="shared" ca="1" si="187"/>
        <v>-10834033773882.633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-10834033773882.633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-45141807391.177635</v>
      </c>
      <c r="L4372" s="444">
        <f t="shared" ca="1" si="187"/>
        <v>-10879175581273.811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-10879175581273.811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-45329898255.307541</v>
      </c>
      <c r="L4373" s="444">
        <f t="shared" ca="1" si="187"/>
        <v>-10924505479529.117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-10924505479529.117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-45518772831.371323</v>
      </c>
      <c r="L4374" s="444">
        <f t="shared" ca="1" si="187"/>
        <v>-10970024252360.488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-10970024252360.488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-45708434384.835365</v>
      </c>
      <c r="L4375" s="444">
        <f t="shared" ca="1" si="187"/>
        <v>-11015732686745.324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-11015732686745.324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-45898886194.772186</v>
      </c>
      <c r="L4376" s="444">
        <f t="shared" ca="1" si="187"/>
        <v>-11061631572940.096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-11061631572940.096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-46090131553.917068</v>
      </c>
      <c r="L4377" s="444">
        <f t="shared" ca="1" si="187"/>
        <v>-11107721704494.014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-11107721704494.014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-46282173768.72506</v>
      </c>
      <c r="L4378" s="444">
        <f t="shared" ca="1" si="187"/>
        <v>-11154003878262.738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-11154003878262.738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-46475016159.428078</v>
      </c>
      <c r="L4379" s="444">
        <f t="shared" ca="1" si="187"/>
        <v>-11200478894422.166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-11200478894422.166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-46668662060.092361</v>
      </c>
      <c r="L4380" s="444">
        <f t="shared" ca="1" si="187"/>
        <v>-11247147556482.258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-11247147556482.258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-46863114818.676071</v>
      </c>
      <c r="L4381" s="444">
        <f t="shared" ca="1" si="187"/>
        <v>-11294010671300.934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-11294010671300.934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-47058377797.087219</v>
      </c>
      <c r="L4382" s="444">
        <f t="shared" ca="1" si="187"/>
        <v>-11341069049098.021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-11341069049098.021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-47254454371.241753</v>
      </c>
      <c r="L4383" s="444">
        <f t="shared" ca="1" si="187"/>
        <v>-11388323503469.264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-11388323503469.264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-47451347931.121933</v>
      </c>
      <c r="L4384" s="444">
        <f t="shared" ca="1" si="187"/>
        <v>-11435774851400.385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-11435774851400.385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-47649061880.834938</v>
      </c>
      <c r="L4385" s="444">
        <f t="shared" ca="1" si="187"/>
        <v>-11483423913281.219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-11483423913281.219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-47847599638.671745</v>
      </c>
      <c r="L4386" s="444">
        <f t="shared" ca="1" si="187"/>
        <v>-11531271512919.891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-11531271512919.891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-48046964637.166214</v>
      </c>
      <c r="L4387" s="444">
        <f t="shared" ca="1" si="187"/>
        <v>-11579318477557.057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-11579318477557.057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-48247160323.154404</v>
      </c>
      <c r="L4388" s="444">
        <f t="shared" ca="1" si="187"/>
        <v>-11627565637880.211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-11627565637880.211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-48448190157.834213</v>
      </c>
      <c r="L4389" s="444">
        <f t="shared" ca="1" si="187"/>
        <v>-11676013828038.045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-11676013828038.045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-48650057616.825188</v>
      </c>
      <c r="L4390" s="444">
        <f t="shared" ca="1" si="187"/>
        <v>-11724663885654.869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-11724663885654.869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-48852766190.228622</v>
      </c>
      <c r="L4391" s="444">
        <f t="shared" ca="1" si="187"/>
        <v>-11773516651845.098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-11773516651845.098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-49056319382.687904</v>
      </c>
      <c r="L4392" s="444">
        <f t="shared" ca="1" si="187"/>
        <v>-11822572971227.785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-11822572971227.785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-49260720713.449104</v>
      </c>
      <c r="L4393" s="444">
        <f t="shared" ca="1" si="187"/>
        <v>-11871833691941.234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-11871833691941.234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-49465973716.421806</v>
      </c>
      <c r="L4394" s="444">
        <f t="shared" ca="1" si="187"/>
        <v>-11921299665657.656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-11921299665657.656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-49672081940.240234</v>
      </c>
      <c r="L4395" s="444">
        <f t="shared" ca="1" si="187"/>
        <v>-11970971747597.896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-11970971747597.896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-49879048948.32457</v>
      </c>
      <c r="L4396" s="444">
        <f t="shared" ca="1" si="187"/>
        <v>-12020850796546.221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-12020850796546.221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-50086878318.942589</v>
      </c>
      <c r="L4397" s="444">
        <f t="shared" ca="1" si="187"/>
        <v>-12070937674865.164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-12070937674865.164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-50295573645.271515</v>
      </c>
      <c r="L4398" s="444">
        <f t="shared" ca="1" si="187"/>
        <v>-12121233248510.436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-12121233248510.436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-50505138535.460144</v>
      </c>
      <c r="L4399" s="444">
        <f t="shared" ca="1" si="187"/>
        <v>-12171738387045.896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-12171738387045.896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-50715576612.691238</v>
      </c>
      <c r="L4400" s="444">
        <f t="shared" ca="1" si="187"/>
        <v>-12222453963658.588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-12222453963658.588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-50926891515.244118</v>
      </c>
      <c r="L4401" s="444">
        <f t="shared" ca="1" si="187"/>
        <v>-12273380855173.832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-12273380855173.832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-51139086896.557632</v>
      </c>
      <c r="L4402" s="444">
        <f t="shared" ca="1" si="187"/>
        <v>-12324519942070.391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-12324519942070.391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-51352166425.293297</v>
      </c>
      <c r="L4403" s="444">
        <f t="shared" ca="1" si="187"/>
        <v>-12375872108495.684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-12375872108495.684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-51566133785.398682</v>
      </c>
      <c r="L4404" s="444">
        <f t="shared" ca="1" si="187"/>
        <v>-12427438242281.082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-12427438242281.082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-51780992676.171173</v>
      </c>
      <c r="L4405" s="444">
        <f t="shared" ca="1" si="187"/>
        <v>-12479219234957.254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-12479219234957.254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-51996746812.321892</v>
      </c>
      <c r="L4406" s="444">
        <f t="shared" ca="1" si="187"/>
        <v>-12531215981769.576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-12531215981769.576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-52213399924.039902</v>
      </c>
      <c r="L4407" s="444">
        <f t="shared" ca="1" si="187"/>
        <v>-12583429381693.615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-12583429381693.615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-52430955757.056732</v>
      </c>
      <c r="L4408" s="444">
        <f t="shared" ca="1" si="187"/>
        <v>-12635860337450.672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-12635860337450.672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-52649418072.711136</v>
      </c>
      <c r="L4409" s="444">
        <f t="shared" ca="1" si="187"/>
        <v>-12688509755523.383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-12688509755523.383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-52868790648.014091</v>
      </c>
      <c r="L4410" s="444">
        <f t="shared" ca="1" si="187"/>
        <v>-12741378546171.396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-12741378546171.396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-53089077275.714149</v>
      </c>
      <c r="L4411" s="444">
        <f t="shared" ca="1" si="187"/>
        <v>-12794467623447.111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-12794467623447.111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-53310281764.362961</v>
      </c>
      <c r="L4412" s="444">
        <f t="shared" ca="1" si="187"/>
        <v>-12847777905211.475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-12847777905211.475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-53532407938.381142</v>
      </c>
      <c r="L4413" s="444">
        <f t="shared" ca="1" si="187"/>
        <v>-12901310313149.855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-12901310313149.855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-53755459638.124397</v>
      </c>
      <c r="L4414" s="444">
        <f t="shared" ca="1" si="187"/>
        <v>-12955065772787.98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-12955065772787.98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-53979440719.949921</v>
      </c>
      <c r="L4415" s="444">
        <f t="shared" ca="1" si="187"/>
        <v>-13009045213507.93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-13009045213507.93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-54204355056.283043</v>
      </c>
      <c r="L4416" s="444">
        <f t="shared" ca="1" si="187"/>
        <v>-13063249568564.213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-13063249568564.213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-54430206535.684219</v>
      </c>
      <c r="L4417" s="444">
        <f t="shared" ca="1" si="187"/>
        <v>-13117679775099.896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-13117679775099.896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-54656999062.916237</v>
      </c>
      <c r="L4418" s="444">
        <f t="shared" ca="1" si="187"/>
        <v>-13172336774162.813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-13172336774162.813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-54884736559.011719</v>
      </c>
      <c r="L4419" s="444">
        <f t="shared" ca="1" si="187"/>
        <v>-13227221510721.824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-13227221510721.824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-55113422961.340935</v>
      </c>
      <c r="L4420" s="444">
        <f t="shared" ca="1" si="187"/>
        <v>-13282334933683.166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-13282334933683.166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-55343062223.679855</v>
      </c>
      <c r="L4421" s="444">
        <f t="shared" ca="1" si="187"/>
        <v>-13337677995906.846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-13337677995906.846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-55573658316.278526</v>
      </c>
      <c r="L4422" s="444">
        <f t="shared" ca="1" si="187"/>
        <v>-13393251654223.125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-13393251654223.125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-55805215225.929688</v>
      </c>
      <c r="L4423" s="444">
        <f t="shared" ca="1" si="187"/>
        <v>-13449056869449.055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-13449056869449.055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-56037736956.037727</v>
      </c>
      <c r="L4424" s="444">
        <f t="shared" ca="1" si="187"/>
        <v>-13505094606405.092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-13505094606405.092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-56271227526.687881</v>
      </c>
      <c r="L4425" s="444">
        <f t="shared" ca="1" si="187"/>
        <v>-13561365833931.779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-13561365833931.779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-56505690974.715744</v>
      </c>
      <c r="L4426" s="444">
        <f t="shared" ca="1" si="187"/>
        <v>-13617871524906.494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-13617871524906.494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-56741131353.777061</v>
      </c>
      <c r="L4427" s="444">
        <f t="shared" ca="1" si="187"/>
        <v>-13674612656260.271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-13674612656260.271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-56977552734.417793</v>
      </c>
      <c r="L4428" s="444">
        <f t="shared" ca="1" si="187"/>
        <v>-13731590208994.689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-13731590208994.689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-57214959204.144547</v>
      </c>
      <c r="L4429" s="444">
        <f t="shared" ca="1" si="187"/>
        <v>-13788805168198.834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-13788805168198.834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-57453354867.49514</v>
      </c>
      <c r="L4430" s="444">
        <f t="shared" ca="1" si="187"/>
        <v>-13846258523066.33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-13846258523066.33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-57692743846.109711</v>
      </c>
      <c r="L4431" s="444">
        <f t="shared" ca="1" si="187"/>
        <v>-13903951266912.439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-13903951266912.439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-57933130278.801826</v>
      </c>
      <c r="L4432" s="444">
        <f t="shared" ca="1" si="187"/>
        <v>-13961884397191.242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-13961884397191.242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-58174518321.630173</v>
      </c>
      <c r="L4433" s="444">
        <f t="shared" ca="1" si="187"/>
        <v>-14020058915512.873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-14020058915512.873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-58416912147.970306</v>
      </c>
      <c r="L4434" s="444">
        <f t="shared" ca="1" si="187"/>
        <v>-14078475827660.844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-14078475827660.844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-58660315948.586838</v>
      </c>
      <c r="L4435" s="444">
        <f t="shared" ca="1" si="187"/>
        <v>-14137136143609.43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-14137136143609.43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-58904733931.705956</v>
      </c>
      <c r="L4436" s="444">
        <f t="shared" ca="1" si="187"/>
        <v>-14196040877541.135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-14196040877541.135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-59150170323.088051</v>
      </c>
      <c r="L4437" s="444">
        <f t="shared" ca="1" si="187"/>
        <v>-14255191047864.223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-14255191047864.223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-59396629366.100922</v>
      </c>
      <c r="L4438" s="444">
        <f t="shared" ca="1" si="187"/>
        <v>-14314587677230.324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-14314587677230.324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-59644115321.793015</v>
      </c>
      <c r="L4439" s="444">
        <f t="shared" ca="1" si="187"/>
        <v>-14374231792552.117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-14374231792552.117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-59892632468.967163</v>
      </c>
      <c r="L4440" s="444">
        <f t="shared" ca="1" si="187"/>
        <v>-14434124425021.084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-14434124425021.084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-60142185104.254509</v>
      </c>
      <c r="L4441" s="444">
        <f t="shared" ca="1" si="187"/>
        <v>-14494266610125.338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-14494266610125.338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-60392777542.188911</v>
      </c>
      <c r="L4442" s="444">
        <f t="shared" ca="1" si="187"/>
        <v>-14554659387667.527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-14554659387667.527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-60644414115.281372</v>
      </c>
      <c r="L4443" s="444">
        <f t="shared" ca="1" si="187"/>
        <v>-14615303801782.809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-14615303801782.809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-60897099174.095032</v>
      </c>
      <c r="L4444" s="444">
        <f t="shared" ca="1" si="187"/>
        <v>-14676200900956.904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-14676200900956.904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-61150837087.320435</v>
      </c>
      <c r="L4445" s="444">
        <f t="shared" ca="1" si="187"/>
        <v>-14737351738044.225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-14737351738044.225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-61405632241.850945</v>
      </c>
      <c r="L4446" s="444">
        <f t="shared" ca="1" si="187"/>
        <v>-14798757370286.076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-14798757370286.076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-61661489042.858643</v>
      </c>
      <c r="L4447" s="444">
        <f t="shared" ca="1" si="187"/>
        <v>-14860418859328.936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-14860418859328.936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-61918411913.870567</v>
      </c>
      <c r="L4448" s="444">
        <f t="shared" ca="1" si="187"/>
        <v>-14922337271242.807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-14922337271242.807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-62176405296.845024</v>
      </c>
      <c r="L4449" s="444">
        <f t="shared" ca="1" si="187"/>
        <v>-14984513676539.652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-14984513676539.652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-62435473652.24855</v>
      </c>
      <c r="L4450" s="444">
        <f t="shared" ca="1" si="187"/>
        <v>-15046949150191.9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-15046949150191.9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-62695621459.132919</v>
      </c>
      <c r="L4451" s="444">
        <f t="shared" ca="1" si="187"/>
        <v>-15109644771651.033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-15109644771651.033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-62956853215.212639</v>
      </c>
      <c r="L4452" s="444">
        <f t="shared" ca="1" si="187"/>
        <v>-15172601624866.246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-15172601624866.246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-63219173436.942688</v>
      </c>
      <c r="L4453" s="444">
        <f t="shared" ca="1" si="187"/>
        <v>-15235820798303.189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-15235820798303.189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-63482586659.596619</v>
      </c>
      <c r="L4454" s="444">
        <f t="shared" ca="1" si="187"/>
        <v>-15299303384962.785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-15299303384962.785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-63747097437.34494</v>
      </c>
      <c r="L4455" s="444">
        <f t="shared" ca="1" si="187"/>
        <v>-15363050482400.131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-15363050482400.131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-64012710343.333878</v>
      </c>
      <c r="L4456" s="444">
        <f t="shared" ca="1" si="187"/>
        <v>-15427063192743.465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-15427063192743.465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-64279429969.764435</v>
      </c>
      <c r="L4457" s="444">
        <f t="shared" ca="1" si="187"/>
        <v>-15491342622713.229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-15491342622713.229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-64547260927.971786</v>
      </c>
      <c r="L4458" s="444">
        <f t="shared" ca="1" si="187"/>
        <v>-15555889883641.201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-15555889883641.201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-64816207848.504997</v>
      </c>
      <c r="L4459" s="444">
        <f t="shared" ca="1" si="187"/>
        <v>-15620706091489.707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-15620706091489.707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-65086275381.207115</v>
      </c>
      <c r="L4460" s="444">
        <f t="shared" ca="1" si="187"/>
        <v>-15685792366870.914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-15685792366870.914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-65357468195.295464</v>
      </c>
      <c r="L4461" s="444">
        <f t="shared" ca="1" si="187"/>
        <v>-15751149835066.209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-15751149835066.209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-65629790979.442528</v>
      </c>
      <c r="L4462" s="444">
        <f t="shared" ca="1" si="187"/>
        <v>-15816779626045.652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-15816779626045.652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-65903248441.85688</v>
      </c>
      <c r="L4463" s="444">
        <f t="shared" ca="1" si="187"/>
        <v>-15882682874487.51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-15882682874487.51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-66177845310.364624</v>
      </c>
      <c r="L4464" s="444">
        <f t="shared" ca="1" si="187"/>
        <v>-15948860719797.875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-15948860719797.875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-66453586332.491142</v>
      </c>
      <c r="L4465" s="444">
        <f t="shared" ca="1" si="187"/>
        <v>-16015314306130.365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-16015314306130.365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-66730476275.54319</v>
      </c>
      <c r="L4466" s="444">
        <f t="shared" ca="1" si="187"/>
        <v>-16082044782405.908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-16082044782405.908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-67008519926.691284</v>
      </c>
      <c r="L4467" s="444">
        <f t="shared" ca="1" si="187"/>
        <v>-16149053302332.6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-16149053302332.6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-67287722093.052498</v>
      </c>
      <c r="L4468" s="444">
        <f t="shared" ca="1" si="187"/>
        <v>-16216341024425.652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-16216341024425.652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-67568087601.773552</v>
      </c>
      <c r="L4469" s="444">
        <f t="shared" ca="1" si="187"/>
        <v>-16283909112027.426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-16283909112027.426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-67849621300.114281</v>
      </c>
      <c r="L4470" s="444">
        <f t="shared" ca="1" si="187"/>
        <v>-16351758733327.541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-16351758733327.541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-68132328055.531418</v>
      </c>
      <c r="L4471" s="444">
        <f t="shared" ca="1" si="187"/>
        <v>-16419891061383.072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-16419891061383.072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-68416212755.762802</v>
      </c>
      <c r="L4472" s="444">
        <f t="shared" ca="1" si="187"/>
        <v>-16488307274138.836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-16488307274138.836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-68701280308.911804</v>
      </c>
      <c r="L4473" s="444">
        <f t="shared" ca="1" si="187"/>
        <v>-16557008554447.748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-16557008554447.748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-68987535643.532272</v>
      </c>
      <c r="L4474" s="444">
        <f t="shared" ca="1" si="187"/>
        <v>-16625996090091.281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-16625996090091.281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-69274983708.713669</v>
      </c>
      <c r="L4475" s="444">
        <f t="shared" ca="1" si="187"/>
        <v>-16695271073799.994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-16695271073799.994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-69563629474.166626</v>
      </c>
      <c r="L4476" s="444">
        <f t="shared" ca="1" si="187"/>
        <v>-16764834703274.16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-16764834703274.16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-69853477930.309006</v>
      </c>
      <c r="L4477" s="444">
        <f t="shared" ca="1" si="187"/>
        <v>-16834688181204.469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-16834688181204.469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-70144534088.351959</v>
      </c>
      <c r="L4478" s="444">
        <f t="shared" ca="1" si="187"/>
        <v>-16904832715292.82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-16904832715292.82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-70436802980.386765</v>
      </c>
      <c r="L4479" s="444">
        <f t="shared" ca="1" si="187"/>
        <v>-16975269518273.207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-16975269518273.207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-70730289659.471695</v>
      </c>
      <c r="L4480" s="444">
        <f t="shared" ca="1" si="187"/>
        <v>-17045999807932.68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-17045999807932.68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-71024999199.719482</v>
      </c>
      <c r="L4481" s="444">
        <f t="shared" ca="1" si="187"/>
        <v>-17117024807132.398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-17117024807132.398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-71320936696.384995</v>
      </c>
      <c r="L4482" s="444">
        <f t="shared" ca="1" si="187"/>
        <v>-17188345743828.783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-17188345743828.783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-71618107265.953247</v>
      </c>
      <c r="L4483" s="444">
        <f t="shared" ca="1" si="187"/>
        <v>-17259963851094.736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-17259963851094.736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-71916516046.228073</v>
      </c>
      <c r="L4484" s="444">
        <f t="shared" ca="1" si="187"/>
        <v>-17331880367140.965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-17331880367140.965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-72216168196.420685</v>
      </c>
      <c r="L4485" s="444">
        <f t="shared" ca="1" si="187"/>
        <v>-17404096535337.385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-17404096535337.385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-72517068897.239105</v>
      </c>
      <c r="L4486" s="444">
        <f t="shared" ca="1" si="187"/>
        <v>-17476613604234.623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-17476613604234.623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-72819223350.9776</v>
      </c>
      <c r="L4487" s="444">
        <f t="shared" ca="1" si="187"/>
        <v>-17549432827585.602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-17549432827585.602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-73122636781.606659</v>
      </c>
      <c r="L4488" s="444">
        <f t="shared" ca="1" si="187"/>
        <v>-17622555464367.207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-17622555464367.207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-73427314434.863358</v>
      </c>
      <c r="L4489" s="444">
        <f t="shared" ca="1" si="187"/>
        <v>-17695982778802.07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-17695982778802.07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-73733261578.341965</v>
      </c>
      <c r="L4490" s="444">
        <f t="shared" ca="1" si="187"/>
        <v>-17769716040380.414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-17769716040380.414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-74040483501.585052</v>
      </c>
      <c r="L4491" s="444">
        <f t="shared" ca="1" si="187"/>
        <v>-17843756523882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-17843756523882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-74348985516.175003</v>
      </c>
      <c r="L4492" s="444">
        <f t="shared" ca="1" si="187"/>
        <v>-17918105509398.176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-17918105509398.176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-74658772955.825729</v>
      </c>
      <c r="L4493" s="444">
        <f t="shared" ca="1" si="187"/>
        <v>-17992764282354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-17992764282354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-74969851176.475006</v>
      </c>
      <c r="L4494" s="444">
        <f t="shared" ca="1" si="187"/>
        <v>-18067734133530.477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-18067734133530.477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-75282225556.376984</v>
      </c>
      <c r="L4495" s="444">
        <f t="shared" ca="1" si="187"/>
        <v>-18143016359086.855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-18143016359086.855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-75595901496.195236</v>
      </c>
      <c r="L4496" s="444">
        <f t="shared" ca="1" si="187"/>
        <v>-18218612260583.051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-18218612260583.051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-75910884419.096039</v>
      </c>
      <c r="L4497" s="444">
        <f t="shared" ca="1" si="187"/>
        <v>-18294523145002.148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-18294523145002.148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-76227179770.842285</v>
      </c>
      <c r="L4498" s="444">
        <f t="shared" ca="1" si="187"/>
        <v>-18370750324772.992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-18370750324772.992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-76544793019.887466</v>
      </c>
      <c r="L4499" s="444">
        <f t="shared" ca="1" si="187"/>
        <v>-18447295117792.879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-18447295117792.879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-76863729657.470322</v>
      </c>
      <c r="L4500" s="444">
        <f t="shared" ca="1" si="187"/>
        <v>-18524158847450.348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-18524158847450.348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-77183995197.709778</v>
      </c>
      <c r="L4501" s="444">
        <f t="shared" ca="1" si="187"/>
        <v>-18601342842648.059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-18601342842648.059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-77505595177.700241</v>
      </c>
      <c r="L4502" s="444">
        <f t="shared" ca="1" si="187"/>
        <v>-18678848437825.758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-18678848437825.758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-77828535157.60733</v>
      </c>
      <c r="L4503" s="444">
        <f t="shared" ca="1" si="187"/>
        <v>-18756676972983.363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-18756676972983.363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-78152820720.764008</v>
      </c>
      <c r="L4504" s="444">
        <f t="shared" ca="1" si="187"/>
        <v>-18834829793704.129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-18834829793704.129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-78478457473.767197</v>
      </c>
      <c r="L4505" s="444">
        <f t="shared" ca="1" si="187"/>
        <v>-18913308251177.895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-18913308251177.895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-78805451046.574554</v>
      </c>
      <c r="L4506" s="444">
        <f t="shared" ca="1" si="187"/>
        <v>-18992113702224.469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-18992113702224.469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-79133807092.601959</v>
      </c>
      <c r="L4507" s="444">
        <f t="shared" ca="1" si="187"/>
        <v>-19071247509317.07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-19071247509317.07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-79463531288.821121</v>
      </c>
      <c r="L4508" s="444">
        <f t="shared" ca="1" si="187"/>
        <v>-19150711040605.891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-19150711040605.891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-79794629335.85788</v>
      </c>
      <c r="L4509" s="444">
        <f t="shared" ca="1" si="187"/>
        <v>-19230505669941.75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-19230505669941.75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-80127106958.090622</v>
      </c>
      <c r="L4510" s="444">
        <f t="shared" ca="1" si="187"/>
        <v>-19310632776899.84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-19310632776899.84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-80460969903.749329</v>
      </c>
      <c r="L4511" s="444">
        <f t="shared" ca="1" si="187"/>
        <v>-19391093746803.59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-19391093746803.59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-80796223945.014954</v>
      </c>
      <c r="L4512" s="444">
        <f t="shared" ca="1" si="187"/>
        <v>-19471889970748.605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-19471889970748.605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-81132874878.119186</v>
      </c>
      <c r="L4513" s="444">
        <f t="shared" ca="1" si="187"/>
        <v>-19553022845626.727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-19553022845626.727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-81470928523.444687</v>
      </c>
      <c r="L4514" s="444">
        <f t="shared" ca="1" si="187"/>
        <v>-19634493774150.172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-19634493774150.172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-81810390725.625717</v>
      </c>
      <c r="L4515" s="444">
        <f t="shared" ca="1" si="187"/>
        <v>-19716304164875.797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-19716304164875.797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-82151267353.649155</v>
      </c>
      <c r="L4516" s="444">
        <f t="shared" ca="1" si="187"/>
        <v>-19798455432229.445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-19798455432229.445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-82493564300.956024</v>
      </c>
      <c r="L4517" s="444">
        <f t="shared" ca="1" si="187"/>
        <v>-19880948996530.402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-19880948996530.402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-82837287485.543335</v>
      </c>
      <c r="L4518" s="444">
        <f t="shared" ca="1" si="187"/>
        <v>-19963786284015.945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-19963786284015.945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-83182442850.066437</v>
      </c>
      <c r="L4519" s="444">
        <f t="shared" ca="1" si="187"/>
        <v>-20046968726866.012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-20046968726866.012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-83529036361.941711</v>
      </c>
      <c r="L4520" s="444">
        <f t="shared" ca="1" si="187"/>
        <v>-20130497763227.953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-20130497763227.953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-83877074013.449799</v>
      </c>
      <c r="L4521" s="444">
        <f t="shared" ca="1" si="187"/>
        <v>-20214374837241.402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-20214374837241.402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-84226561821.839172</v>
      </c>
      <c r="L4522" s="444">
        <f t="shared" ca="1" si="187"/>
        <v>-20298601399063.242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-20298601399063.242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-84577505829.430176</v>
      </c>
      <c r="L4523" s="444">
        <f t="shared" ca="1" si="187"/>
        <v>-20383178904892.672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-20383178904892.672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-84929912103.719467</v>
      </c>
      <c r="L4524" s="444">
        <f t="shared" ca="1" si="187"/>
        <v>-20468108816996.391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-20468108816996.391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-85283786737.484955</v>
      </c>
      <c r="L4525" s="444">
        <f t="shared" ca="1" si="187"/>
        <v>-20553392603733.875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-20553392603733.875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-85639135848.891144</v>
      </c>
      <c r="L4526" s="444">
        <f t="shared" ca="1" si="187"/>
        <v>-20639031739582.766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-20639031739582.766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-85995965581.594849</v>
      </c>
      <c r="L4527" s="444">
        <f t="shared" ca="1" si="187"/>
        <v>-20725027705164.359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-20725027705164.359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-86354282104.851501</v>
      </c>
      <c r="L4528" s="444">
        <f t="shared" ca="1" si="187"/>
        <v>-20811381987269.211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-20811381987269.211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-86714091613.621704</v>
      </c>
      <c r="L4529" s="444">
        <f t="shared" ca="1" si="187"/>
        <v>-20898096078882.832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-20898096078882.832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-87075400328.678467</v>
      </c>
      <c r="L4530" s="444">
        <f t="shared" ca="1" si="187"/>
        <v>-20985171479211.512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-20985171479211.512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-87438214496.71463</v>
      </c>
      <c r="L4531" s="444">
        <f t="shared" ca="1" si="187"/>
        <v>-21072609693708.227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-21072609693708.227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-87802540390.450943</v>
      </c>
      <c r="L4532" s="444">
        <f t="shared" ca="1" si="187"/>
        <v>-21160412234098.676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-21160412234098.676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-88168384308.744476</v>
      </c>
      <c r="L4533" s="444">
        <f t="shared" ca="1" si="187"/>
        <v>-21248580618407.422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-21248580618407.422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-88535752576.697586</v>
      </c>
      <c r="L4534" s="444">
        <f t="shared" ca="1" si="187"/>
        <v>-21337116370984.121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-21337116370984.121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-88904651545.767166</v>
      </c>
      <c r="L4535" s="444">
        <f t="shared" ca="1" si="187"/>
        <v>-21426021022529.887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-21426021022529.887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-89275087593.874527</v>
      </c>
      <c r="L4536" s="444">
        <f t="shared" ca="1" si="187"/>
        <v>-21515296110123.762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-21515296110123.762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-89647067125.515671</v>
      </c>
      <c r="L4537" s="444">
        <f t="shared" ca="1" si="187"/>
        <v>-21604943177249.277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-21604943177249.277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-90020596571.871994</v>
      </c>
      <c r="L4538" s="444">
        <f t="shared" ca="1" si="187"/>
        <v>-21694963773821.148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-21694963773821.148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-90395682390.921448</v>
      </c>
      <c r="L4539" s="444">
        <f t="shared" ca="1" si="187"/>
        <v>-21785359456212.07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-21785359456212.07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-90772331067.550293</v>
      </c>
      <c r="L4540" s="444">
        <f t="shared" ca="1" si="187"/>
        <v>-21876131787279.621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-21876131787279.621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-91150549113.665085</v>
      </c>
      <c r="L4541" s="444">
        <f t="shared" ca="1" si="187"/>
        <v>-21967282336393.285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-21967282336393.285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-91530343068.305359</v>
      </c>
      <c r="L4542" s="444">
        <f t="shared" ca="1" si="187"/>
        <v>-22058812679461.59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-22058812679461.59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-91911719497.756622</v>
      </c>
      <c r="L4543" s="444">
        <f t="shared" ca="1" si="187"/>
        <v>-22150724398959.348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-22150724398959.348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-92294684995.66394</v>
      </c>
      <c r="L4544" s="444">
        <f t="shared" ca="1" si="187"/>
        <v>-22243019083955.012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-22243019083955.012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-92679246183.145874</v>
      </c>
      <c r="L4545" s="444">
        <f t="shared" ca="1" si="187"/>
        <v>-22335698330138.156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-22335698330138.156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-93065409708.908981</v>
      </c>
      <c r="L4546" s="444">
        <f t="shared" ca="1" si="187"/>
        <v>-22428763739847.066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-22428763739847.066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-93453182249.362778</v>
      </c>
      <c r="L4547" s="444">
        <f t="shared" ca="1" si="187"/>
        <v>-22522216922096.43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-22522216922096.43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-93842570508.735123</v>
      </c>
      <c r="L4548" s="444">
        <f t="shared" ca="1" si="187"/>
        <v>-22616059492605.164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-22616059492605.164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-94233581219.188187</v>
      </c>
      <c r="L4549" s="444">
        <f t="shared" ca="1" si="187"/>
        <v>-22710293073824.352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-22710293073824.352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-94626221140.934799</v>
      </c>
      <c r="L4550" s="444">
        <f t="shared" ca="1" si="187"/>
        <v>-22804919294965.285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-22804919294965.285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-95020497062.355347</v>
      </c>
      <c r="L4551" s="444">
        <f t="shared" ca="1" si="187"/>
        <v>-22899939792027.641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-22899939792027.641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-95416415800.115173</v>
      </c>
      <c r="L4552" s="444">
        <f t="shared" ca="1" si="187"/>
        <v>-22995356207827.754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-22995356207827.754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-95813984199.282303</v>
      </c>
      <c r="L4553" s="444">
        <f t="shared" ca="1" si="187"/>
        <v>-23091170192027.035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-23091170192027.035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-96213209133.445984</v>
      </c>
      <c r="L4554" s="444">
        <f t="shared" ca="1" si="187"/>
        <v>-23187383401160.48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-23187383401160.48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-96614097504.835327</v>
      </c>
      <c r="L4555" s="444">
        <f t="shared" ca="1" si="187"/>
        <v>-23283997498665.316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-23283997498665.316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-97016656244.438812</v>
      </c>
      <c r="L4556" s="444">
        <f t="shared" ca="1" si="187"/>
        <v>-23381014154909.754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-23381014154909.754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-97420892312.123978</v>
      </c>
      <c r="L4557" s="444">
        <f t="shared" ca="1" si="187"/>
        <v>-23478435047221.879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-23478435047221.879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-97826812696.757828</v>
      </c>
      <c r="L4558" s="444">
        <f t="shared" ca="1" si="187"/>
        <v>-23576261859918.637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-23576261859918.637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-98234424416.327652</v>
      </c>
      <c r="L4559" s="444">
        <f t="shared" ca="1" si="187"/>
        <v>-23674496284334.965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-23674496284334.965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-98643734518.062347</v>
      </c>
      <c r="L4560" s="444">
        <f t="shared" ca="1" si="187"/>
        <v>-23773140018853.027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-23773140018853.027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-99054750078.554276</v>
      </c>
      <c r="L4561" s="444">
        <f t="shared" ca="1" si="187"/>
        <v>-23872194768931.582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-23872194768931.582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-99467478203.881592</v>
      </c>
      <c r="L4562" s="444">
        <f t="shared" ca="1" si="187"/>
        <v>-23971662247135.465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-23971662247135.465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-99881926029.73111</v>
      </c>
      <c r="L4563" s="444">
        <f t="shared" ca="1" si="187"/>
        <v>-24071544173165.195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-24071544173165.195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-100298100721.52165</v>
      </c>
      <c r="L4564" s="444">
        <f t="shared" ca="1" si="187"/>
        <v>-24171842273886.719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-24171842273886.719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-100716009474.528</v>
      </c>
      <c r="L4565" s="444">
        <f t="shared" ca="1" si="187"/>
        <v>-24272558283361.246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-24272558283361.246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-101135659514.00519</v>
      </c>
      <c r="L4566" s="444">
        <f t="shared" ca="1" si="187"/>
        <v>-24373693942875.25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-24373693942875.25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-101557058095.31354</v>
      </c>
      <c r="L4567" s="444">
        <f t="shared" ca="1" si="187"/>
        <v>-24475251000970.563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-24475251000970.563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-101980212504.04401</v>
      </c>
      <c r="L4568" s="444">
        <f t="shared" ca="1" si="187"/>
        <v>-24577231213474.605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-24577231213474.605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-102405130056.1442</v>
      </c>
      <c r="L4569" s="444">
        <f t="shared" ca="1" si="187"/>
        <v>-24679636343530.75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-24679636343530.75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-102831818098.04478</v>
      </c>
      <c r="L4570" s="444">
        <f t="shared" ca="1" si="187"/>
        <v>-24782468161628.793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-24782468161628.793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-103260284006.78664</v>
      </c>
      <c r="L4571" s="444">
        <f t="shared" ca="1" si="187"/>
        <v>-24885728445635.578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-24885728445635.578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-103690535190.14824</v>
      </c>
      <c r="L4572" s="444">
        <f t="shared" ca="1" si="187"/>
        <v>-24989418980825.727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-24989418980825.727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-104122579086.77386</v>
      </c>
      <c r="L4573" s="444">
        <f t="shared" ca="1" si="187"/>
        <v>-25093541559912.5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-25093541559912.5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-104556423166.30208</v>
      </c>
      <c r="L4574" s="444">
        <f t="shared" ca="1" si="187"/>
        <v>-25198097983078.801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-25198097983078.801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-104992074929.495</v>
      </c>
      <c r="L4575" s="444">
        <f t="shared" ca="1" si="187"/>
        <v>-25303090058008.297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-25303090058008.297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-105429541908.3679</v>
      </c>
      <c r="L4576" s="444">
        <f t="shared" ca="1" si="187"/>
        <v>-25408519599916.664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-25408519599916.664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-105868831666.31943</v>
      </c>
      <c r="L4577" s="444">
        <f t="shared" ca="1" si="187"/>
        <v>-25514388431582.984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-25514388431582.984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-106309951798.26244</v>
      </c>
      <c r="L4578" s="444">
        <f t="shared" ca="1" si="187"/>
        <v>-25620698383381.246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-25620698383381.246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-106752909930.75519</v>
      </c>
      <c r="L4579" s="444">
        <f t="shared" ca="1" si="187"/>
        <v>-25727451293312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-25727451293312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-107197713722.13333</v>
      </c>
      <c r="L4580" s="444">
        <f t="shared" ca="1" si="187"/>
        <v>-25834649007034.133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-25834649007034.133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-107644370862.64221</v>
      </c>
      <c r="L4581" s="444">
        <f t="shared" ca="1" si="187"/>
        <v>-25942293377896.773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-25942293377896.773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-108092889074.56989</v>
      </c>
      <c r="L4582" s="444">
        <f t="shared" ca="1" si="187"/>
        <v>-26050386266971.344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-26050386266971.344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-108543276112.3806</v>
      </c>
      <c r="L4583" s="444">
        <f t="shared" ca="1" si="187"/>
        <v>-26158929543083.723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-26158929543083.723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-108995539762.84885</v>
      </c>
      <c r="L4584" s="444">
        <f t="shared" ca="1" si="187"/>
        <v>-26267925082846.57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-26267925082846.57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-109449687845.19405</v>
      </c>
      <c r="L4585" s="444">
        <f t="shared" ca="1" si="187"/>
        <v>-26377374770691.766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-26377374770691.766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-109905728211.21568</v>
      </c>
      <c r="L4586" s="444">
        <f t="shared" ca="1" si="187"/>
        <v>-26487280498902.98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-26487280498902.98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-110363668745.42908</v>
      </c>
      <c r="L4587" s="444">
        <f t="shared" ca="1" si="187"/>
        <v>-26597644167648.41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-26597644167648.41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-110823517365.20171</v>
      </c>
      <c r="L4588" s="444">
        <f t="shared" ca="1" si="187"/>
        <v>-26708467685013.613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-26708467685013.613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-111285282020.89006</v>
      </c>
      <c r="L4589" s="444">
        <f t="shared" ca="1" si="187"/>
        <v>-26819752967034.504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-26819752967034.504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-111748970695.9771</v>
      </c>
      <c r="L4590" s="444">
        <f t="shared" ca="1" si="187"/>
        <v>-26931501937730.48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-26931501937730.48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-112214591407.21033</v>
      </c>
      <c r="L4591" s="444">
        <f t="shared" ca="1" si="187"/>
        <v>-27043716529137.691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-27043716529137.691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-112682152204.74037</v>
      </c>
      <c r="L4592" s="444">
        <f t="shared" ca="1" si="187"/>
        <v>-27156398681342.434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-27156398681342.434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-113151661172.26013</v>
      </c>
      <c r="L4593" s="444">
        <f t="shared" ca="1" si="187"/>
        <v>-27269550342514.695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-27269550342514.695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-113623126427.14456</v>
      </c>
      <c r="L4594" s="444">
        <f t="shared" ca="1" si="187"/>
        <v>-27383173468941.84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-27383173468941.84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-114096556120.591</v>
      </c>
      <c r="L4595" s="444">
        <f t="shared" ca="1" si="187"/>
        <v>-27497270025062.43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-27497270025062.43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-114571958437.7601</v>
      </c>
      <c r="L4596" s="444">
        <f t="shared" ca="1" si="187"/>
        <v>-27611841983500.191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-27611841983500.191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-115049341597.91745</v>
      </c>
      <c r="L4597" s="444">
        <f t="shared" ca="1" si="187"/>
        <v>-27726891325098.109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-27726891325098.109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-115528713854.57545</v>
      </c>
      <c r="L4598" s="444">
        <f t="shared" ref="L4598:L4852" ca="1" si="192">I4598-J4598+K4598</f>
        <v>-27842420038952.684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-27842420038952.684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-116010083495.63618</v>
      </c>
      <c r="L4599" s="444">
        <f t="shared" ca="1" si="192"/>
        <v>-27958430122448.32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-27958430122448.32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-116493458843.53467</v>
      </c>
      <c r="L4600" s="444">
        <f t="shared" ca="1" si="192"/>
        <v>-28074923581291.855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-28074923581291.855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-116978848255.38274</v>
      </c>
      <c r="L4601" s="444">
        <f t="shared" ca="1" si="192"/>
        <v>-28191902429547.238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-28191902429547.238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-117466260123.11349</v>
      </c>
      <c r="L4602" s="444">
        <f t="shared" ca="1" si="192"/>
        <v>-28309368689670.352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-28309368689670.352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-117955702873.62646</v>
      </c>
      <c r="L4603" s="444">
        <f t="shared" ca="1" si="192"/>
        <v>-28427324392543.977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-28427324392543.977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-118447184968.93323</v>
      </c>
      <c r="L4604" s="444">
        <f t="shared" ca="1" si="192"/>
        <v>-28545771577512.91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-28545771577512.91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-118940714906.30379</v>
      </c>
      <c r="L4605" s="444">
        <f t="shared" ca="1" si="192"/>
        <v>-28664712292419.215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-28664712292419.215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-119436301218.41338</v>
      </c>
      <c r="L4606" s="444">
        <f t="shared" ca="1" si="192"/>
        <v>-28784148593637.629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-28784148593637.629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-119933952473.49011</v>
      </c>
      <c r="L4607" s="444">
        <f t="shared" ca="1" si="192"/>
        <v>-28904082546111.117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-28904082546111.117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-120433677275.463</v>
      </c>
      <c r="L4608" s="444">
        <f t="shared" ca="1" si="192"/>
        <v>-29024516223386.582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-29024516223386.582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-120935484264.11076</v>
      </c>
      <c r="L4609" s="444">
        <f t="shared" ca="1" si="192"/>
        <v>-29145451707650.691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-29145451707650.691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-121439382115.21121</v>
      </c>
      <c r="L4610" s="444">
        <f t="shared" ca="1" si="192"/>
        <v>-29266891089765.902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-29266891089765.902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-121945379540.69125</v>
      </c>
      <c r="L4611" s="444">
        <f t="shared" ca="1" si="192"/>
        <v>-29388836469306.594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-29388836469306.594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-122453485288.77745</v>
      </c>
      <c r="L4612" s="444">
        <f t="shared" ca="1" si="192"/>
        <v>-29511289954595.371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-29511289954595.371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-122963708144.1474</v>
      </c>
      <c r="L4613" s="444">
        <f t="shared" ca="1" si="192"/>
        <v>-29634253662739.52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-29634253662739.52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-123476056928.08131</v>
      </c>
      <c r="L4614" s="444">
        <f t="shared" ca="1" si="192"/>
        <v>-29757729719667.602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-29757729719667.602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-123990540498.61501</v>
      </c>
      <c r="L4615" s="444">
        <f t="shared" ca="1" si="192"/>
        <v>-29881720260166.215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-29881720260166.215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-124507167750.69257</v>
      </c>
      <c r="L4616" s="444">
        <f t="shared" ca="1" si="192"/>
        <v>-30006227427916.906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-30006227427916.906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-125025947616.32043</v>
      </c>
      <c r="L4617" s="444">
        <f t="shared" ca="1" si="192"/>
        <v>-30131253375533.227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-30131253375533.227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-125546889064.72177</v>
      </c>
      <c r="L4618" s="444">
        <f t="shared" ca="1" si="192"/>
        <v>-30256800264597.949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-30256800264597.949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-126070001102.49146</v>
      </c>
      <c r="L4619" s="444">
        <f t="shared" ca="1" si="192"/>
        <v>-30382870265700.441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-30382870265700.441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-126595292773.75183</v>
      </c>
      <c r="L4620" s="444">
        <f t="shared" ca="1" si="192"/>
        <v>-30509465558474.191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-30509465558474.191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-127122773160.30911</v>
      </c>
      <c r="L4621" s="444">
        <f t="shared" ca="1" si="192"/>
        <v>-30636588331634.5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-30636588331634.5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-127652451381.81041</v>
      </c>
      <c r="L4622" s="444">
        <f t="shared" ca="1" si="192"/>
        <v>-30764240783016.309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-30764240783016.309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-128184336595.90129</v>
      </c>
      <c r="L4623" s="444">
        <f t="shared" ca="1" si="192"/>
        <v>-30892425119612.211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-30892425119612.211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-128718437998.38422</v>
      </c>
      <c r="L4624" s="444">
        <f t="shared" ca="1" si="192"/>
        <v>-31021143557610.594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-31021143557610.594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-129254764823.37747</v>
      </c>
      <c r="L4625" s="444">
        <f t="shared" ca="1" si="192"/>
        <v>-31150398322433.973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-31150398322433.973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-129793326343.4749</v>
      </c>
      <c r="L4626" s="444">
        <f t="shared" ca="1" si="192"/>
        <v>-31280191648777.449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-31280191648777.449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-130334131869.90604</v>
      </c>
      <c r="L4627" s="444">
        <f t="shared" ca="1" si="192"/>
        <v>-31410525780647.355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-31410525780647.355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-130877190752.69731</v>
      </c>
      <c r="L4628" s="444">
        <f t="shared" ca="1" si="192"/>
        <v>-31541402971400.055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-31541402971400.055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-131422512380.83356</v>
      </c>
      <c r="L4629" s="444">
        <f t="shared" ca="1" si="192"/>
        <v>-31672825483780.887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-31672825483780.887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-131970106182.42036</v>
      </c>
      <c r="L4630" s="444">
        <f t="shared" ca="1" si="192"/>
        <v>-31804795589963.309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-31804795589963.309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-132519981624.84712</v>
      </c>
      <c r="L4631" s="444">
        <f t="shared" ca="1" si="192"/>
        <v>-31937315571588.156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-31937315571588.156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-133072148214.95067</v>
      </c>
      <c r="L4632" s="444">
        <f t="shared" ca="1" si="192"/>
        <v>-32070387719803.105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-32070387719803.105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-133626615499.17963</v>
      </c>
      <c r="L4633" s="444">
        <f t="shared" ca="1" si="192"/>
        <v>-32204014335302.285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-32204014335302.285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-134183393063.75954</v>
      </c>
      <c r="L4634" s="444">
        <f t="shared" ca="1" si="192"/>
        <v>-32338197728366.043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-32338197728366.043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-134742490534.85852</v>
      </c>
      <c r="L4635" s="444">
        <f t="shared" ca="1" si="192"/>
        <v>-32472940218900.902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-32472940218900.902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-135303917578.75374</v>
      </c>
      <c r="L4636" s="444">
        <f t="shared" ca="1" si="192"/>
        <v>-32608244136479.656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-32608244136479.656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-135867683901.99857</v>
      </c>
      <c r="L4637" s="444">
        <f t="shared" ca="1" si="192"/>
        <v>-32744111820381.656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-32744111820381.656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-136433799251.59021</v>
      </c>
      <c r="L4638" s="444">
        <f t="shared" ca="1" si="192"/>
        <v>-32880545619633.246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-32880545619633.246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-137002273415.13852</v>
      </c>
      <c r="L4639" s="444">
        <f t="shared" ca="1" si="192"/>
        <v>-33017547893048.383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-33017547893048.383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-137573116221.03491</v>
      </c>
      <c r="L4640" s="444">
        <f t="shared" ca="1" si="192"/>
        <v>-33155121009269.418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-33155121009269.418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-138146337538.62256</v>
      </c>
      <c r="L4641" s="444">
        <f t="shared" ca="1" si="192"/>
        <v>-33293267346808.039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-33293267346808.039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-138721947278.36682</v>
      </c>
      <c r="L4642" s="444">
        <f t="shared" ca="1" si="192"/>
        <v>-33431989294086.406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-33431989294086.406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-139299955392.0267</v>
      </c>
      <c r="L4643" s="444">
        <f t="shared" ca="1" si="192"/>
        <v>-33571289249478.434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-33571289249478.434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-139880371872.82681</v>
      </c>
      <c r="L4644" s="444">
        <f t="shared" ca="1" si="192"/>
        <v>-33711169621351.262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-33711169621351.262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-140463206755.63028</v>
      </c>
      <c r="L4645" s="444">
        <f t="shared" ca="1" si="192"/>
        <v>-33851632828106.891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-33851632828106.891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-141048470117.11203</v>
      </c>
      <c r="L4646" s="444">
        <f t="shared" ca="1" si="192"/>
        <v>-33992681298224.004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-33992681298224.004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-141636172075.93335</v>
      </c>
      <c r="L4647" s="444">
        <f t="shared" ca="1" si="192"/>
        <v>-34134317470299.938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-34134317470299.938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-142226322792.91641</v>
      </c>
      <c r="L4648" s="444">
        <f t="shared" ca="1" si="192"/>
        <v>-34276543793092.855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-34276543793092.855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-142818932471.22021</v>
      </c>
      <c r="L4649" s="444">
        <f t="shared" ca="1" si="192"/>
        <v>-34419362725564.074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-34419362725564.074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-143414011356.51697</v>
      </c>
      <c r="L4650" s="444">
        <f t="shared" ca="1" si="192"/>
        <v>-34562776736920.59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-34562776736920.59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-144011569737.16913</v>
      </c>
      <c r="L4651" s="444">
        <f t="shared" ca="1" si="192"/>
        <v>-34706788306657.758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-34706788306657.758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-144611617944.40732</v>
      </c>
      <c r="L4652" s="444">
        <f t="shared" ca="1" si="192"/>
        <v>-34851399924602.164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-34851399924602.164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-145214166352.509</v>
      </c>
      <c r="L4653" s="444">
        <f t="shared" ca="1" si="192"/>
        <v>-34996614090954.672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-34996614090954.672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-145819225378.97778</v>
      </c>
      <c r="L4654" s="444">
        <f t="shared" ca="1" si="192"/>
        <v>-35142433316333.648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-35142433316333.648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-146426805484.72351</v>
      </c>
      <c r="L4655" s="444">
        <f t="shared" ca="1" si="192"/>
        <v>-35288860121818.375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-35288860121818.375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-147036917174.24323</v>
      </c>
      <c r="L4656" s="444">
        <f t="shared" ca="1" si="192"/>
        <v>-35435897038992.617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-35435897038992.617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-147649570995.80258</v>
      </c>
      <c r="L4657" s="444">
        <f t="shared" ca="1" si="192"/>
        <v>-35583546609988.422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-35583546609988.422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-148264777541.61841</v>
      </c>
      <c r="L4658" s="444">
        <f t="shared" ca="1" si="192"/>
        <v>-35731811387530.039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-35731811387530.039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-148882547448.04184</v>
      </c>
      <c r="L4659" s="444">
        <f t="shared" ca="1" si="192"/>
        <v>-35880693934978.078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-35880693934978.078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-149502891395.742</v>
      </c>
      <c r="L4660" s="444">
        <f t="shared" ca="1" si="192"/>
        <v>-36030196826373.82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-36030196826373.82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-150125820109.89093</v>
      </c>
      <c r="L4661" s="444">
        <f t="shared" ca="1" si="192"/>
        <v>-36180322646483.711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-36180322646483.711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-150751344360.34879</v>
      </c>
      <c r="L4662" s="444">
        <f t="shared" ca="1" si="192"/>
        <v>-36331073990844.063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-36331073990844.063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-151379474961.85025</v>
      </c>
      <c r="L4663" s="444">
        <f t="shared" ca="1" si="192"/>
        <v>-36482453465805.914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-36482453465805.914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-152010222774.19131</v>
      </c>
      <c r="L4664" s="444">
        <f t="shared" ca="1" si="192"/>
        <v>-36634463688580.102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-36634463688580.102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-152643598702.41708</v>
      </c>
      <c r="L4665" s="444">
        <f t="shared" ca="1" si="192"/>
        <v>-36787107287282.516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-36787107287282.516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-153279613697.01047</v>
      </c>
      <c r="L4666" s="444">
        <f t="shared" ca="1" si="192"/>
        <v>-36940386900979.523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-36940386900979.523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-153918278754.08136</v>
      </c>
      <c r="L4667" s="444">
        <f t="shared" ca="1" si="192"/>
        <v>-37094305179733.602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-37094305179733.602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-154559604915.55667</v>
      </c>
      <c r="L4668" s="444">
        <f t="shared" ca="1" si="192"/>
        <v>-37248864784649.156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-37248864784649.156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-155203603269.37149</v>
      </c>
      <c r="L4669" s="444">
        <f t="shared" ca="1" si="192"/>
        <v>-37404068387918.531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-37404068387918.531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-155850284949.66055</v>
      </c>
      <c r="L4670" s="444">
        <f t="shared" ca="1" si="192"/>
        <v>-37559918672868.195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-37559918672868.195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-156499661136.95081</v>
      </c>
      <c r="L4671" s="444">
        <f t="shared" ca="1" si="192"/>
        <v>-37716418334005.148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-37716418334005.148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-157151743058.3548</v>
      </c>
      <c r="L4672" s="444">
        <f t="shared" ca="1" si="192"/>
        <v>-37873570077063.5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-37873570077063.5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-157806541987.76459</v>
      </c>
      <c r="L4673" s="444">
        <f t="shared" ca="1" si="192"/>
        <v>-38031376619051.266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-38031376619051.266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-158464069246.04694</v>
      </c>
      <c r="L4674" s="444">
        <f t="shared" ca="1" si="192"/>
        <v>-38189840688297.313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-38189840688297.313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-159124336201.2388</v>
      </c>
      <c r="L4675" s="444">
        <f t="shared" ca="1" si="192"/>
        <v>-38348965024498.555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-38348965024498.555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-159787354268.74399</v>
      </c>
      <c r="L4676" s="444">
        <f t="shared" ca="1" si="192"/>
        <v>-38508752378767.297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-38508752378767.297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-160453134911.5304</v>
      </c>
      <c r="L4677" s="444">
        <f t="shared" ca="1" si="192"/>
        <v>-38669205513678.828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-38669205513678.828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-161121689640.32846</v>
      </c>
      <c r="L4678" s="444">
        <f t="shared" ca="1" si="192"/>
        <v>-38830327203319.156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-38830327203319.156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-161793030013.8298</v>
      </c>
      <c r="L4679" s="444">
        <f t="shared" ca="1" si="192"/>
        <v>-38992120233332.984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-38992120233332.984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-162467167638.88742</v>
      </c>
      <c r="L4680" s="444">
        <f t="shared" ca="1" si="192"/>
        <v>-39154587400971.875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-39154587400971.875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-163144114170.71616</v>
      </c>
      <c r="L4681" s="444">
        <f t="shared" ca="1" si="192"/>
        <v>-39317731515142.594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-39317731515142.594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-163823881313.09415</v>
      </c>
      <c r="L4682" s="444">
        <f t="shared" ca="1" si="192"/>
        <v>-39481555396455.688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-39481555396455.688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-164506480818.56537</v>
      </c>
      <c r="L4683" s="444">
        <f t="shared" ca="1" si="192"/>
        <v>-39646061877274.25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-39646061877274.25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-165191924488.6427</v>
      </c>
      <c r="L4684" s="444">
        <f t="shared" ca="1" si="192"/>
        <v>-39811253801762.891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-39811253801762.891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-165880224174.01205</v>
      </c>
      <c r="L4685" s="444">
        <f t="shared" ca="1" si="192"/>
        <v>-39977134025936.906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-39977134025936.906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-166571391774.73712</v>
      </c>
      <c r="L4686" s="444">
        <f t="shared" ca="1" si="192"/>
        <v>-40143705417711.641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-40143705417711.641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-167265439240.46518</v>
      </c>
      <c r="L4687" s="444">
        <f t="shared" ca="1" si="192"/>
        <v>-40310970856952.109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-40310970856952.109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-167962378570.63379</v>
      </c>
      <c r="L4688" s="444">
        <f t="shared" ca="1" si="192"/>
        <v>-40478933235522.742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-40478933235522.742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-168662221814.6781</v>
      </c>
      <c r="L4689" s="444">
        <f t="shared" ca="1" si="192"/>
        <v>-40647595457337.422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-40647595457337.422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-169364981072.23926</v>
      </c>
      <c r="L4690" s="444">
        <f t="shared" ca="1" si="192"/>
        <v>-40816960438409.664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-40816960438409.664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-170070668493.3736</v>
      </c>
      <c r="L4691" s="444">
        <f t="shared" ca="1" si="192"/>
        <v>-40987031106903.039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-40987031106903.039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-170779296278.76266</v>
      </c>
      <c r="L4692" s="444">
        <f t="shared" ca="1" si="192"/>
        <v>-41157810403181.805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-41157810403181.805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-171490876679.92419</v>
      </c>
      <c r="L4693" s="444">
        <f t="shared" ca="1" si="192"/>
        <v>-41329301279861.727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-41329301279861.727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-172205421999.42386</v>
      </c>
      <c r="L4694" s="444">
        <f t="shared" ca="1" si="192"/>
        <v>-41501506701861.148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-41501506701861.148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-172922944591.0881</v>
      </c>
      <c r="L4695" s="444">
        <f t="shared" ca="1" si="192"/>
        <v>-41674429646452.234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-41674429646452.234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-173643456860.21765</v>
      </c>
      <c r="L4696" s="444">
        <f t="shared" ca="1" si="192"/>
        <v>-41848073103312.453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-41848073103312.453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-174366971263.80188</v>
      </c>
      <c r="L4697" s="444">
        <f t="shared" ca="1" si="192"/>
        <v>-42022440074576.258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-42022440074576.258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-175093500310.73441</v>
      </c>
      <c r="L4698" s="444">
        <f t="shared" ca="1" si="192"/>
        <v>-42197533574886.992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-42197533574886.992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-175823056562.02914</v>
      </c>
      <c r="L4699" s="444">
        <f t="shared" ca="1" si="192"/>
        <v>-42373356631449.023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-42373356631449.023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-176555652631.0376</v>
      </c>
      <c r="L4700" s="444">
        <f t="shared" ca="1" si="192"/>
        <v>-42549912284080.063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-42549912284080.063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-177291301183.66693</v>
      </c>
      <c r="L4701" s="444">
        <f t="shared" ca="1" si="192"/>
        <v>-42727203585263.727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-42727203585263.727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-178030014938.59885</v>
      </c>
      <c r="L4702" s="444">
        <f t="shared" ca="1" si="192"/>
        <v>-42905233600202.328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-42905233600202.328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-178771806667.5097</v>
      </c>
      <c r="L4703" s="444">
        <f t="shared" ca="1" si="192"/>
        <v>-43084005406869.836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-43084005406869.836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-179516689195.29099</v>
      </c>
      <c r="L4704" s="444">
        <f t="shared" ca="1" si="192"/>
        <v>-43263522096065.125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-43263522096065.125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-180264675400.27136</v>
      </c>
      <c r="L4705" s="444">
        <f t="shared" ca="1" si="192"/>
        <v>-43443786771465.398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-43443786771465.398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-181015778214.43915</v>
      </c>
      <c r="L4706" s="444">
        <f t="shared" ca="1" si="192"/>
        <v>-43624802549679.836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-43624802549679.836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-181770010623.66599</v>
      </c>
      <c r="L4707" s="444">
        <f t="shared" ca="1" si="192"/>
        <v>-43806572560303.5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-43806572560303.5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-182527385667.93124</v>
      </c>
      <c r="L4708" s="444">
        <f t="shared" ca="1" si="192"/>
        <v>-43989099945971.43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-43989099945971.43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-183287916441.54761</v>
      </c>
      <c r="L4709" s="444">
        <f t="shared" ca="1" si="192"/>
        <v>-44172387862412.977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-44172387862412.977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-184051616093.38739</v>
      </c>
      <c r="L4710" s="444">
        <f t="shared" ca="1" si="192"/>
        <v>-44356439478506.367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-44356439478506.367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-184818497827.10986</v>
      </c>
      <c r="L4711" s="444">
        <f t="shared" ca="1" si="192"/>
        <v>-44541257976333.477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-44541257976333.477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-185588574901.3895</v>
      </c>
      <c r="L4712" s="444">
        <f t="shared" ca="1" si="192"/>
        <v>-44726846551234.867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-44726846551234.867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-186361860630.14526</v>
      </c>
      <c r="L4713" s="444">
        <f t="shared" ca="1" si="192"/>
        <v>-44913208411865.016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-44913208411865.016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-187138368382.7709</v>
      </c>
      <c r="L4714" s="444">
        <f t="shared" ca="1" si="192"/>
        <v>-45100346780247.789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-45100346780247.789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-187918111584.36578</v>
      </c>
      <c r="L4715" s="444">
        <f t="shared" ca="1" si="192"/>
        <v>-45288264891832.156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-45288264891832.156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-188701103715.96732</v>
      </c>
      <c r="L4716" s="444">
        <f t="shared" ca="1" si="192"/>
        <v>-45476965995548.125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-45476965995548.125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-189487358314.78384</v>
      </c>
      <c r="L4717" s="444">
        <f t="shared" ca="1" si="192"/>
        <v>-45666453353862.906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-45666453353862.906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-190276888974.42877</v>
      </c>
      <c r="L4718" s="444">
        <f t="shared" ca="1" si="192"/>
        <v>-45856730242837.336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-45856730242837.336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-191069709345.15558</v>
      </c>
      <c r="L4719" s="444">
        <f t="shared" ca="1" si="192"/>
        <v>-46047799952182.492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-46047799952182.492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-191865833134.09372</v>
      </c>
      <c r="L4720" s="444">
        <f t="shared" ca="1" si="192"/>
        <v>-46239665785316.586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-46239665785316.586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-192665274105.48578</v>
      </c>
      <c r="L4721" s="444">
        <f t="shared" ca="1" si="192"/>
        <v>-46432331059422.07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-46432331059422.07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-193468046080.92529</v>
      </c>
      <c r="L4722" s="444">
        <f t="shared" ca="1" si="192"/>
        <v>-46625799105502.992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-46625799105502.992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-194274162939.59579</v>
      </c>
      <c r="L4723" s="444">
        <f t="shared" ca="1" si="192"/>
        <v>-46820073268442.586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-46820073268442.586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-195083638618.51077</v>
      </c>
      <c r="L4724" s="444">
        <f t="shared" ca="1" si="192"/>
        <v>-47015156907061.094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-47015156907061.094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-195896487112.75455</v>
      </c>
      <c r="L4725" s="444">
        <f t="shared" ca="1" si="192"/>
        <v>-47211053394173.852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-47211053394173.852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-196712722475.72437</v>
      </c>
      <c r="L4726" s="444">
        <f t="shared" ca="1" si="192"/>
        <v>-47407766116649.578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-47407766116649.578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-197532358819.37323</v>
      </c>
      <c r="L4727" s="444">
        <f t="shared" ca="1" si="192"/>
        <v>-47605298475468.953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-47605298475468.953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-198355410314.45398</v>
      </c>
      <c r="L4728" s="444">
        <f t="shared" ca="1" si="192"/>
        <v>-47803653885783.406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-47803653885783.406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-199181891190.76419</v>
      </c>
      <c r="L4729" s="444">
        <f t="shared" ca="1" si="192"/>
        <v>-48002835776974.172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-48002835776974.172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-200011815737.3924</v>
      </c>
      <c r="L4730" s="444">
        <f t="shared" ca="1" si="192"/>
        <v>-48202847592711.563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-48202847592711.563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-200845198302.96484</v>
      </c>
      <c r="L4731" s="444">
        <f t="shared" ca="1" si="192"/>
        <v>-48403692791014.531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-48403692791014.531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-201682053295.89389</v>
      </c>
      <c r="L4732" s="444">
        <f t="shared" ca="1" si="192"/>
        <v>-48605374844310.422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-48605374844310.422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-202522395184.62677</v>
      </c>
      <c r="L4733" s="444">
        <f t="shared" ca="1" si="192"/>
        <v>-48807897239495.047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-48807897239495.047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-203366238497.89603</v>
      </c>
      <c r="L4734" s="444">
        <f t="shared" ca="1" si="192"/>
        <v>-49011263477992.945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-49011263477992.945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-204213597824.97061</v>
      </c>
      <c r="L4735" s="444">
        <f t="shared" ca="1" si="192"/>
        <v>-49215477075817.914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-49215477075817.914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-205064487815.90796</v>
      </c>
      <c r="L4736" s="444">
        <f t="shared" ca="1" si="192"/>
        <v>-49420541563633.82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-49420541563633.82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-205918923181.80759</v>
      </c>
      <c r="L4737" s="444">
        <f t="shared" ca="1" si="192"/>
        <v>-49626460486815.625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-49626460486815.625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-206776918695.06509</v>
      </c>
      <c r="L4738" s="444">
        <f t="shared" ca="1" si="192"/>
        <v>-49833237405510.688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-49833237405510.688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-207638489189.62787</v>
      </c>
      <c r="L4739" s="444">
        <f t="shared" ca="1" si="192"/>
        <v>-50040875894700.313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-50040875894700.313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-208503649561.25131</v>
      </c>
      <c r="L4740" s="444">
        <f t="shared" ca="1" si="192"/>
        <v>-50249379544261.563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-50249379544261.563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-209372414767.7565</v>
      </c>
      <c r="L4741" s="444">
        <f t="shared" ca="1" si="192"/>
        <v>-50458751959029.32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-50458751959029.32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-210244799829.28882</v>
      </c>
      <c r="L4742" s="444">
        <f t="shared" ca="1" si="192"/>
        <v>-50668996758858.609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-50668996758858.609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-211120819828.57755</v>
      </c>
      <c r="L4743" s="444">
        <f t="shared" ca="1" si="192"/>
        <v>-50880117578687.188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-50880117578687.188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-212000489911.19662</v>
      </c>
      <c r="L4744" s="444">
        <f t="shared" ca="1" si="192"/>
        <v>-51092118068598.383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-51092118068598.383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-212883825285.8266</v>
      </c>
      <c r="L4745" s="444">
        <f t="shared" ca="1" si="192"/>
        <v>-51305001893884.211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-51305001893884.211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-213770841224.51755</v>
      </c>
      <c r="L4746" s="444">
        <f t="shared" ca="1" si="192"/>
        <v>-51518772735108.727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-51518772735108.727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-214661553062.95303</v>
      </c>
      <c r="L4747" s="444">
        <f t="shared" ca="1" si="192"/>
        <v>-51733434288171.68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-51733434288171.68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-215555976200.71533</v>
      </c>
      <c r="L4748" s="444">
        <f t="shared" ca="1" si="192"/>
        <v>-51948990264372.398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-51948990264372.398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-216454126101.55167</v>
      </c>
      <c r="L4749" s="444">
        <f t="shared" ca="1" si="192"/>
        <v>-52165444390473.953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-52165444390473.953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-217356018293.64148</v>
      </c>
      <c r="L4750" s="444">
        <f t="shared" ca="1" si="192"/>
        <v>-52382800408767.594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-52382800408767.594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-218261668369.86496</v>
      </c>
      <c r="L4751" s="444">
        <f t="shared" ca="1" si="192"/>
        <v>-52601062077137.461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-52601062077137.461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-219171091988.07275</v>
      </c>
      <c r="L4752" s="444">
        <f t="shared" ca="1" si="192"/>
        <v>-52820233169125.531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-52820233169125.531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-220084304871.35638</v>
      </c>
      <c r="L4753" s="444">
        <f t="shared" ca="1" si="192"/>
        <v>-53040317473996.891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-53040317473996.891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-221001322808.32037</v>
      </c>
      <c r="L4754" s="444">
        <f t="shared" ca="1" si="192"/>
        <v>-53261318796805.211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-53261318796805.211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-221922161653.35504</v>
      </c>
      <c r="L4755" s="444">
        <f t="shared" ca="1" si="192"/>
        <v>-53483240958458.563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-53483240958458.563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-222846837326.91068</v>
      </c>
      <c r="L4756" s="444">
        <f t="shared" ca="1" si="192"/>
        <v>-53706087795785.477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-53706087795785.477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-223775365815.77283</v>
      </c>
      <c r="L4757" s="444">
        <f t="shared" ca="1" si="192"/>
        <v>-53929863161601.25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-53929863161601.25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-224707763173.33853</v>
      </c>
      <c r="L4758" s="444">
        <f t="shared" ca="1" si="192"/>
        <v>-54154570924774.586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-54154570924774.586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-225644045519.8941</v>
      </c>
      <c r="L4759" s="444">
        <f t="shared" ca="1" si="192"/>
        <v>-54380214970294.477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-54380214970294.477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-226584229042.89365</v>
      </c>
      <c r="L4760" s="444">
        <f t="shared" ca="1" si="192"/>
        <v>-54606799199337.367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-54606799199337.367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-227528329997.23901</v>
      </c>
      <c r="L4761" s="444">
        <f t="shared" ca="1" si="192"/>
        <v>-54834327529334.609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-54834327529334.609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-228476364705.56088</v>
      </c>
      <c r="L4762" s="444">
        <f t="shared" ca="1" si="192"/>
        <v>-55062803894040.172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-55062803894040.172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-229428349558.5007</v>
      </c>
      <c r="L4763" s="444">
        <f t="shared" ca="1" si="192"/>
        <v>-55292232243598.672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-55292232243598.672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-230384301014.99451</v>
      </c>
      <c r="L4764" s="444">
        <f t="shared" ca="1" si="192"/>
        <v>-55522616544613.664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-55522616544613.664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-231344235602.55698</v>
      </c>
      <c r="L4765" s="444">
        <f t="shared" ca="1" si="192"/>
        <v>-55753960780216.219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-55753960780216.219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-232308169917.56757</v>
      </c>
      <c r="L4766" s="444">
        <f t="shared" ca="1" si="192"/>
        <v>-55986268950133.789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-55986268950133.789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-233276120625.55746</v>
      </c>
      <c r="L4767" s="444">
        <f t="shared" ca="1" si="192"/>
        <v>-56219545070759.344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-56219545070759.344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-234248104461.49725</v>
      </c>
      <c r="L4768" s="444">
        <f t="shared" ca="1" si="192"/>
        <v>-56453793175220.844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-56453793175220.844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-235224138230.08685</v>
      </c>
      <c r="L4769" s="444">
        <f t="shared" ca="1" si="192"/>
        <v>-56689017313450.93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-56689017313450.93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-236204238806.0455</v>
      </c>
      <c r="L4770" s="444">
        <f t="shared" ca="1" si="192"/>
        <v>-56925221552256.977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-56925221552256.977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-237188423134.40405</v>
      </c>
      <c r="L4771" s="444">
        <f t="shared" ca="1" si="192"/>
        <v>-57162409975391.383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-57162409975391.383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-238176708230.79742</v>
      </c>
      <c r="L4772" s="444">
        <f t="shared" ca="1" si="192"/>
        <v>-57400586683622.18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-57400586683622.18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-239169111181.75906</v>
      </c>
      <c r="L4773" s="444">
        <f t="shared" ca="1" si="192"/>
        <v>-57639755794803.938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-57639755794803.938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-240165649145.01639</v>
      </c>
      <c r="L4774" s="444">
        <f t="shared" ca="1" si="192"/>
        <v>-57879921443948.953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-57879921443948.953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-241166339349.78726</v>
      </c>
      <c r="L4775" s="444">
        <f t="shared" ca="1" si="192"/>
        <v>-58121087783298.742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-58121087783298.742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-242171199097.07813</v>
      </c>
      <c r="L4776" s="444">
        <f t="shared" ca="1" si="192"/>
        <v>-58363258982395.82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-58363258982395.82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-243180245759.98257</v>
      </c>
      <c r="L4777" s="444">
        <f t="shared" ca="1" si="192"/>
        <v>-58606439228155.805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-58606439228155.805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-244193496783.98248</v>
      </c>
      <c r="L4778" s="444">
        <f t="shared" ca="1" si="192"/>
        <v>-58850632724939.789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-58850632724939.789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-245210969687.24915</v>
      </c>
      <c r="L4779" s="444">
        <f t="shared" ca="1" si="192"/>
        <v>-59095843694627.039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-59095843694627.039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-246232682060.94598</v>
      </c>
      <c r="L4780" s="444">
        <f t="shared" ca="1" si="192"/>
        <v>-59342076376687.984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-59342076376687.984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-247258651569.53323</v>
      </c>
      <c r="L4781" s="444">
        <f t="shared" ca="1" si="192"/>
        <v>-59589335028257.516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-59589335028257.516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-248288895951.07297</v>
      </c>
      <c r="L4782" s="444">
        <f t="shared" ca="1" si="192"/>
        <v>-59837623924208.586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-59837623924208.586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-249323433017.53577</v>
      </c>
      <c r="L4783" s="444">
        <f t="shared" ca="1" si="192"/>
        <v>-60086947357226.125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-60086947357226.125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-250362280655.10886</v>
      </c>
      <c r="L4784" s="444">
        <f t="shared" ca="1" si="192"/>
        <v>-60337309637881.234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-60337309637881.234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-251405456824.50513</v>
      </c>
      <c r="L4785" s="444">
        <f t="shared" ca="1" si="192"/>
        <v>-60588715094705.742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-60588715094705.742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-252452979561.2739</v>
      </c>
      <c r="L4786" s="444">
        <f t="shared" ca="1" si="192"/>
        <v>-60841168074267.016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-60841168074267.016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-253504866976.11255</v>
      </c>
      <c r="L4787" s="444">
        <f t="shared" ca="1" si="192"/>
        <v>-61094672941243.125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-61094672941243.125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-254561137255.17969</v>
      </c>
      <c r="L4788" s="444">
        <f t="shared" ca="1" si="192"/>
        <v>-61349234078498.305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-61349234078498.305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-255621808660.40964</v>
      </c>
      <c r="L4789" s="444">
        <f t="shared" ca="1" si="192"/>
        <v>-61604855887158.711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-61604855887158.711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-256686899529.82797</v>
      </c>
      <c r="L4790" s="444">
        <f t="shared" ca="1" si="192"/>
        <v>-61861542786688.539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-61861542786688.539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-257756428277.86887</v>
      </c>
      <c r="L4791" s="444">
        <f t="shared" ca="1" si="192"/>
        <v>-62119299214966.406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-62119299214966.406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-258830413395.69336</v>
      </c>
      <c r="L4792" s="444">
        <f t="shared" ca="1" si="192"/>
        <v>-62378129628362.102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-62378129628362.102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-259908873451.50873</v>
      </c>
      <c r="L4793" s="444">
        <f t="shared" ca="1" si="192"/>
        <v>-62638038501813.609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-62638038501813.609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-260991827090.89005</v>
      </c>
      <c r="L4794" s="444">
        <f t="shared" ca="1" si="192"/>
        <v>-62899030328904.5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-62899030328904.5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-262079293037.10208</v>
      </c>
      <c r="L4795" s="444">
        <f t="shared" ca="1" si="192"/>
        <v>-63161109621941.602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-63161109621941.602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-263171290091.42334</v>
      </c>
      <c r="L4796" s="444">
        <f t="shared" ca="1" si="192"/>
        <v>-63424280912033.023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-63424280912033.023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-264267837133.47092</v>
      </c>
      <c r="L4797" s="444">
        <f t="shared" ca="1" si="192"/>
        <v>-63688548749166.492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-63688548749166.492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-265368953121.52707</v>
      </c>
      <c r="L4798" s="444">
        <f t="shared" ca="1" si="192"/>
        <v>-63953917702288.016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-63953917702288.016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-266474657092.86673</v>
      </c>
      <c r="L4799" s="444">
        <f t="shared" ca="1" si="192"/>
        <v>-64220392359380.883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-64220392359380.883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-267584968164.08701</v>
      </c>
      <c r="L4800" s="444">
        <f t="shared" ca="1" si="192"/>
        <v>-64487977327544.969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-64487977327544.969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-268699905531.43741</v>
      </c>
      <c r="L4801" s="444">
        <f t="shared" ca="1" si="192"/>
        <v>-64756677233076.406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-64756677233076.406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-269819488471.1517</v>
      </c>
      <c r="L4802" s="444">
        <f t="shared" ca="1" si="192"/>
        <v>-65026496721547.555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-65026496721547.555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-270943736339.78146</v>
      </c>
      <c r="L4803" s="444">
        <f t="shared" ca="1" si="192"/>
        <v>-65297440457887.336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-65297440457887.336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-272072668574.53061</v>
      </c>
      <c r="L4804" s="444">
        <f t="shared" ca="1" si="192"/>
        <v>-65569513126461.867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-65569513126461.867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-273206304693.59109</v>
      </c>
      <c r="L4805" s="444">
        <f t="shared" ca="1" si="192"/>
        <v>-65842719431155.461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-65842719431155.461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-274344664296.48108</v>
      </c>
      <c r="L4806" s="444">
        <f t="shared" ca="1" si="192"/>
        <v>-66117064095451.945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-66117064095451.945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-275487767064.38312</v>
      </c>
      <c r="L4807" s="444">
        <f t="shared" ca="1" si="192"/>
        <v>-66392551862516.328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-66392551862516.328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-276635632760.48468</v>
      </c>
      <c r="L4808" s="444">
        <f t="shared" ca="1" si="192"/>
        <v>-66669187495276.813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-66669187495276.813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-277788281230.32007</v>
      </c>
      <c r="L4809" s="444">
        <f t="shared" ca="1" si="192"/>
        <v>-66946975776507.133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-66946975776507.133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-278945732402.11304</v>
      </c>
      <c r="L4810" s="444">
        <f t="shared" ca="1" si="192"/>
        <v>-67225921508909.242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-67225921508909.242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-280108006287.12183</v>
      </c>
      <c r="L4811" s="444">
        <f t="shared" ca="1" si="192"/>
        <v>-67506029515196.367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-67506029515196.367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-281275122979.98486</v>
      </c>
      <c r="L4812" s="444">
        <f t="shared" ca="1" si="192"/>
        <v>-67787304638176.352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-67787304638176.352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-282447102659.06812</v>
      </c>
      <c r="L4813" s="444">
        <f t="shared" ca="1" si="192"/>
        <v>-68069751740835.422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-68069751740835.422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-283623965586.81427</v>
      </c>
      <c r="L4814" s="444">
        <f t="shared" ca="1" si="192"/>
        <v>-68353375706422.234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-68353375706422.234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-284805732110.09265</v>
      </c>
      <c r="L4815" s="444">
        <f t="shared" ca="1" si="192"/>
        <v>-68638181438532.328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-68638181438532.328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-285992422660.55133</v>
      </c>
      <c r="L4816" s="444">
        <f t="shared" ca="1" si="192"/>
        <v>-68924173861192.883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-68924173861192.883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-287184057754.97034</v>
      </c>
      <c r="L4817" s="444">
        <f t="shared" ca="1" si="192"/>
        <v>-69211357918947.852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-69211357918947.852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-288380657995.61603</v>
      </c>
      <c r="L4818" s="444">
        <f t="shared" ca="1" si="192"/>
        <v>-69499738576943.469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-69499738576943.469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-289582244070.59778</v>
      </c>
      <c r="L4819" s="444">
        <f t="shared" ca="1" si="192"/>
        <v>-69789320821014.07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-69789320821014.07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-290788836754.22528</v>
      </c>
      <c r="L4820" s="444">
        <f t="shared" ca="1" si="192"/>
        <v>-70080109657768.297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-70080109657768.297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-292000456907.36792</v>
      </c>
      <c r="L4821" s="444">
        <f t="shared" ca="1" si="192"/>
        <v>-70372110114675.672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-70372110114675.672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-293217125477.81531</v>
      </c>
      <c r="L4822" s="444">
        <f t="shared" ca="1" si="192"/>
        <v>-70665327240153.484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-70665327240153.484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-294438863500.63953</v>
      </c>
      <c r="L4823" s="444">
        <f t="shared" ca="1" si="192"/>
        <v>-70959766103654.125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-70959766103654.125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-295665692098.55884</v>
      </c>
      <c r="L4824" s="444">
        <f t="shared" ca="1" si="192"/>
        <v>-71255431795752.688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-71255431795752.688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-296897632482.30286</v>
      </c>
      <c r="L4825" s="444">
        <f t="shared" ca="1" si="192"/>
        <v>-71552329428234.984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-71552329428234.984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-298134705950.97913</v>
      </c>
      <c r="L4826" s="444">
        <f t="shared" ca="1" si="192"/>
        <v>-71850464134185.969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-71850464134185.969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-299376933892.44153</v>
      </c>
      <c r="L4827" s="444">
        <f t="shared" ca="1" si="192"/>
        <v>-72149841068078.406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-72149841068078.406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-300624337783.66003</v>
      </c>
      <c r="L4828" s="444">
        <f t="shared" ca="1" si="192"/>
        <v>-72450465405862.063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-72450465405862.063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-301876939191.09192</v>
      </c>
      <c r="L4829" s="444">
        <f t="shared" ca="1" si="192"/>
        <v>-72752342345053.156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-72752342345053.156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-303134759771.05481</v>
      </c>
      <c r="L4830" s="444">
        <f t="shared" ca="1" si="192"/>
        <v>-73055477104824.219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-73055477104824.219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-304397821270.10089</v>
      </c>
      <c r="L4831" s="444">
        <f t="shared" ca="1" si="192"/>
        <v>-73359874926094.313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-73359874926094.313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-305666145525.39294</v>
      </c>
      <c r="L4832" s="444">
        <f t="shared" ca="1" si="192"/>
        <v>-73665541071619.703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-73665541071619.703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-306939754465.08209</v>
      </c>
      <c r="L4833" s="444">
        <f t="shared" ca="1" si="192"/>
        <v>-73972480826084.781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-73972480826084.781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-308218670108.68658</v>
      </c>
      <c r="L4834" s="444">
        <f t="shared" ca="1" si="192"/>
        <v>-74280699496193.469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-74280699496193.469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-309502914567.47278</v>
      </c>
      <c r="L4835" s="444">
        <f t="shared" ca="1" si="192"/>
        <v>-74590202410760.938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-74590202410760.938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-310792510044.83722</v>
      </c>
      <c r="L4836" s="444">
        <f t="shared" ca="1" si="192"/>
        <v>-74900994920805.781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-74900994920805.781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-312087478836.69073</v>
      </c>
      <c r="L4837" s="444">
        <f t="shared" ca="1" si="192"/>
        <v>-75213082399642.469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-75213082399642.469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-313387843331.84363</v>
      </c>
      <c r="L4838" s="444">
        <f t="shared" ca="1" si="192"/>
        <v>-75526470242974.313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-75526470242974.313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-314693626012.39294</v>
      </c>
      <c r="L4839" s="444">
        <f t="shared" ca="1" si="192"/>
        <v>-75841163868986.703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-75841163868986.703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-316004849454.11127</v>
      </c>
      <c r="L4840" s="444">
        <f t="shared" ca="1" si="192"/>
        <v>-76157168718440.813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-76157168718440.813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-317321536326.83673</v>
      </c>
      <c r="L4841" s="444">
        <f t="shared" ca="1" si="192"/>
        <v>-76474490254767.656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-76474490254767.656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-318643709394.86523</v>
      </c>
      <c r="L4842" s="444">
        <f t="shared" ca="1" si="192"/>
        <v>-76793133964162.516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-76793133964162.516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-319971391517.34381</v>
      </c>
      <c r="L4843" s="444">
        <f t="shared" ca="1" si="192"/>
        <v>-77113105355679.859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-77113105355679.859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-321304605648.66608</v>
      </c>
      <c r="L4844" s="444">
        <f t="shared" ca="1" si="192"/>
        <v>-77434409961328.531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-77434409961328.531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-322643374838.8689</v>
      </c>
      <c r="L4845" s="444">
        <f t="shared" ca="1" si="192"/>
        <v>-77757053336167.406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-77757053336167.406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-323987722234.03088</v>
      </c>
      <c r="L4846" s="444">
        <f t="shared" ca="1" si="192"/>
        <v>-78081041058401.438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-78081041058401.438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-325337671076.67267</v>
      </c>
      <c r="L4847" s="444">
        <f t="shared" ca="1" si="192"/>
        <v>-78406378729478.109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-78406378729478.109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-326693244706.15881</v>
      </c>
      <c r="L4848" s="444">
        <f t="shared" ca="1" si="192"/>
        <v>-78733071974184.266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-78733071974184.266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-328054466559.10107</v>
      </c>
      <c r="L4849" s="444">
        <f t="shared" ca="1" si="192"/>
        <v>-79061126440743.359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-79061126440743.359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-329421360169.76398</v>
      </c>
      <c r="L4850" s="444">
        <f t="shared" ca="1" si="192"/>
        <v>-79390547800913.125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-79390547800913.125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-330793949170.47137</v>
      </c>
      <c r="L4851" s="444">
        <f t="shared" ca="1" si="192"/>
        <v>-79721341750083.594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-79721341750083.594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-332172257292.01495</v>
      </c>
      <c r="L4852" s="444">
        <f t="shared" ca="1" si="192"/>
        <v>-80053514007375.609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-80053514007375.609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-333556308364.06506</v>
      </c>
      <c r="L4853" s="444">
        <f t="shared" ref="L4853:L5107" ca="1" si="197">I4853-J4853+K4853</f>
        <v>-80387070315739.672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-80387070315739.672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-334946126315.58197</v>
      </c>
      <c r="L4854" s="444">
        <f t="shared" ca="1" si="197"/>
        <v>-80722016442055.25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-80722016442055.25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-336341735175.23022</v>
      </c>
      <c r="L4855" s="444">
        <f t="shared" ca="1" si="197"/>
        <v>-81058358177230.484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-81058358177230.484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-337743159071.7937</v>
      </c>
      <c r="L4856" s="444">
        <f t="shared" ca="1" si="197"/>
        <v>-81396101336302.281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-81396101336302.281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-339150422234.59283</v>
      </c>
      <c r="L4857" s="444">
        <f t="shared" ca="1" si="197"/>
        <v>-81735251758536.875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-81735251758536.875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-340563548993.90363</v>
      </c>
      <c r="L4858" s="444">
        <f t="shared" ca="1" si="197"/>
        <v>-82075815307530.781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-82075815307530.781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-341982563781.37823</v>
      </c>
      <c r="L4859" s="444">
        <f t="shared" ca="1" si="197"/>
        <v>-82417797871312.156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-82417797871312.156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-343407491130.46729</v>
      </c>
      <c r="L4860" s="444">
        <f t="shared" ca="1" si="197"/>
        <v>-82761205362442.625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-82761205362442.625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-344838355676.84424</v>
      </c>
      <c r="L4861" s="444">
        <f t="shared" ca="1" si="197"/>
        <v>-83106043718119.469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-83106043718119.469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-346275182158.83112</v>
      </c>
      <c r="L4862" s="444">
        <f t="shared" ca="1" si="197"/>
        <v>-83452318900278.297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-83452318900278.297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-347717995417.82623</v>
      </c>
      <c r="L4863" s="444">
        <f t="shared" ca="1" si="197"/>
        <v>-83800036895696.125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-83800036895696.125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-349166820398.73383</v>
      </c>
      <c r="L4864" s="444">
        <f t="shared" ca="1" si="197"/>
        <v>-84149203716094.859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-84149203716094.859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-350621682150.39526</v>
      </c>
      <c r="L4865" s="444">
        <f t="shared" ca="1" si="197"/>
        <v>-84499825398245.25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-84499825398245.25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-352082605826.02185</v>
      </c>
      <c r="L4866" s="444">
        <f t="shared" ca="1" si="197"/>
        <v>-84851908004071.266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-84851908004071.266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-353549616683.63025</v>
      </c>
      <c r="L4867" s="444">
        <f t="shared" ca="1" si="197"/>
        <v>-85205457620754.891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-85205457620754.891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-355022740086.4787</v>
      </c>
      <c r="L4868" s="444">
        <f t="shared" ca="1" si="197"/>
        <v>-85560480360841.375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-85560480360841.375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-356502001503.50574</v>
      </c>
      <c r="L4869" s="444">
        <f t="shared" ca="1" si="197"/>
        <v>-85916982362344.875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-85916982362344.875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-357987426509.77032</v>
      </c>
      <c r="L4870" s="444">
        <f t="shared" ca="1" si="197"/>
        <v>-86274969788854.641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-86274969788854.641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-359479040786.89435</v>
      </c>
      <c r="L4871" s="444">
        <f t="shared" ca="1" si="197"/>
        <v>-86634448829641.531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-86634448829641.531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-360976870123.50635</v>
      </c>
      <c r="L4872" s="444">
        <f t="shared" ca="1" si="197"/>
        <v>-86995425699765.031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-86995425699765.031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-362480940415.68762</v>
      </c>
      <c r="L4873" s="444">
        <f t="shared" ca="1" si="197"/>
        <v>-87357906640180.719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-87357906640180.719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-363991277667.41968</v>
      </c>
      <c r="L4874" s="444">
        <f t="shared" ca="1" si="197"/>
        <v>-87721897917848.141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-87721897917848.141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-365507907991.03394</v>
      </c>
      <c r="L4875" s="444">
        <f t="shared" ca="1" si="197"/>
        <v>-88087405825839.172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-88087405825839.172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-367030857607.66321</v>
      </c>
      <c r="L4876" s="444">
        <f t="shared" ca="1" si="197"/>
        <v>-88454436683446.828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-88454436683446.828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-368560152847.69513</v>
      </c>
      <c r="L4877" s="444">
        <f t="shared" ca="1" si="197"/>
        <v>-88822996836294.516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-88822996836294.516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-370095820151.22717</v>
      </c>
      <c r="L4878" s="444">
        <f t="shared" ca="1" si="197"/>
        <v>-89193092656445.75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-89193092656445.75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-371637886068.52393</v>
      </c>
      <c r="L4879" s="444">
        <f t="shared" ca="1" si="197"/>
        <v>-89564730542514.281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-89564730542514.281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-373186377260.4762</v>
      </c>
      <c r="L4880" s="444">
        <f t="shared" ca="1" si="197"/>
        <v>-89937916919774.75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-89937916919774.75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-374741320499.06146</v>
      </c>
      <c r="L4881" s="444">
        <f t="shared" ca="1" si="197"/>
        <v>-90312658240273.813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-90312658240273.813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-376302742667.80756</v>
      </c>
      <c r="L4882" s="444">
        <f t="shared" ca="1" si="197"/>
        <v>-90688960982941.625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-90688960982941.625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-377870670762.25677</v>
      </c>
      <c r="L4883" s="444">
        <f t="shared" ca="1" si="197"/>
        <v>-91066831653703.875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-91066831653703.875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-379445131890.4328</v>
      </c>
      <c r="L4884" s="444">
        <f t="shared" ca="1" si="197"/>
        <v>-91446276785594.313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-91446276785594.313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-381026153273.30963</v>
      </c>
      <c r="L4885" s="444">
        <f t="shared" ca="1" si="197"/>
        <v>-91827302938867.625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-91827302938867.625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-382613762245.28174</v>
      </c>
      <c r="L4886" s="444">
        <f t="shared" ca="1" si="197"/>
        <v>-92209916701112.906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-92209916701112.906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-384207986254.63708</v>
      </c>
      <c r="L4887" s="444">
        <f t="shared" ca="1" si="197"/>
        <v>-92594124687367.547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-92594124687367.547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-385808852864.03143</v>
      </c>
      <c r="L4888" s="444">
        <f t="shared" ca="1" si="197"/>
        <v>-92979933540231.578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-92979933540231.578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-387416389750.9649</v>
      </c>
      <c r="L4889" s="444">
        <f t="shared" ca="1" si="197"/>
        <v>-93367349929982.547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-93367349929982.547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-389030624708.26062</v>
      </c>
      <c r="L4890" s="444">
        <f t="shared" ca="1" si="197"/>
        <v>-93756380554690.813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-93756380554690.813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-390651585644.54504</v>
      </c>
      <c r="L4891" s="444">
        <f t="shared" ca="1" si="197"/>
        <v>-94147032140335.359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-94147032140335.359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-392279300584.73065</v>
      </c>
      <c r="L4892" s="444">
        <f t="shared" ca="1" si="197"/>
        <v>-94539311440920.094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-94539311440920.094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-393913797670.50037</v>
      </c>
      <c r="L4893" s="444">
        <f t="shared" ca="1" si="197"/>
        <v>-94933225238590.594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-94933225238590.594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-395555105160.79413</v>
      </c>
      <c r="L4894" s="444">
        <f t="shared" ca="1" si="197"/>
        <v>-95328780343751.391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-95328780343751.391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-397203251432.29749</v>
      </c>
      <c r="L4895" s="444">
        <f t="shared" ca="1" si="197"/>
        <v>-95725983595183.688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-95725983595183.688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-398858264979.93201</v>
      </c>
      <c r="L4896" s="444">
        <f t="shared" ca="1" si="197"/>
        <v>-96124841860163.625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-96124841860163.625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-400520174417.34845</v>
      </c>
      <c r="L4897" s="444">
        <f t="shared" ca="1" si="197"/>
        <v>-96525362034580.969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-96525362034580.969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-402189008477.42072</v>
      </c>
      <c r="L4898" s="444">
        <f t="shared" ca="1" si="197"/>
        <v>-96927551043058.391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-96927551043058.391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-403864796012.74329</v>
      </c>
      <c r="L4899" s="444">
        <f t="shared" ca="1" si="197"/>
        <v>-97331415839071.141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-97331415839071.141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-405547565996.12976</v>
      </c>
      <c r="L4900" s="444">
        <f t="shared" ca="1" si="197"/>
        <v>-97736963405067.266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-97736963405067.266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-407237347521.11359</v>
      </c>
      <c r="L4901" s="444">
        <f t="shared" ca="1" si="197"/>
        <v>-98144200752588.375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-98144200752588.375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-408934169802.45154</v>
      </c>
      <c r="L4902" s="444">
        <f t="shared" ca="1" si="197"/>
        <v>-98553134922390.828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-98553134922390.828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-410638062176.62842</v>
      </c>
      <c r="L4903" s="444">
        <f t="shared" ca="1" si="197"/>
        <v>-98963772984567.453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-98963772984567.453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-412349054102.36438</v>
      </c>
      <c r="L4904" s="444">
        <f t="shared" ca="1" si="197"/>
        <v>-99376122038669.813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-99376122038669.813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-414067175161.12421</v>
      </c>
      <c r="L4905" s="444">
        <f t="shared" ca="1" si="197"/>
        <v>-99790189213830.938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-99790189213830.938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-415792455057.62891</v>
      </c>
      <c r="L4906" s="444">
        <f t="shared" ca="1" si="197"/>
        <v>-100205981668888.56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-100205981668888.56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-417524923620.36902</v>
      </c>
      <c r="L4907" s="444">
        <f t="shared" ca="1" si="197"/>
        <v>-100623506592508.94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-100623506592508.94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-419264610802.12054</v>
      </c>
      <c r="L4908" s="444">
        <f t="shared" ca="1" si="197"/>
        <v>-101042771203311.06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-101042771203311.06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-421011546680.46277</v>
      </c>
      <c r="L4909" s="444">
        <f t="shared" ca="1" si="197"/>
        <v>-101463782749991.53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-101463782749991.53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-422765761458.29803</v>
      </c>
      <c r="L4910" s="444">
        <f t="shared" ca="1" si="197"/>
        <v>-101886548511449.83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-101886548511449.83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-424527285464.37427</v>
      </c>
      <c r="L4911" s="444">
        <f t="shared" ca="1" si="197"/>
        <v>-102311075796914.2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-102311075796914.2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-426296149153.8092</v>
      </c>
      <c r="L4912" s="444">
        <f t="shared" ca="1" si="197"/>
        <v>-102737371946068.02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-102737371946068.02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-428072383108.6167</v>
      </c>
      <c r="L4913" s="444">
        <f t="shared" ca="1" si="197"/>
        <v>-103165444329176.63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-103165444329176.63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-429856018038.23596</v>
      </c>
      <c r="L4914" s="444">
        <f t="shared" ca="1" si="197"/>
        <v>-103595300347214.86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-103595300347214.86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-431647084780.06189</v>
      </c>
      <c r="L4915" s="444">
        <f t="shared" ca="1" si="197"/>
        <v>-104026947431994.92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-104026947431994.92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-433445614299.97882</v>
      </c>
      <c r="L4916" s="444">
        <f t="shared" ca="1" si="197"/>
        <v>-104460393046294.91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-104460393046294.91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-435251637692.89545</v>
      </c>
      <c r="L4917" s="444">
        <f t="shared" ca="1" si="197"/>
        <v>-104895644683987.8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-104895644683987.8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-437065186183.28247</v>
      </c>
      <c r="L4918" s="444">
        <f t="shared" ca="1" si="197"/>
        <v>-105332709870171.08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-105332709870171.08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-438886291125.71283</v>
      </c>
      <c r="L4919" s="444">
        <f t="shared" ca="1" si="197"/>
        <v>-105771596161296.8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-105771596161296.8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-440714984005.40332</v>
      </c>
      <c r="L4920" s="444">
        <f t="shared" ca="1" si="197"/>
        <v>-106212311145302.2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-106212311145302.2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-442551296438.75916</v>
      </c>
      <c r="L4921" s="444">
        <f t="shared" ca="1" si="197"/>
        <v>-106654862441740.97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-106654862441740.97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-444395260173.92072</v>
      </c>
      <c r="L4922" s="444">
        <f t="shared" ca="1" si="197"/>
        <v>-107099257701914.89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-107099257701914.89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-446246907091.31201</v>
      </c>
      <c r="L4923" s="444">
        <f t="shared" ca="1" si="197"/>
        <v>-107545504609006.2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-107545504609006.2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-448106269204.1925</v>
      </c>
      <c r="L4924" s="444">
        <f t="shared" ca="1" si="197"/>
        <v>-107993610878210.39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-107993610878210.39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-449973378659.20996</v>
      </c>
      <c r="L4925" s="444">
        <f t="shared" ca="1" si="197"/>
        <v>-108443584256869.59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-108443584256869.59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-451848267736.9566</v>
      </c>
      <c r="L4926" s="444">
        <f t="shared" ca="1" si="197"/>
        <v>-108895432524606.55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-108895432524606.55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-453730968852.52728</v>
      </c>
      <c r="L4927" s="444">
        <f t="shared" ca="1" si="197"/>
        <v>-109349163493459.08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-109349163493459.08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-455621514556.07947</v>
      </c>
      <c r="L4928" s="444">
        <f t="shared" ca="1" si="197"/>
        <v>-109804785008015.16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-109804785008015.16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-457519937533.39648</v>
      </c>
      <c r="L4929" s="444">
        <f t="shared" ca="1" si="197"/>
        <v>-110262304945548.55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-110262304945548.55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-459426270606.45227</v>
      </c>
      <c r="L4930" s="444">
        <f t="shared" ca="1" si="197"/>
        <v>-110721731216155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-110721731216155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-461340546733.97919</v>
      </c>
      <c r="L4931" s="444">
        <f t="shared" ca="1" si="197"/>
        <v>-111183071762888.98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-111183071762888.98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-463262799012.03741</v>
      </c>
      <c r="L4932" s="444">
        <f t="shared" ca="1" si="197"/>
        <v>-111646334561901.02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-111646334561901.02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-465193060674.58759</v>
      </c>
      <c r="L4933" s="444">
        <f t="shared" ca="1" si="197"/>
        <v>-112111527622575.61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-112111527622575.61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-467131365094.065</v>
      </c>
      <c r="L4934" s="444">
        <f t="shared" ca="1" si="197"/>
        <v>-112578658987669.67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-112578658987669.67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-469077745781.95697</v>
      </c>
      <c r="L4935" s="444">
        <f t="shared" ca="1" si="197"/>
        <v>-113047736733451.63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-113047736733451.63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-471032236389.38184</v>
      </c>
      <c r="L4936" s="444">
        <f t="shared" ca="1" si="197"/>
        <v>-113518768969841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-113518768969841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-472994870707.67084</v>
      </c>
      <c r="L4937" s="444">
        <f t="shared" ca="1" si="197"/>
        <v>-113991763840548.67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-113991763840548.67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-474965682668.95282</v>
      </c>
      <c r="L4938" s="444">
        <f t="shared" ca="1" si="197"/>
        <v>-114466729523217.63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-114466729523217.63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-476944706346.74011</v>
      </c>
      <c r="L4939" s="444">
        <f t="shared" ca="1" si="197"/>
        <v>-114943674229564.36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-114943674229564.36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-478931975956.51813</v>
      </c>
      <c r="L4940" s="444">
        <f t="shared" ca="1" si="197"/>
        <v>-115422606205520.88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-115422606205520.88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-480927525856.33698</v>
      </c>
      <c r="L4941" s="444">
        <f t="shared" ca="1" si="197"/>
        <v>-115903533731377.22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-115903533731377.22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-482931390547.40509</v>
      </c>
      <c r="L4942" s="444">
        <f t="shared" ca="1" si="197"/>
        <v>-116386465121924.63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-116386465121924.63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-484943604674.68591</v>
      </c>
      <c r="L4943" s="444">
        <f t="shared" ca="1" si="197"/>
        <v>-116871408726599.31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-116871408726599.31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-486964203027.49719</v>
      </c>
      <c r="L4944" s="444">
        <f t="shared" ca="1" si="197"/>
        <v>-117358372929626.81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-117358372929626.81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-488993220540.11163</v>
      </c>
      <c r="L4945" s="444">
        <f t="shared" ca="1" si="197"/>
        <v>-117847366150166.92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-117847366150166.92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-491030692292.36224</v>
      </c>
      <c r="L4946" s="444">
        <f t="shared" ca="1" si="197"/>
        <v>-118338396842459.28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-118338396842459.28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-493076653510.24701</v>
      </c>
      <c r="L4947" s="444">
        <f t="shared" ca="1" si="197"/>
        <v>-118831473495969.53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-118831473495969.53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-495131139566.53961</v>
      </c>
      <c r="L4948" s="444">
        <f t="shared" ca="1" si="197"/>
        <v>-119326604635536.08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-119326604635536.08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-497194185981.40039</v>
      </c>
      <c r="L4949" s="444">
        <f t="shared" ca="1" si="197"/>
        <v>-119823798821517.48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-119823798821517.48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-499265828422.98944</v>
      </c>
      <c r="L4950" s="444">
        <f t="shared" ca="1" si="197"/>
        <v>-120323064649940.47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-120323064649940.47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-501346102708.08527</v>
      </c>
      <c r="L4951" s="444">
        <f t="shared" ca="1" si="197"/>
        <v>-120824410752648.55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-120824410752648.55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-503435044802.70233</v>
      </c>
      <c r="L4952" s="444">
        <f t="shared" ca="1" si="197"/>
        <v>-121327845797451.25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-121327845797451.25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-505532690822.71356</v>
      </c>
      <c r="L4953" s="444">
        <f t="shared" ca="1" si="197"/>
        <v>-121833378488273.97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-121833378488273.97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-507639077034.47491</v>
      </c>
      <c r="L4954" s="444">
        <f t="shared" ca="1" si="197"/>
        <v>-122341017565308.44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-122341017565308.44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-509754239855.45184</v>
      </c>
      <c r="L4955" s="444">
        <f t="shared" ca="1" si="197"/>
        <v>-122850771805163.89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-122850771805163.89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-511878215854.84949</v>
      </c>
      <c r="L4956" s="444">
        <f t="shared" ca="1" si="197"/>
        <v>-123362650021018.73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-123362650021018.73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-514011041754.24481</v>
      </c>
      <c r="L4957" s="444">
        <f t="shared" ca="1" si="197"/>
        <v>-123876661062772.98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-123876661062772.98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-516152754428.22083</v>
      </c>
      <c r="L4958" s="444">
        <f t="shared" ca="1" si="197"/>
        <v>-124392813817201.2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-124392813817201.2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-518303390905.00494</v>
      </c>
      <c r="L4959" s="444">
        <f t="shared" ca="1" si="197"/>
        <v>-124911117208106.2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-124911117208106.2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-520462988367.10919</v>
      </c>
      <c r="L4960" s="444">
        <f t="shared" ca="1" si="197"/>
        <v>-125431580196473.31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-125431580196473.31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-522631584151.97211</v>
      </c>
      <c r="L4961" s="444">
        <f t="shared" ca="1" si="197"/>
        <v>-125954211780625.28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-125954211780625.28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-524809215752.60535</v>
      </c>
      <c r="L4962" s="444">
        <f t="shared" ca="1" si="197"/>
        <v>-126479020996377.89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-126479020996377.89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-526995920818.24127</v>
      </c>
      <c r="L4963" s="444">
        <f t="shared" ca="1" si="197"/>
        <v>-127006016917196.13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-127006016917196.13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-529191737154.98376</v>
      </c>
      <c r="L4964" s="444">
        <f t="shared" ca="1" si="197"/>
        <v>-127535208654351.11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-127535208654351.11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-531396702726.46301</v>
      </c>
      <c r="L4965" s="444">
        <f t="shared" ca="1" si="197"/>
        <v>-128066605357077.58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-128066605357077.58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-533610855654.48981</v>
      </c>
      <c r="L4966" s="444">
        <f t="shared" ca="1" si="197"/>
        <v>-128600216212732.06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-128600216212732.06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-535834234219.71692</v>
      </c>
      <c r="L4967" s="444">
        <f t="shared" ca="1" si="197"/>
        <v>-129136050446951.78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-129136050446951.78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-538066876862.29913</v>
      </c>
      <c r="L4968" s="444">
        <f t="shared" ca="1" si="197"/>
        <v>-129674117323814.08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-129674117323814.08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-540308822182.55872</v>
      </c>
      <c r="L4969" s="444">
        <f t="shared" ca="1" si="197"/>
        <v>-130214426145996.64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-130214426145996.64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-542560108941.65271</v>
      </c>
      <c r="L4970" s="444">
        <f t="shared" ca="1" si="197"/>
        <v>-130756986254938.3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-130756986254938.3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-544820776062.24292</v>
      </c>
      <c r="L4971" s="444">
        <f t="shared" ca="1" si="197"/>
        <v>-131301807031000.55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-131301807031000.55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-547090862629.16895</v>
      </c>
      <c r="L4972" s="444">
        <f t="shared" ca="1" si="197"/>
        <v>-131848897893629.72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-131848897893629.72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-549370407890.12384</v>
      </c>
      <c r="L4973" s="444">
        <f t="shared" ca="1" si="197"/>
        <v>-132398268301519.84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-132398268301519.84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-551659451256.33276</v>
      </c>
      <c r="L4974" s="444">
        <f t="shared" ca="1" si="197"/>
        <v>-132949927752776.17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-132949927752776.17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-553958032303.23401</v>
      </c>
      <c r="L4975" s="444">
        <f t="shared" ca="1" si="197"/>
        <v>-133503885785079.41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-133503885785079.41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-556266190771.16418</v>
      </c>
      <c r="L4976" s="444">
        <f t="shared" ca="1" si="197"/>
        <v>-134060151975850.58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-134060151975850.58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-558583966566.04407</v>
      </c>
      <c r="L4977" s="444">
        <f t="shared" ca="1" si="197"/>
        <v>-134618735942416.63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-134618735942416.63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-560911399760.06921</v>
      </c>
      <c r="L4978" s="444">
        <f t="shared" ca="1" si="197"/>
        <v>-135179647342176.69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-135179647342176.69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-563248530592.40283</v>
      </c>
      <c r="L4979" s="444">
        <f t="shared" ca="1" si="197"/>
        <v>-135742895872769.09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-135742895872769.09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-565595399469.87134</v>
      </c>
      <c r="L4980" s="444">
        <f t="shared" ca="1" si="197"/>
        <v>-136308491272238.97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-136308491272238.97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-567952046967.66248</v>
      </c>
      <c r="L4981" s="444">
        <f t="shared" ca="1" si="197"/>
        <v>-136876443319206.63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-136876443319206.63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-570318513830.02771</v>
      </c>
      <c r="L4982" s="444">
        <f t="shared" ca="1" si="197"/>
        <v>-137446761833036.66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-137446761833036.66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-572694840970.98608</v>
      </c>
      <c r="L4983" s="444">
        <f t="shared" ca="1" si="197"/>
        <v>-138019456674007.64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-138019456674007.64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-575081069475.03186</v>
      </c>
      <c r="L4984" s="444">
        <f t="shared" ca="1" si="197"/>
        <v>-138594537743482.67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-138594537743482.67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-577477240597.84448</v>
      </c>
      <c r="L4985" s="444">
        <f t="shared" ca="1" si="197"/>
        <v>-139172014984080.52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-139172014984080.52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-579883395767.0022</v>
      </c>
      <c r="L4986" s="444">
        <f t="shared" ca="1" si="197"/>
        <v>-139751898379847.52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-139751898379847.52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-582299576582.69788</v>
      </c>
      <c r="L4987" s="444">
        <f t="shared" ca="1" si="197"/>
        <v>-140334197956430.22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-140334197956430.22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-584725824818.45923</v>
      </c>
      <c r="L4988" s="444">
        <f t="shared" ca="1" si="197"/>
        <v>-140918923781248.69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-140918923781248.69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-587162182421.86951</v>
      </c>
      <c r="L4989" s="444">
        <f t="shared" ca="1" si="197"/>
        <v>-141506085963670.56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-141506085963670.56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-589608691515.29395</v>
      </c>
      <c r="L4990" s="444">
        <f t="shared" ca="1" si="197"/>
        <v>-142095694655185.84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-142095694655185.84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-592065394396.60767</v>
      </c>
      <c r="L4991" s="444">
        <f t="shared" ca="1" si="197"/>
        <v>-142687760049582.44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-142687760049582.44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-594532333539.92676</v>
      </c>
      <c r="L4992" s="444">
        <f t="shared" ca="1" si="197"/>
        <v>-143282292383122.38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-143282292383122.38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-597009551596.34326</v>
      </c>
      <c r="L4993" s="444">
        <f t="shared" ca="1" si="197"/>
        <v>-143879301934718.72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-143879301934718.72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-599497091394.66138</v>
      </c>
      <c r="L4994" s="444">
        <f t="shared" ca="1" si="197"/>
        <v>-144478799026113.38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-144478799026113.38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-601994995942.13904</v>
      </c>
      <c r="L4995" s="444">
        <f t="shared" ca="1" si="197"/>
        <v>-145080794022055.5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-145080794022055.5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-604503308425.2312</v>
      </c>
      <c r="L4996" s="444">
        <f t="shared" ca="1" si="197"/>
        <v>-145685297330480.72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-145685297330480.72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-607022072210.3363</v>
      </c>
      <c r="L4997" s="444">
        <f t="shared" ca="1" si="197"/>
        <v>-146292319402691.06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-146292319402691.06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-609551330844.54614</v>
      </c>
      <c r="L4998" s="444">
        <f t="shared" ca="1" si="197"/>
        <v>-146901870733535.59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-146901870733535.59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-612091128056.39832</v>
      </c>
      <c r="L4999" s="444">
        <f t="shared" ca="1" si="197"/>
        <v>-147513961861592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-147513961861592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-614641507756.6333</v>
      </c>
      <c r="L5000" s="444">
        <f t="shared" ca="1" si="197"/>
        <v>-148128603369348.63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-148128603369348.63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-617202514038.95264</v>
      </c>
      <c r="L5001" s="444">
        <f t="shared" ca="1" si="197"/>
        <v>-148745805883387.56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-148745805883387.56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-619774191180.78149</v>
      </c>
      <c r="L5002" s="444">
        <f t="shared" ca="1" si="197"/>
        <v>-149365580074568.34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-149365580074568.34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-622356583644.03479</v>
      </c>
      <c r="L5003" s="444">
        <f t="shared" ca="1" si="197"/>
        <v>-149987936658212.38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-149987936658212.38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-624949736075.88489</v>
      </c>
      <c r="L5004" s="444">
        <f t="shared" ca="1" si="197"/>
        <v>-150612886394288.25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-150612886394288.25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-627553693309.53442</v>
      </c>
      <c r="L5005" s="444">
        <f t="shared" ca="1" si="197"/>
        <v>-151240440087597.78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-151240440087597.78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-630168500364.99072</v>
      </c>
      <c r="L5006" s="444">
        <f t="shared" ca="1" si="197"/>
        <v>-151870608587962.78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-151870608587962.78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-632794202449.84497</v>
      </c>
      <c r="L5007" s="444">
        <f t="shared" ca="1" si="197"/>
        <v>-152503402790412.63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-152503402790412.63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-635430844960.05261</v>
      </c>
      <c r="L5008" s="444">
        <f t="shared" ca="1" si="197"/>
        <v>-153138833635372.69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-153138833635372.69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-638078473480.71948</v>
      </c>
      <c r="L5009" s="444">
        <f t="shared" ca="1" si="197"/>
        <v>-153776912108853.41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-153776912108853.41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-640737133786.88916</v>
      </c>
      <c r="L5010" s="444">
        <f t="shared" ca="1" si="197"/>
        <v>-154417649242640.28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-154417649242640.28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-643406871844.33447</v>
      </c>
      <c r="L5011" s="444">
        <f t="shared" ca="1" si="197"/>
        <v>-155061056114484.63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-155061056114484.63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-646087733810.35254</v>
      </c>
      <c r="L5012" s="444">
        <f t="shared" ca="1" si="197"/>
        <v>-155707143848294.97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-155707143848294.97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-648779766034.56238</v>
      </c>
      <c r="L5013" s="444">
        <f t="shared" ca="1" si="197"/>
        <v>-156355923614329.53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-156355923614329.53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-651483015059.70642</v>
      </c>
      <c r="L5014" s="444">
        <f t="shared" ca="1" si="197"/>
        <v>-157007406629389.25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-157007406629389.25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-654197527622.4552</v>
      </c>
      <c r="L5015" s="444">
        <f t="shared" ca="1" si="197"/>
        <v>-157661604157011.72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-157661604157011.72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-656923350654.21545</v>
      </c>
      <c r="L5016" s="444">
        <f t="shared" ca="1" si="197"/>
        <v>-158318527507665.94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-158318527507665.94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-659660531281.94141</v>
      </c>
      <c r="L5017" s="444">
        <f t="shared" ca="1" si="197"/>
        <v>-158978188038947.88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-158978188038947.88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-662409116828.94946</v>
      </c>
      <c r="L5018" s="444">
        <f t="shared" ca="1" si="197"/>
        <v>-159640597155776.81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-159640597155776.81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-665169154815.73669</v>
      </c>
      <c r="L5019" s="444">
        <f t="shared" ca="1" si="197"/>
        <v>-160305766310592.56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-160305766310592.56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-667940692960.80237</v>
      </c>
      <c r="L5020" s="444">
        <f t="shared" ca="1" si="197"/>
        <v>-160973707003553.38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-160973707003553.38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-670723779181.47241</v>
      </c>
      <c r="L5021" s="444">
        <f t="shared" ca="1" si="197"/>
        <v>-161644430782734.84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-161644430782734.84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-673518461594.72852</v>
      </c>
      <c r="L5022" s="444">
        <f t="shared" ca="1" si="197"/>
        <v>-162317949244329.56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-162317949244329.56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-676324788518.03979</v>
      </c>
      <c r="L5023" s="444">
        <f t="shared" ca="1" si="197"/>
        <v>-162994274032847.59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-162994274032847.59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-679142808470.19824</v>
      </c>
      <c r="L5024" s="444">
        <f t="shared" ca="1" si="197"/>
        <v>-163673416841317.78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-163673416841317.78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-681972570172.15747</v>
      </c>
      <c r="L5025" s="444">
        <f t="shared" ca="1" si="197"/>
        <v>-164355389411489.94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-164355389411489.94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-684814122547.87476</v>
      </c>
      <c r="L5026" s="444">
        <f t="shared" ca="1" si="197"/>
        <v>-165040203534037.81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-165040203534037.81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-687667514725.15759</v>
      </c>
      <c r="L5027" s="444">
        <f t="shared" ca="1" si="197"/>
        <v>-165727871048762.97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-165727871048762.97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-690532796036.51233</v>
      </c>
      <c r="L5028" s="444">
        <f t="shared" ca="1" si="197"/>
        <v>-166418403844799.47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-166418403844799.47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-693410016019.9978</v>
      </c>
      <c r="L5029" s="444">
        <f t="shared" ca="1" si="197"/>
        <v>-167111813860819.47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-167111813860819.47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-696299224420.08105</v>
      </c>
      <c r="L5030" s="444">
        <f t="shared" ca="1" si="197"/>
        <v>-167808113085239.56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-167808113085239.56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-699200471188.49817</v>
      </c>
      <c r="L5031" s="444">
        <f t="shared" ca="1" si="197"/>
        <v>-168507313556428.06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-168507313556428.06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-702113806485.11694</v>
      </c>
      <c r="L5032" s="444">
        <f t="shared" ca="1" si="197"/>
        <v>-169209427362913.19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-169209427362913.19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-705039280678.80493</v>
      </c>
      <c r="L5033" s="444">
        <f t="shared" ca="1" si="197"/>
        <v>-169914466643592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-169914466643592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-707976944348.30005</v>
      </c>
      <c r="L5034" s="444">
        <f t="shared" ca="1" si="197"/>
        <v>-170622443587940.31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-170622443587940.31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-710926848283.08459</v>
      </c>
      <c r="L5035" s="444">
        <f t="shared" ca="1" si="197"/>
        <v>-171333370436223.41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-171333370436223.41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-713889043484.26416</v>
      </c>
      <c r="L5036" s="444">
        <f t="shared" ca="1" si="197"/>
        <v>-172047259479707.66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-172047259479707.66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-716863581165.44861</v>
      </c>
      <c r="L5037" s="444">
        <f t="shared" ca="1" si="197"/>
        <v>-172764123060873.09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-172764123060873.09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-719850512753.63794</v>
      </c>
      <c r="L5038" s="444">
        <f t="shared" ca="1" si="197"/>
        <v>-173483973573626.72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-173483973573626.72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-722849889890.11133</v>
      </c>
      <c r="L5039" s="444">
        <f t="shared" ca="1" si="197"/>
        <v>-174206823463516.84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-174206823463516.84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-725861764431.32019</v>
      </c>
      <c r="L5040" s="444">
        <f t="shared" ca="1" si="197"/>
        <v>-174932685227948.16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-174932685227948.16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-728886188449.78394</v>
      </c>
      <c r="L5041" s="444">
        <f t="shared" ca="1" si="197"/>
        <v>-175661571416397.94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-175661571416397.94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-731923214234.99146</v>
      </c>
      <c r="L5042" s="444">
        <f t="shared" ca="1" si="197"/>
        <v>-176393494630632.94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-176393494630632.94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-734972894294.30396</v>
      </c>
      <c r="L5043" s="444">
        <f t="shared" ca="1" si="197"/>
        <v>-177128467524927.25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-177128467524927.25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-738035281353.86353</v>
      </c>
      <c r="L5044" s="444">
        <f t="shared" ca="1" si="197"/>
        <v>-177866502806281.13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-177866502806281.13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-741110428359.50464</v>
      </c>
      <c r="L5045" s="444">
        <f t="shared" ca="1" si="197"/>
        <v>-178607613234640.63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-178607613234640.63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-744198388477.66931</v>
      </c>
      <c r="L5046" s="444">
        <f t="shared" ca="1" si="197"/>
        <v>-179351811623118.28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-179351811623118.28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-747299215096.32617</v>
      </c>
      <c r="L5047" s="444">
        <f t="shared" ca="1" si="197"/>
        <v>-180099110838214.59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-180099110838214.59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-750412961825.89417</v>
      </c>
      <c r="L5048" s="444">
        <f t="shared" ca="1" si="197"/>
        <v>-180849523800040.5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-180849523800040.5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-753539682500.1687</v>
      </c>
      <c r="L5049" s="444">
        <f t="shared" ca="1" si="197"/>
        <v>-181603063482540.66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-181603063482540.66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-756679431177.25269</v>
      </c>
      <c r="L5050" s="444">
        <f t="shared" ca="1" si="197"/>
        <v>-182359742913717.91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-182359742913717.91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-759832262140.49121</v>
      </c>
      <c r="L5051" s="444">
        <f t="shared" ca="1" si="197"/>
        <v>-183119575175858.41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-183119575175858.41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-762998229899.41003</v>
      </c>
      <c r="L5052" s="444">
        <f t="shared" ca="1" si="197"/>
        <v>-183882573405757.81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-183882573405757.81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-766177389190.65759</v>
      </c>
      <c r="L5053" s="444">
        <f t="shared" ca="1" si="197"/>
        <v>-184648750794948.47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-184648750794948.47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-769369794978.9519</v>
      </c>
      <c r="L5054" s="444">
        <f t="shared" ca="1" si="197"/>
        <v>-185418120589927.41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-185418120589927.41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-772575502458.03088</v>
      </c>
      <c r="L5055" s="444">
        <f t="shared" ca="1" si="197"/>
        <v>-186190696092385.44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-186190696092385.44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-775794567051.60596</v>
      </c>
      <c r="L5056" s="444">
        <f t="shared" ca="1" si="197"/>
        <v>-186966490659437.03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-186966490659437.03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-779027044414.32092</v>
      </c>
      <c r="L5057" s="444">
        <f t="shared" ca="1" si="197"/>
        <v>-187745517703851.34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-187745517703851.34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-782272990432.71387</v>
      </c>
      <c r="L5058" s="444">
        <f t="shared" ca="1" si="197"/>
        <v>-188527790694284.06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-188527790694284.06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-785532461226.18359</v>
      </c>
      <c r="L5059" s="444">
        <f t="shared" ca="1" si="197"/>
        <v>-189313323155510.25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-189313323155510.25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-788805513147.95935</v>
      </c>
      <c r="L5060" s="444">
        <f t="shared" ca="1" si="197"/>
        <v>-190102128668658.22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-190102128668658.22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-792092202786.07593</v>
      </c>
      <c r="L5061" s="444">
        <f t="shared" ca="1" si="197"/>
        <v>-190894220871444.28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-190894220871444.28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-795392586964.3512</v>
      </c>
      <c r="L5062" s="444">
        <f t="shared" ca="1" si="197"/>
        <v>-191689613458408.63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-191689613458408.63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-798706722743.36926</v>
      </c>
      <c r="L5063" s="444">
        <f t="shared" ca="1" si="197"/>
        <v>-192488320181152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-192488320181152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-802034667421.46667</v>
      </c>
      <c r="L5064" s="444">
        <f t="shared" ca="1" si="197"/>
        <v>-193290354848573.47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-193290354848573.47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-805376478535.72278</v>
      </c>
      <c r="L5065" s="444">
        <f t="shared" ca="1" si="197"/>
        <v>-194095731327109.19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-194095731327109.19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-808732213862.95496</v>
      </c>
      <c r="L5066" s="444">
        <f t="shared" ca="1" si="197"/>
        <v>-194904463540972.16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-194904463540972.16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-812101931420.71729</v>
      </c>
      <c r="L5067" s="444">
        <f t="shared" ca="1" si="197"/>
        <v>-195716565472392.88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-195716565472392.88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-815485689468.30359</v>
      </c>
      <c r="L5068" s="444">
        <f t="shared" ca="1" si="197"/>
        <v>-196532051161861.19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-196532051161861.19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-818883546507.75488</v>
      </c>
      <c r="L5069" s="444">
        <f t="shared" ca="1" si="197"/>
        <v>-197350934708368.94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-197350934708368.94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-822295561284.87061</v>
      </c>
      <c r="L5070" s="444">
        <f t="shared" ca="1" si="197"/>
        <v>-198173230269653.81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-198173230269653.81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-825721792790.22424</v>
      </c>
      <c r="L5071" s="444">
        <f t="shared" ca="1" si="197"/>
        <v>-198998952062444.03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-198998952062444.03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-829162300260.18347</v>
      </c>
      <c r="L5072" s="444">
        <f t="shared" ca="1" si="197"/>
        <v>-199828114362704.22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-199828114362704.22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-832617143177.9342</v>
      </c>
      <c r="L5073" s="444">
        <f t="shared" ca="1" si="197"/>
        <v>-200660731505882.16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-200660731505882.16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-836086381274.50903</v>
      </c>
      <c r="L5074" s="444">
        <f t="shared" ca="1" si="197"/>
        <v>-201496817887156.66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-201496817887156.66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-839570074529.81934</v>
      </c>
      <c r="L5075" s="444">
        <f t="shared" ca="1" si="197"/>
        <v>-202336387961686.47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-202336387961686.47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-843068283173.6936</v>
      </c>
      <c r="L5076" s="444">
        <f t="shared" ca="1" si="197"/>
        <v>-203179456244860.16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-203179456244860.16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-846581067686.91736</v>
      </c>
      <c r="L5077" s="444">
        <f t="shared" ca="1" si="197"/>
        <v>-204026037312547.06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-204026037312547.06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-850108488802.27942</v>
      </c>
      <c r="L5078" s="444">
        <f t="shared" ca="1" si="197"/>
        <v>-204876145801349.34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-204876145801349.34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-853650607505.62231</v>
      </c>
      <c r="L5079" s="444">
        <f t="shared" ca="1" si="197"/>
        <v>-205729796408854.97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-205729796408854.97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-857207485036.89575</v>
      </c>
      <c r="L5080" s="444">
        <f t="shared" ca="1" si="197"/>
        <v>-206587003893891.88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-206587003893891.88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-860779182891.21619</v>
      </c>
      <c r="L5081" s="444">
        <f t="shared" ca="1" si="197"/>
        <v>-207447783076783.09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-207447783076783.09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-864365762819.92957</v>
      </c>
      <c r="L5082" s="444">
        <f t="shared" ca="1" si="197"/>
        <v>-208312148839603.03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-208312148839603.03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-867967286831.67932</v>
      </c>
      <c r="L5083" s="444">
        <f t="shared" ca="1" si="197"/>
        <v>-209180116126434.72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-209180116126434.72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-871583817193.47803</v>
      </c>
      <c r="L5084" s="444">
        <f t="shared" ca="1" si="197"/>
        <v>-210051699943628.19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-210051699943628.19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-875215416431.78406</v>
      </c>
      <c r="L5085" s="444">
        <f t="shared" ca="1" si="197"/>
        <v>-210926915360059.97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-210926915360059.97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-878862147333.58325</v>
      </c>
      <c r="L5086" s="444">
        <f t="shared" ca="1" si="197"/>
        <v>-211805777507393.56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-211805777507393.56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-882524072947.47314</v>
      </c>
      <c r="L5087" s="444">
        <f t="shared" ca="1" si="197"/>
        <v>-212688301580341.03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-212688301580341.03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-886201256584.75427</v>
      </c>
      <c r="L5088" s="444">
        <f t="shared" ca="1" si="197"/>
        <v>-213574502836925.78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-213574502836925.78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-889893761820.52405</v>
      </c>
      <c r="L5089" s="444">
        <f t="shared" ca="1" si="197"/>
        <v>-214464396598746.31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-214464396598746.31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-893601652494.77625</v>
      </c>
      <c r="L5090" s="444">
        <f t="shared" ca="1" si="197"/>
        <v>-215357998251241.09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-215357998251241.09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-897324992713.50452</v>
      </c>
      <c r="L5091" s="444">
        <f t="shared" ca="1" si="197"/>
        <v>-216255323243954.59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-216255323243954.59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-901063846849.81079</v>
      </c>
      <c r="L5092" s="444">
        <f t="shared" ca="1" si="197"/>
        <v>-217156387090804.41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-217156387090804.41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-904818279545.01831</v>
      </c>
      <c r="L5093" s="444">
        <f t="shared" ca="1" si="197"/>
        <v>-218061205370349.44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-218061205370349.44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-908588355709.78931</v>
      </c>
      <c r="L5094" s="444">
        <f t="shared" ca="1" si="197"/>
        <v>-218969793726059.22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-218969793726059.22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-912374140525.2467</v>
      </c>
      <c r="L5095" s="444">
        <f t="shared" ca="1" si="197"/>
        <v>-219882167866584.47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-219882167866584.47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-916175699444.10205</v>
      </c>
      <c r="L5096" s="444">
        <f t="shared" ca="1" si="197"/>
        <v>-220798343566028.56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-220798343566028.56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-919993098191.78577</v>
      </c>
      <c r="L5097" s="444">
        <f t="shared" ca="1" si="197"/>
        <v>-221718336664220.34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-221718336664220.34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-923826402767.58472</v>
      </c>
      <c r="L5098" s="444">
        <f t="shared" ca="1" si="197"/>
        <v>-222642163066987.94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-222642163066987.94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-927675679445.78308</v>
      </c>
      <c r="L5099" s="444">
        <f t="shared" ca="1" si="197"/>
        <v>-223569838746433.72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-223569838746433.72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-931540994776.80713</v>
      </c>
      <c r="L5100" s="444">
        <f t="shared" ca="1" si="197"/>
        <v>-224501379741210.53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-224501379741210.53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-935422415588.3772</v>
      </c>
      <c r="L5101" s="444">
        <f t="shared" ca="1" si="197"/>
        <v>-225436802156798.91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-225436802156798.91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-939320008986.66211</v>
      </c>
      <c r="L5102" s="444">
        <f t="shared" ca="1" si="197"/>
        <v>-226376122165785.56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-226376122165785.56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-943233842357.4397</v>
      </c>
      <c r="L5103" s="444">
        <f t="shared" ca="1" si="197"/>
        <v>-227319356008143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-227319356008143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-947163983367.26257</v>
      </c>
      <c r="L5104" s="444">
        <f t="shared" ca="1" si="197"/>
        <v>-228266519991510.25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-228266519991510.25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-951110499964.6261</v>
      </c>
      <c r="L5105" s="444">
        <f t="shared" ca="1" si="197"/>
        <v>-229217630491474.88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-229217630491474.88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-955073460381.14539</v>
      </c>
      <c r="L5106" s="444">
        <f t="shared" ca="1" si="197"/>
        <v>-230172703951856.03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-230172703951856.03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-959052933132.7334</v>
      </c>
      <c r="L5107" s="444">
        <f t="shared" ca="1" si="197"/>
        <v>-231131756884988.75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-231131756884988.75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-963048987020.7865</v>
      </c>
      <c r="L5108" s="444">
        <f t="shared" ref="L5108:L5362" ca="1" si="202">I5108-J5108+K5108</f>
        <v>-232094805872009.53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-232094805872009.53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-967061691133.37305</v>
      </c>
      <c r="L5109" s="444">
        <f t="shared" ca="1" si="202"/>
        <v>-233061867563142.91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-233061867563142.91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-971091114846.42883</v>
      </c>
      <c r="L5110" s="444">
        <f t="shared" ca="1" si="202"/>
        <v>-234032958677989.34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-234032958677989.34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-975137327824.95557</v>
      </c>
      <c r="L5111" s="444">
        <f t="shared" ca="1" si="202"/>
        <v>-235008096005814.31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-235008096005814.31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-979200400024.22632</v>
      </c>
      <c r="L5112" s="444">
        <f t="shared" ca="1" si="202"/>
        <v>-235987296405838.53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-235987296405838.53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-983280401690.9939</v>
      </c>
      <c r="L5113" s="444">
        <f t="shared" ca="1" si="202"/>
        <v>-236970576807529.53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-236970576807529.53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-987377403364.70654</v>
      </c>
      <c r="L5114" s="444">
        <f t="shared" ca="1" si="202"/>
        <v>-237957954210894.25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-237957954210894.25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-991491475878.72607</v>
      </c>
      <c r="L5115" s="444">
        <f t="shared" ca="1" si="202"/>
        <v>-238949445686772.97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-238949445686772.97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-995622690361.55408</v>
      </c>
      <c r="L5116" s="444">
        <f t="shared" ca="1" si="202"/>
        <v>-239945068377134.53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-239945068377134.53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-999771118238.06055</v>
      </c>
      <c r="L5117" s="444">
        <f t="shared" ca="1" si="202"/>
        <v>-240944839495372.59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-240944839495372.59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-1003936831230.7191</v>
      </c>
      <c r="L5118" s="444">
        <f t="shared" ca="1" si="202"/>
        <v>-241948776326603.31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-241948776326603.31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-1008119901360.8472</v>
      </c>
      <c r="L5119" s="444">
        <f t="shared" ca="1" si="202"/>
        <v>-242956896227964.16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-242956896227964.16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-1012320400949.8507</v>
      </c>
      <c r="L5120" s="444">
        <f t="shared" ca="1" si="202"/>
        <v>-243969216628914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-243969216628914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-1016538402620.4749</v>
      </c>
      <c r="L5121" s="444">
        <f t="shared" ca="1" si="202"/>
        <v>-244985755031534.47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-244985755031534.47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-1020773979298.0604</v>
      </c>
      <c r="L5122" s="444">
        <f t="shared" ca="1" si="202"/>
        <v>-246006529010832.53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-246006529010832.53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-1025027204211.8024</v>
      </c>
      <c r="L5123" s="444">
        <f t="shared" ca="1" si="202"/>
        <v>-247031556215044.34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-247031556215044.34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-1029298150896.0182</v>
      </c>
      <c r="L5124" s="444">
        <f t="shared" ca="1" si="202"/>
        <v>-248060854365940.38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-248060854365940.38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-1033586893191.4182</v>
      </c>
      <c r="L5125" s="444">
        <f t="shared" ca="1" si="202"/>
        <v>-249094441259131.78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-249094441259131.78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-1037893505246.3826</v>
      </c>
      <c r="L5126" s="444">
        <f t="shared" ca="1" si="202"/>
        <v>-250132334764378.16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-250132334764378.16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-1042218061518.2423</v>
      </c>
      <c r="L5127" s="444">
        <f t="shared" ca="1" si="202"/>
        <v>-251174552825896.41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-251174552825896.41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-1046560636774.5682</v>
      </c>
      <c r="L5128" s="444">
        <f t="shared" ca="1" si="202"/>
        <v>-252221113462670.97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-252221113462670.97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-1050921306094.4625</v>
      </c>
      <c r="L5129" s="444">
        <f t="shared" ca="1" si="202"/>
        <v>-253272034768765.44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-253272034768765.44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-1055300144869.856</v>
      </c>
      <c r="L5130" s="444">
        <f t="shared" ca="1" si="202"/>
        <v>-254327334913635.28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-254327334913635.28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-1059697228806.8136</v>
      </c>
      <c r="L5131" s="444">
        <f t="shared" ca="1" si="202"/>
        <v>-255387032142442.09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-255387032142442.09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-1064112633926.8419</v>
      </c>
      <c r="L5132" s="444">
        <f t="shared" ca="1" si="202"/>
        <v>-256451144776368.94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-256451144776368.94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-1068546436568.2039</v>
      </c>
      <c r="L5133" s="444">
        <f t="shared" ca="1" si="202"/>
        <v>-257519691212937.16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-257519691212937.16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-1072998713387.2382</v>
      </c>
      <c r="L5134" s="444">
        <f t="shared" ca="1" si="202"/>
        <v>-258592689926324.41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-258592689926324.41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-1077469541359.6852</v>
      </c>
      <c r="L5135" s="444">
        <f t="shared" ca="1" si="202"/>
        <v>-259670159467684.09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-259670159467684.09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-1081958997782.0171</v>
      </c>
      <c r="L5136" s="444">
        <f t="shared" ca="1" si="202"/>
        <v>-260752118465466.13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-260752118465466.13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-1086467160272.7756</v>
      </c>
      <c r="L5137" s="444">
        <f t="shared" ca="1" si="202"/>
        <v>-261838585625738.91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-261838585625738.91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-1090994106773.9121</v>
      </c>
      <c r="L5138" s="444">
        <f t="shared" ca="1" si="202"/>
        <v>-262929579732512.81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-262929579732512.81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-1095539915552.1368</v>
      </c>
      <c r="L5139" s="444">
        <f t="shared" ca="1" si="202"/>
        <v>-264025119648064.94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-264025119648064.94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-1100104665200.2705</v>
      </c>
      <c r="L5140" s="444">
        <f t="shared" ca="1" si="202"/>
        <v>-265125224313265.22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-265125224313265.22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-1104688434638.6052</v>
      </c>
      <c r="L5141" s="444">
        <f t="shared" ca="1" si="202"/>
        <v>-266229912747903.81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-266229912747903.81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-1109291303116.2656</v>
      </c>
      <c r="L5142" s="444">
        <f t="shared" ca="1" si="202"/>
        <v>-267339204051020.06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-267339204051020.06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-1113913350212.5835</v>
      </c>
      <c r="L5143" s="444">
        <f t="shared" ca="1" si="202"/>
        <v>-268453117401232.66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-268453117401232.66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-1118554655838.4695</v>
      </c>
      <c r="L5144" s="444">
        <f t="shared" ca="1" si="202"/>
        <v>-269571672057071.13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-269571672057071.13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-1123215300237.7964</v>
      </c>
      <c r="L5145" s="444">
        <f t="shared" ca="1" si="202"/>
        <v>-270694887357308.91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-270694887357308.91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-1127895363988.7871</v>
      </c>
      <c r="L5146" s="444">
        <f t="shared" ca="1" si="202"/>
        <v>-271822782721297.69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-271822782721297.69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-1132594928005.407</v>
      </c>
      <c r="L5147" s="444">
        <f t="shared" ca="1" si="202"/>
        <v>-272955377649303.09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-272955377649303.09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-1137314073538.7629</v>
      </c>
      <c r="L5148" s="444">
        <f t="shared" ca="1" si="202"/>
        <v>-274092691722841.84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-274092691722841.84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-1142052882178.5076</v>
      </c>
      <c r="L5149" s="444">
        <f t="shared" ca="1" si="202"/>
        <v>-275234744605020.34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-275234744605020.34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-1146811435854.2512</v>
      </c>
      <c r="L5150" s="444">
        <f t="shared" ca="1" si="202"/>
        <v>-276381556040874.59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-276381556040874.59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-1151589816836.9775</v>
      </c>
      <c r="L5151" s="444">
        <f t="shared" ca="1" si="202"/>
        <v>-277533145857711.56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-277533145857711.56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-1156388107740.4648</v>
      </c>
      <c r="L5152" s="444">
        <f t="shared" ca="1" si="202"/>
        <v>-278689533965452.03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-278689533965452.03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-1161206391522.7168</v>
      </c>
      <c r="L5153" s="444">
        <f t="shared" ca="1" si="202"/>
        <v>-279850740356974.75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-279850740356974.75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-1166044751487.3948</v>
      </c>
      <c r="L5154" s="444">
        <f t="shared" ca="1" si="202"/>
        <v>-281016785108462.16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-281016785108462.16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-1170903271285.259</v>
      </c>
      <c r="L5155" s="444">
        <f t="shared" ca="1" si="202"/>
        <v>-282187688379747.44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-282187688379747.44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-1175782034915.6143</v>
      </c>
      <c r="L5156" s="444">
        <f t="shared" ca="1" si="202"/>
        <v>-283363470414663.06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-283363470414663.06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-1180681126727.7627</v>
      </c>
      <c r="L5157" s="444">
        <f t="shared" ca="1" si="202"/>
        <v>-284544151541390.81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-284544151541390.81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-1185600631422.4617</v>
      </c>
      <c r="L5158" s="444">
        <f t="shared" ca="1" si="202"/>
        <v>-285729752172813.25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-285729752172813.25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-1190540634053.3884</v>
      </c>
      <c r="L5159" s="444">
        <f t="shared" ca="1" si="202"/>
        <v>-286920292806866.63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-286920292806866.63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-1195501220028.6108</v>
      </c>
      <c r="L5160" s="444">
        <f t="shared" ca="1" si="202"/>
        <v>-288115794026895.25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-288115794026895.25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-1200482475112.0635</v>
      </c>
      <c r="L5161" s="444">
        <f t="shared" ca="1" si="202"/>
        <v>-289316276502007.31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-289316276502007.31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-1205484485425.0305</v>
      </c>
      <c r="L5162" s="444">
        <f t="shared" ca="1" si="202"/>
        <v>-290521760987432.31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-290521760987432.31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-1210507337447.6345</v>
      </c>
      <c r="L5163" s="444">
        <f t="shared" ca="1" si="202"/>
        <v>-291732268324879.94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-291732268324879.94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-1215551118020.333</v>
      </c>
      <c r="L5164" s="444">
        <f t="shared" ca="1" si="202"/>
        <v>-292947819442900.25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-292947819442900.25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-1220615914345.4177</v>
      </c>
      <c r="L5165" s="444">
        <f t="shared" ca="1" si="202"/>
        <v>-294168435357245.69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-294168435357245.69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-1225701813988.5237</v>
      </c>
      <c r="L5166" s="444">
        <f t="shared" ca="1" si="202"/>
        <v>-295394137171234.19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-295394137171234.19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-1230808904880.1423</v>
      </c>
      <c r="L5167" s="444">
        <f t="shared" ca="1" si="202"/>
        <v>-296624946076114.31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-296624946076114.31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-1235937275317.1431</v>
      </c>
      <c r="L5168" s="444">
        <f t="shared" ca="1" si="202"/>
        <v>-297860883351431.44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-297860883351431.44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-1241087013964.2976</v>
      </c>
      <c r="L5169" s="444">
        <f t="shared" ca="1" si="202"/>
        <v>-299101970365395.75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-299101970365395.75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-1246258209855.8157</v>
      </c>
      <c r="L5170" s="444">
        <f t="shared" ca="1" si="202"/>
        <v>-300348228575251.56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-300348228575251.56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-1251450952396.8816</v>
      </c>
      <c r="L5171" s="444">
        <f t="shared" ca="1" si="202"/>
        <v>-301599679527648.44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-301599679527648.44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-1256665331365.2019</v>
      </c>
      <c r="L5172" s="444">
        <f t="shared" ca="1" si="202"/>
        <v>-302856344859013.63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-302856344859013.63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-1261901436912.5566</v>
      </c>
      <c r="L5173" s="444">
        <f t="shared" ca="1" si="202"/>
        <v>-304118246295926.19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-304118246295926.19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-1267159359566.3591</v>
      </c>
      <c r="L5174" s="444">
        <f t="shared" ca="1" si="202"/>
        <v>-305385405655492.56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-305385405655492.56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-1272439190231.219</v>
      </c>
      <c r="L5175" s="444">
        <f t="shared" ca="1" si="202"/>
        <v>-306657844845723.81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-306657844845723.81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-1277741020190.5159</v>
      </c>
      <c r="L5176" s="444">
        <f t="shared" ca="1" si="202"/>
        <v>-307935585865914.31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-307935585865914.31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-1283064941107.9763</v>
      </c>
      <c r="L5177" s="444">
        <f t="shared" ca="1" si="202"/>
        <v>-309218650807022.31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-309218650807022.31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-1288411045029.2595</v>
      </c>
      <c r="L5178" s="444">
        <f t="shared" ca="1" si="202"/>
        <v>-310507061852051.56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-310507061852051.56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-1293779424383.5481</v>
      </c>
      <c r="L5179" s="444">
        <f t="shared" ca="1" si="202"/>
        <v>-311800841276435.13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-311800841276435.13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-1299170171985.1462</v>
      </c>
      <c r="L5180" s="444">
        <f t="shared" ca="1" si="202"/>
        <v>-313100011448420.25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-313100011448420.25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-1304583381035.0845</v>
      </c>
      <c r="L5181" s="444">
        <f t="shared" ca="1" si="202"/>
        <v>-314404594829455.31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-314404594829455.31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-1310019145122.7305</v>
      </c>
      <c r="L5182" s="444">
        <f t="shared" ca="1" si="202"/>
        <v>-315714613974578.06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-315714613974578.06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-1315477558227.4087</v>
      </c>
      <c r="L5183" s="444">
        <f t="shared" ca="1" si="202"/>
        <v>-317030091532805.5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-317030091532805.5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-1320958714720.0229</v>
      </c>
      <c r="L5184" s="444">
        <f t="shared" ca="1" si="202"/>
        <v>-318351050247525.5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-318351050247525.5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-1326462709364.6895</v>
      </c>
      <c r="L5185" s="444">
        <f t="shared" ca="1" si="202"/>
        <v>-319677512956890.19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-319677512956890.19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-1331989637320.3757</v>
      </c>
      <c r="L5186" s="444">
        <f t="shared" ca="1" si="202"/>
        <v>-321009502594210.56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-321009502594210.56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-1337539594142.5439</v>
      </c>
      <c r="L5187" s="444">
        <f t="shared" ca="1" si="202"/>
        <v>-322347042188353.13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-322347042188353.13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-1343112675784.8047</v>
      </c>
      <c r="L5188" s="444">
        <f t="shared" ca="1" si="202"/>
        <v>-323690154864137.94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-323690154864137.94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-1348708978600.5747</v>
      </c>
      <c r="L5189" s="444">
        <f t="shared" ca="1" si="202"/>
        <v>-325038863842738.5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-325038863842738.5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-1354328599344.7437</v>
      </c>
      <c r="L5190" s="444">
        <f t="shared" ca="1" si="202"/>
        <v>-326393192442083.25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-326393192442083.25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-1359971635175.3469</v>
      </c>
      <c r="L5191" s="444">
        <f t="shared" ca="1" si="202"/>
        <v>-327753164077258.63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-327753164077258.63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-1365638183655.2441</v>
      </c>
      <c r="L5192" s="444">
        <f t="shared" ca="1" si="202"/>
        <v>-329118802260913.88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-329118802260913.88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-1371328342753.8079</v>
      </c>
      <c r="L5193" s="444">
        <f t="shared" ca="1" si="202"/>
        <v>-330490130603667.69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-330490130603667.69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-1377042210848.6152</v>
      </c>
      <c r="L5194" s="444">
        <f t="shared" ca="1" si="202"/>
        <v>-331867172814516.31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-331867172814516.31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-1382779886727.1514</v>
      </c>
      <c r="L5195" s="444">
        <f t="shared" ca="1" si="202"/>
        <v>-333249952701243.44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-333249952701243.44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-1388541469588.5144</v>
      </c>
      <c r="L5196" s="444">
        <f t="shared" ca="1" si="202"/>
        <v>-334638494170831.94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-334638494170831.94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-1394327059045.1331</v>
      </c>
      <c r="L5197" s="444">
        <f t="shared" ca="1" si="202"/>
        <v>-336032821229877.06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-336032821229877.06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-1400136755124.4878</v>
      </c>
      <c r="L5198" s="444">
        <f t="shared" ca="1" si="202"/>
        <v>-337432957985001.56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-337432957985001.56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-1405970658270.8398</v>
      </c>
      <c r="L5199" s="444">
        <f t="shared" ca="1" si="202"/>
        <v>-338838928643272.38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-338838928643272.38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-1411828869346.9683</v>
      </c>
      <c r="L5200" s="444">
        <f t="shared" ca="1" si="202"/>
        <v>-340250757512619.31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-340250757512619.31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-1417711489635.9138</v>
      </c>
      <c r="L5201" s="444">
        <f t="shared" ca="1" si="202"/>
        <v>-341668469002255.25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-341668469002255.25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-1423618620842.7302</v>
      </c>
      <c r="L5202" s="444">
        <f t="shared" ca="1" si="202"/>
        <v>-343092087623098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-343092087623098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-1429550365096.2417</v>
      </c>
      <c r="L5203" s="444">
        <f t="shared" ca="1" si="202"/>
        <v>-344521637988194.25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-344521637988194.25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-1435506824950.8093</v>
      </c>
      <c r="L5204" s="444">
        <f t="shared" ca="1" si="202"/>
        <v>-345957144813145.06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-345957144813145.06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-1441488103388.1045</v>
      </c>
      <c r="L5205" s="444">
        <f t="shared" ca="1" si="202"/>
        <v>-347398632916533.19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-347398632916533.19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-1447494303818.8882</v>
      </c>
      <c r="L5206" s="444">
        <f t="shared" ca="1" si="202"/>
        <v>-348846127220352.06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-348846127220352.06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-1453525530084.8003</v>
      </c>
      <c r="L5207" s="444">
        <f t="shared" ca="1" si="202"/>
        <v>-350299652750436.88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-350299652750436.88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-1459581886460.1536</v>
      </c>
      <c r="L5208" s="444">
        <f t="shared" ca="1" si="202"/>
        <v>-351759234636897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-351759234636897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-1465663477653.7375</v>
      </c>
      <c r="L5209" s="444">
        <f t="shared" ca="1" si="202"/>
        <v>-353224898114550.75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-353224898114550.75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-1471770408810.6282</v>
      </c>
      <c r="L5210" s="444">
        <f t="shared" ca="1" si="202"/>
        <v>-354696668523361.38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-354696668523361.38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-1477902785514.0056</v>
      </c>
      <c r="L5211" s="444">
        <f t="shared" ca="1" si="202"/>
        <v>-356174571308875.38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-356174571308875.38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-1484060713786.9807</v>
      </c>
      <c r="L5212" s="444">
        <f t="shared" ca="1" si="202"/>
        <v>-357658632022662.38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-357658632022662.38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-1490244300094.4265</v>
      </c>
      <c r="L5213" s="444">
        <f t="shared" ca="1" si="202"/>
        <v>-359148876322756.81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-359148876322756.81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-1496453651344.8201</v>
      </c>
      <c r="L5214" s="444">
        <f t="shared" ca="1" si="202"/>
        <v>-360645329974101.63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-360645329974101.63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-1502688874892.0901</v>
      </c>
      <c r="L5215" s="444">
        <f t="shared" ca="1" si="202"/>
        <v>-362148018848993.69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-362148018848993.69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-1508950078537.4736</v>
      </c>
      <c r="L5216" s="444">
        <f t="shared" ca="1" si="202"/>
        <v>-363656968927531.19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-363656968927531.19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-1515237370531.3799</v>
      </c>
      <c r="L5217" s="444">
        <f t="shared" ca="1" si="202"/>
        <v>-365172206298062.56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-365172206298062.56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-1521550859575.2607</v>
      </c>
      <c r="L5218" s="444">
        <f t="shared" ca="1" si="202"/>
        <v>-366693757157637.81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-366693757157637.81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-1527890654823.491</v>
      </c>
      <c r="L5219" s="444">
        <f t="shared" ca="1" si="202"/>
        <v>-368221647812461.31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-368221647812461.31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-1534256865885.2554</v>
      </c>
      <c r="L5220" s="444">
        <f t="shared" ca="1" si="202"/>
        <v>-369755904678346.56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-369755904678346.56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-1540649602826.4441</v>
      </c>
      <c r="L5221" s="444">
        <f t="shared" ca="1" si="202"/>
        <v>-371296554281173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-371296554281173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-1547068976171.5542</v>
      </c>
      <c r="L5222" s="444">
        <f t="shared" ca="1" si="202"/>
        <v>-372843623257344.56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-372843623257344.56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-1553515096905.6023</v>
      </c>
      <c r="L5223" s="444">
        <f t="shared" ca="1" si="202"/>
        <v>-374397138354250.19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-374397138354250.19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-1559988076476.0425</v>
      </c>
      <c r="L5224" s="444">
        <f t="shared" ca="1" si="202"/>
        <v>-375957126430726.25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-375957126430726.25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-1566488026794.6926</v>
      </c>
      <c r="L5225" s="444">
        <f t="shared" ca="1" si="202"/>
        <v>-377523614457520.94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-377523614457520.94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-1573015060239.6707</v>
      </c>
      <c r="L5226" s="444">
        <f t="shared" ca="1" si="202"/>
        <v>-379096629517760.63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-379096629517760.63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-1579569289657.3359</v>
      </c>
      <c r="L5227" s="444">
        <f t="shared" ca="1" si="202"/>
        <v>-380676198807417.94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-380676198807417.94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-1586150828364.2415</v>
      </c>
      <c r="L5228" s="444">
        <f t="shared" ca="1" si="202"/>
        <v>-382262349635782.19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-382262349635782.19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-1592759790149.0925</v>
      </c>
      <c r="L5229" s="444">
        <f t="shared" ca="1" si="202"/>
        <v>-383855109425931.25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-383855109425931.25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-1599396289274.7136</v>
      </c>
      <c r="L5230" s="444">
        <f t="shared" ca="1" si="202"/>
        <v>-385454505715205.94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-385454505715205.94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-1606060440480.0247</v>
      </c>
      <c r="L5231" s="444">
        <f t="shared" ca="1" si="202"/>
        <v>-387060566155685.94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-387060566155685.94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-1612752358982.0247</v>
      </c>
      <c r="L5232" s="444">
        <f t="shared" ca="1" si="202"/>
        <v>-388673318514667.94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-388673318514667.94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-1619472160477.783</v>
      </c>
      <c r="L5233" s="444">
        <f t="shared" ca="1" si="202"/>
        <v>-390292790675145.75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-390292790675145.75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-1626219961146.4407</v>
      </c>
      <c r="L5234" s="444">
        <f t="shared" ca="1" si="202"/>
        <v>-391919010636292.19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-391919010636292.19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-1632995877651.2175</v>
      </c>
      <c r="L5235" s="444">
        <f t="shared" ca="1" si="202"/>
        <v>-393552006513943.38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-393552006513943.38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-1639800027141.4307</v>
      </c>
      <c r="L5236" s="444">
        <f t="shared" ca="1" si="202"/>
        <v>-395191806541084.81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-395191806541084.81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-1646632527254.52</v>
      </c>
      <c r="L5237" s="444">
        <f t="shared" ca="1" si="202"/>
        <v>-396838439068339.31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-396838439068339.31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-1653493496118.0806</v>
      </c>
      <c r="L5238" s="444">
        <f t="shared" ca="1" si="202"/>
        <v>-398491932564457.38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-398491932564457.38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-1660383052351.9058</v>
      </c>
      <c r="L5239" s="444">
        <f t="shared" ca="1" si="202"/>
        <v>-400152315616809.25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-400152315616809.25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-1667301315070.0386</v>
      </c>
      <c r="L5240" s="444">
        <f t="shared" ca="1" si="202"/>
        <v>-401819616931879.31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-401819616931879.31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-1674248403882.8306</v>
      </c>
      <c r="L5241" s="444">
        <f t="shared" ca="1" si="202"/>
        <v>-403493865335762.13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-403493865335762.13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-1681224438899.0088</v>
      </c>
      <c r="L5242" s="444">
        <f t="shared" ca="1" si="202"/>
        <v>-405175089774661.13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-405175089774661.13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-1688229540727.7546</v>
      </c>
      <c r="L5243" s="444">
        <f t="shared" ca="1" si="202"/>
        <v>-406863319315388.88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-406863319315388.88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-1695263830480.7869</v>
      </c>
      <c r="L5244" s="444">
        <f t="shared" ca="1" si="202"/>
        <v>-408558583145869.69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-408558583145869.69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-1702327429774.457</v>
      </c>
      <c r="L5245" s="444">
        <f t="shared" ca="1" si="202"/>
        <v>-410260910575644.13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-410260910575644.13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-1709420460731.8506</v>
      </c>
      <c r="L5246" s="444">
        <f t="shared" ca="1" si="202"/>
        <v>-411970331036376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-411970331036376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-1716543045984.8999</v>
      </c>
      <c r="L5247" s="444">
        <f t="shared" ca="1" si="202"/>
        <v>-413686874082360.88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-413686874082360.88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-1723695308676.5037</v>
      </c>
      <c r="L5248" s="444">
        <f t="shared" ca="1" si="202"/>
        <v>-415410569391037.38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-415410569391037.38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-1730877372462.6558</v>
      </c>
      <c r="L5249" s="444">
        <f t="shared" ca="1" si="202"/>
        <v>-417141446763500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-417141446763500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-1738089361514.5833</v>
      </c>
      <c r="L5250" s="444">
        <f t="shared" ca="1" si="202"/>
        <v>-418879536125014.56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-418879536125014.56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-1745331400520.894</v>
      </c>
      <c r="L5251" s="444">
        <f t="shared" ca="1" si="202"/>
        <v>-420624867525535.44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-420624867525535.44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-1752603614689.731</v>
      </c>
      <c r="L5252" s="444">
        <f t="shared" ca="1" si="202"/>
        <v>-422377471140225.19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-422377471140225.19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-1759906129750.9382</v>
      </c>
      <c r="L5253" s="444">
        <f t="shared" ca="1" si="202"/>
        <v>-424137377269976.13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-424137377269976.13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-1767239071958.2339</v>
      </c>
      <c r="L5254" s="444">
        <f t="shared" ca="1" si="202"/>
        <v>-425904616341934.38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-425904616341934.38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-1774602568091.3933</v>
      </c>
      <c r="L5255" s="444">
        <f t="shared" ca="1" si="202"/>
        <v>-427679218910025.75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-427679218910025.75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-1781996745458.4407</v>
      </c>
      <c r="L5256" s="444">
        <f t="shared" ca="1" si="202"/>
        <v>-429461215655484.19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-429461215655484.19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-1789421731897.8508</v>
      </c>
      <c r="L5257" s="444">
        <f t="shared" ca="1" si="202"/>
        <v>-431250637387382.06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-431250637387382.06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-1796877655780.7585</v>
      </c>
      <c r="L5258" s="444">
        <f t="shared" ca="1" si="202"/>
        <v>-433047515043162.81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-433047515043162.81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-1804364646013.1785</v>
      </c>
      <c r="L5259" s="444">
        <f t="shared" ca="1" si="202"/>
        <v>-434851879689176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-434851879689176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-1811882832038.2334</v>
      </c>
      <c r="L5260" s="444">
        <f t="shared" ca="1" si="202"/>
        <v>-436663762521214.25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-436663762521214.25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-1819432343838.3926</v>
      </c>
      <c r="L5261" s="444">
        <f t="shared" ca="1" si="202"/>
        <v>-438483194865052.63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-438483194865052.63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-1827013311937.7192</v>
      </c>
      <c r="L5262" s="444">
        <f t="shared" ca="1" si="202"/>
        <v>-440310208176990.38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-440310208176990.38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-1834625867404.1265</v>
      </c>
      <c r="L5263" s="444">
        <f t="shared" ca="1" si="202"/>
        <v>-442144834044394.5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-442144834044394.5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-1842270141851.6438</v>
      </c>
      <c r="L5264" s="444">
        <f t="shared" ca="1" si="202"/>
        <v>-443987104186246.13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-443987104186246.13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-1849946267442.6921</v>
      </c>
      <c r="L5265" s="444">
        <f t="shared" ca="1" si="202"/>
        <v>-445837050453688.81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-445837050453688.81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-1857654376890.3701</v>
      </c>
      <c r="L5266" s="444">
        <f t="shared" ca="1" si="202"/>
        <v>-447694704830579.19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-447694704830579.19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-1865394603460.7466</v>
      </c>
      <c r="L5267" s="444">
        <f t="shared" ca="1" si="202"/>
        <v>-449560099434039.94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-449560099434039.94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-1873167080975.166</v>
      </c>
      <c r="L5268" s="444">
        <f t="shared" ca="1" si="202"/>
        <v>-451433266515015.13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-451433266515015.13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-1880971943812.563</v>
      </c>
      <c r="L5269" s="444">
        <f t="shared" ca="1" si="202"/>
        <v>-453314238458827.69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-453314238458827.69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-1888809326911.7817</v>
      </c>
      <c r="L5270" s="444">
        <f t="shared" ca="1" si="202"/>
        <v>-455203047785739.5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-455203047785739.5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-1896679365773.9146</v>
      </c>
      <c r="L5271" s="444">
        <f t="shared" ca="1" si="202"/>
        <v>-457099727151513.44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-457099727151513.44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-1904582196464.6396</v>
      </c>
      <c r="L5272" s="444">
        <f t="shared" ca="1" si="202"/>
        <v>-459004309347978.06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-459004309347978.06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-1912517955616.5752</v>
      </c>
      <c r="L5273" s="444">
        <f t="shared" ca="1" si="202"/>
        <v>-460916827303594.63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-460916827303594.63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-1920486780431.6443</v>
      </c>
      <c r="L5274" s="444">
        <f t="shared" ca="1" si="202"/>
        <v>-462837314084026.25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-462837314084026.25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-1928488808683.4426</v>
      </c>
      <c r="L5275" s="444">
        <f t="shared" ca="1" si="202"/>
        <v>-464765802892709.69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-464765802892709.69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-1936524178719.6238</v>
      </c>
      <c r="L5276" s="444">
        <f t="shared" ca="1" si="202"/>
        <v>-466702327071429.31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-466702327071429.31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-1944593029464.2888</v>
      </c>
      <c r="L5277" s="444">
        <f t="shared" ca="1" si="202"/>
        <v>-468646920100893.63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-468646920100893.63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-1952695500420.3901</v>
      </c>
      <c r="L5278" s="444">
        <f t="shared" ca="1" si="202"/>
        <v>-470599615601314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-470599615601314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-1960831731672.1414</v>
      </c>
      <c r="L5279" s="444">
        <f t="shared" ca="1" si="202"/>
        <v>-472560447332986.13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-472560447332986.13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-1969001863887.4421</v>
      </c>
      <c r="L5280" s="444">
        <f t="shared" ca="1" si="202"/>
        <v>-474529449196873.56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-474529449196873.56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-1977206038320.3064</v>
      </c>
      <c r="L5281" s="444">
        <f t="shared" ca="1" si="202"/>
        <v>-476506655235193.88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-476506655235193.88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-1985444396813.3076</v>
      </c>
      <c r="L5282" s="444">
        <f t="shared" ca="1" si="202"/>
        <v>-478492099632007.19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-478492099632007.19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-1993717081800.0303</v>
      </c>
      <c r="L5283" s="444">
        <f t="shared" ca="1" si="202"/>
        <v>-480485816713807.19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-480485816713807.19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-2002024236307.5295</v>
      </c>
      <c r="L5284" s="444">
        <f t="shared" ca="1" si="202"/>
        <v>-482487840950114.69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-482487840950114.69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-2010366003958.8113</v>
      </c>
      <c r="L5285" s="444">
        <f t="shared" ca="1" si="202"/>
        <v>-484498206954073.5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-484498206954073.5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-2018742528975.3062</v>
      </c>
      <c r="L5286" s="444">
        <f t="shared" ca="1" si="202"/>
        <v>-486516949483048.81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-486516949483048.81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-2027153956179.3701</v>
      </c>
      <c r="L5287" s="444">
        <f t="shared" ca="1" si="202"/>
        <v>-488544103439228.19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-488544103439228.19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-2035600430996.7839</v>
      </c>
      <c r="L5288" s="444">
        <f t="shared" ca="1" si="202"/>
        <v>-490579703870225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-490579703870225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-2044082099459.2708</v>
      </c>
      <c r="L5289" s="444">
        <f t="shared" ca="1" si="202"/>
        <v>-492623785969684.25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-492623785969684.25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-2052599108207.0176</v>
      </c>
      <c r="L5290" s="444">
        <f t="shared" ca="1" si="202"/>
        <v>-494676385077891.25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-494676385077891.25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-2061151604491.2131</v>
      </c>
      <c r="L5291" s="444">
        <f t="shared" ca="1" si="202"/>
        <v>-496737536682382.44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-496737536682382.44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-2069739736176.5935</v>
      </c>
      <c r="L5292" s="444">
        <f t="shared" ca="1" si="202"/>
        <v>-498807276418559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-498807276418559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-2078363651743.9956</v>
      </c>
      <c r="L5293" s="444">
        <f t="shared" ca="1" si="202"/>
        <v>-500885640070303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-500885640070303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-2087023500292.9292</v>
      </c>
      <c r="L5294" s="444">
        <f t="shared" ca="1" si="202"/>
        <v>-502972663570595.94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-502972663570595.94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-2095719431544.1499</v>
      </c>
      <c r="L5295" s="444">
        <f t="shared" ca="1" si="202"/>
        <v>-505068383002140.06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-505068383002140.06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-2104451595842.2505</v>
      </c>
      <c r="L5296" s="444">
        <f t="shared" ca="1" si="202"/>
        <v>-507172834597982.31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-507172834597982.31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-2113220144158.2595</v>
      </c>
      <c r="L5297" s="444">
        <f t="shared" ca="1" si="202"/>
        <v>-509286054742140.56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-509286054742140.56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-2122025228092.2527</v>
      </c>
      <c r="L5298" s="444">
        <f t="shared" ca="1" si="202"/>
        <v>-511408079970232.81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-511408079970232.81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-2130866999875.9702</v>
      </c>
      <c r="L5299" s="444">
        <f t="shared" ca="1" si="202"/>
        <v>-513538946970108.81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-513538946970108.81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-2139745612375.4534</v>
      </c>
      <c r="L5300" s="444">
        <f t="shared" ca="1" si="202"/>
        <v>-515678692582484.25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-515678692582484.25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-2148661219093.6843</v>
      </c>
      <c r="L5301" s="444">
        <f t="shared" ca="1" si="202"/>
        <v>-517827353801577.94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-517827353801577.94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-2157613974173.2415</v>
      </c>
      <c r="L5302" s="444">
        <f t="shared" ca="1" si="202"/>
        <v>-519984967775751.19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-519984967775751.19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-2166604032398.9629</v>
      </c>
      <c r="L5303" s="444">
        <f t="shared" ca="1" si="202"/>
        <v>-522151571808150.13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-522151571808150.13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-2175631549200.6255</v>
      </c>
      <c r="L5304" s="444">
        <f t="shared" ca="1" si="202"/>
        <v>-524327203357350.75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-524327203357350.75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-2184696680655.6284</v>
      </c>
      <c r="L5305" s="444">
        <f t="shared" ca="1" si="202"/>
        <v>-526511900038006.38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-526511900038006.38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-2193799583491.6931</v>
      </c>
      <c r="L5306" s="444">
        <f t="shared" ca="1" si="202"/>
        <v>-528705699621498.06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-528705699621498.06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-2202940415089.5752</v>
      </c>
      <c r="L5307" s="444">
        <f t="shared" ca="1" si="202"/>
        <v>-530908640036587.63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-530908640036587.63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-2212119333485.7817</v>
      </c>
      <c r="L5308" s="444">
        <f t="shared" ca="1" si="202"/>
        <v>-533120759370073.44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-533120759370073.44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-2221336497375.3057</v>
      </c>
      <c r="L5309" s="444">
        <f t="shared" ca="1" si="202"/>
        <v>-535342095867448.75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-535342095867448.75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-2230592066114.3696</v>
      </c>
      <c r="L5310" s="444">
        <f t="shared" ca="1" si="202"/>
        <v>-537572687933563.13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-537572687933563.13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-2239886199723.1792</v>
      </c>
      <c r="L5311" s="444">
        <f t="shared" ca="1" si="202"/>
        <v>-539812574133286.31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-539812574133286.31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-2249219058888.6929</v>
      </c>
      <c r="L5312" s="444">
        <f t="shared" ca="1" si="202"/>
        <v>-542061793192175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-542061793192175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-2258590804967.396</v>
      </c>
      <c r="L5313" s="444">
        <f t="shared" ca="1" si="202"/>
        <v>-544320383997142.38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-544320383997142.38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-2268001599988.0933</v>
      </c>
      <c r="L5314" s="444">
        <f t="shared" ca="1" si="202"/>
        <v>-546588385597130.44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-546588385597130.44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-2277451606654.71</v>
      </c>
      <c r="L5315" s="444">
        <f t="shared" ca="1" si="202"/>
        <v>-548865837203785.13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-548865837203785.13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-2286940988349.1045</v>
      </c>
      <c r="L5316" s="444">
        <f t="shared" ca="1" si="202"/>
        <v>-551152778192134.25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-551152778192134.25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-2296469909133.8931</v>
      </c>
      <c r="L5317" s="444">
        <f t="shared" ca="1" si="202"/>
        <v>-553449248101268.13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-553449248101268.13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-2306038533755.2837</v>
      </c>
      <c r="L5318" s="444">
        <f t="shared" ca="1" si="202"/>
        <v>-555755286635023.44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-555755286635023.44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-2315647027645.9312</v>
      </c>
      <c r="L5319" s="444">
        <f t="shared" ca="1" si="202"/>
        <v>-558070933662669.38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-558070933662669.38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-2325295556927.7891</v>
      </c>
      <c r="L5320" s="444">
        <f t="shared" ca="1" si="202"/>
        <v>-560396229219597.19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-560396229219597.19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-2334984288414.9883</v>
      </c>
      <c r="L5321" s="444">
        <f t="shared" ca="1" si="202"/>
        <v>-562731213508012.19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-562731213508012.19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-2344713389616.7173</v>
      </c>
      <c r="L5322" s="444">
        <f t="shared" ca="1" si="202"/>
        <v>-565075926897628.88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-565075926897628.88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-2354483028740.1201</v>
      </c>
      <c r="L5323" s="444">
        <f t="shared" ca="1" si="202"/>
        <v>-567430409926369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-567430409926369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-2364293374693.2041</v>
      </c>
      <c r="L5324" s="444">
        <f t="shared" ca="1" si="202"/>
        <v>-569794703301062.25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-569794703301062.25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-2374144597087.7593</v>
      </c>
      <c r="L5325" s="444">
        <f t="shared" ca="1" si="202"/>
        <v>-572168847898150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-572168847898150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-2384036866242.2915</v>
      </c>
      <c r="L5326" s="444">
        <f t="shared" ca="1" si="202"/>
        <v>-574552884764392.25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-574552884764392.25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-2393970353184.9678</v>
      </c>
      <c r="L5327" s="444">
        <f t="shared" ca="1" si="202"/>
        <v>-576946855117577.25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-576946855117577.25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-2403945229656.5718</v>
      </c>
      <c r="L5328" s="444">
        <f t="shared" ca="1" si="202"/>
        <v>-579350800347233.88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-579350800347233.88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-2413961668113.4746</v>
      </c>
      <c r="L5329" s="444">
        <f t="shared" ca="1" si="202"/>
        <v>-581764762015347.38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-581764762015347.38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-2424019841730.6143</v>
      </c>
      <c r="L5330" s="444">
        <f t="shared" ca="1" si="202"/>
        <v>-584188781857078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-584188781857078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-2434119924404.4917</v>
      </c>
      <c r="L5331" s="444">
        <f t="shared" ca="1" si="202"/>
        <v>-586622901781482.5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-586622901781482.5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-2444262090756.1772</v>
      </c>
      <c r="L5332" s="444">
        <f t="shared" ca="1" si="202"/>
        <v>-589067163872238.63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-589067163872238.63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-2454446516134.3276</v>
      </c>
      <c r="L5333" s="444">
        <f t="shared" ca="1" si="202"/>
        <v>-591521610388373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-591521610388373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-2464673376618.2207</v>
      </c>
      <c r="L5334" s="444">
        <f t="shared" ca="1" si="202"/>
        <v>-593986283764991.25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-593986283764991.25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-2474942849020.7969</v>
      </c>
      <c r="L5335" s="444">
        <f t="shared" ca="1" si="202"/>
        <v>-596461226614012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-596461226614012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-2485255110891.7168</v>
      </c>
      <c r="L5336" s="444">
        <f t="shared" ca="1" si="202"/>
        <v>-598946481724903.75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-598946481724903.75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-2495610340520.4321</v>
      </c>
      <c r="L5337" s="444">
        <f t="shared" ca="1" si="202"/>
        <v>-601442092065424.13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-601442092065424.13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-2506008716939.2671</v>
      </c>
      <c r="L5338" s="444">
        <f t="shared" ca="1" si="202"/>
        <v>-603948100782363.38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-603948100782363.38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-2516450419926.5142</v>
      </c>
      <c r="L5339" s="444">
        <f t="shared" ca="1" si="202"/>
        <v>-606464551202289.88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-606464551202289.88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-2526935630009.541</v>
      </c>
      <c r="L5340" s="444">
        <f t="shared" ca="1" si="202"/>
        <v>-608991486832299.38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-608991486832299.38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-2537464528467.9141</v>
      </c>
      <c r="L5341" s="444">
        <f t="shared" ca="1" si="202"/>
        <v>-611528951360767.25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-611528951360767.25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-2548037297336.5303</v>
      </c>
      <c r="L5342" s="444">
        <f t="shared" ca="1" si="202"/>
        <v>-614076988658103.75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-614076988658103.75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-2558654119408.7656</v>
      </c>
      <c r="L5343" s="444">
        <f t="shared" ca="1" si="202"/>
        <v>-616635642777512.5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-616635642777512.5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-2569315178239.6353</v>
      </c>
      <c r="L5344" s="444">
        <f t="shared" ca="1" si="202"/>
        <v>-619204957955752.13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-619204957955752.13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-2580020658148.9673</v>
      </c>
      <c r="L5345" s="444">
        <f t="shared" ca="1" si="202"/>
        <v>-621784978613901.13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-621784978613901.13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-2590770744224.5879</v>
      </c>
      <c r="L5346" s="444">
        <f t="shared" ca="1" si="202"/>
        <v>-624375749358125.75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-624375749358125.75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-2601565622325.5239</v>
      </c>
      <c r="L5347" s="444">
        <f t="shared" ca="1" si="202"/>
        <v>-626977314980451.25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-626977314980451.25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-2612405479085.2134</v>
      </c>
      <c r="L5348" s="444">
        <f t="shared" ca="1" si="202"/>
        <v>-629589720459536.5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-629589720459536.5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-2623290501914.7354</v>
      </c>
      <c r="L5349" s="444">
        <f t="shared" ca="1" si="202"/>
        <v>-632213010961451.25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-632213010961451.25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-2634220879006.0469</v>
      </c>
      <c r="L5350" s="444">
        <f t="shared" ca="1" si="202"/>
        <v>-634847231840457.25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-634847231840457.25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-2645196799335.2383</v>
      </c>
      <c r="L5351" s="444">
        <f t="shared" ca="1" si="202"/>
        <v>-637492428639792.5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-637492428639792.5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-2656218452665.8022</v>
      </c>
      <c r="L5352" s="444">
        <f t="shared" ca="1" si="202"/>
        <v>-640148647092458.25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-640148647092458.25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-2667286029551.9092</v>
      </c>
      <c r="L5353" s="444">
        <f t="shared" ca="1" si="202"/>
        <v>-642815933122010.13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-642815933122010.13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-2678399721341.709</v>
      </c>
      <c r="L5354" s="444">
        <f t="shared" ca="1" si="202"/>
        <v>-645494332843351.88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-645494332843351.88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-2689559720180.6328</v>
      </c>
      <c r="L5355" s="444">
        <f t="shared" ca="1" si="202"/>
        <v>-648183892563532.5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-648183892563532.5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-2700766219014.7188</v>
      </c>
      <c r="L5356" s="444">
        <f t="shared" ca="1" si="202"/>
        <v>-650884658782547.25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-650884658782547.25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-2712019411593.9468</v>
      </c>
      <c r="L5357" s="444">
        <f t="shared" ca="1" si="202"/>
        <v>-653596678194141.25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-653596678194141.25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-2723319492475.5884</v>
      </c>
      <c r="L5358" s="444">
        <f t="shared" ca="1" si="202"/>
        <v>-656319997686616.88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-656319997686616.88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-2734666657027.5703</v>
      </c>
      <c r="L5359" s="444">
        <f t="shared" ca="1" si="202"/>
        <v>-659054664343644.5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-659054664343644.5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-2746061101431.8521</v>
      </c>
      <c r="L5360" s="444">
        <f t="shared" ca="1" si="202"/>
        <v>-661800725445076.38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-661800725445076.38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-2757503022687.8184</v>
      </c>
      <c r="L5361" s="444">
        <f t="shared" ca="1" si="202"/>
        <v>-664558228467764.25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-664558228467764.25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-2768992618615.6846</v>
      </c>
      <c r="L5362" s="444">
        <f t="shared" ca="1" si="202"/>
        <v>-667327221086379.88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-667327221086379.88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-2780530087859.916</v>
      </c>
      <c r="L5363" s="444">
        <f t="shared" ref="L5363:L5617" ca="1" si="207">I5363-J5363+K5363</f>
        <v>-670107751174239.75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-670107751174239.75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-2792115629892.6655</v>
      </c>
      <c r="L5364" s="444">
        <f t="shared" ca="1" si="207"/>
        <v>-672899866804132.38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-672899866804132.38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-2803749445017.2183</v>
      </c>
      <c r="L5365" s="444">
        <f t="shared" ca="1" si="207"/>
        <v>-675703616249149.63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-675703616249149.63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-2815431734371.4565</v>
      </c>
      <c r="L5366" s="444">
        <f t="shared" ca="1" si="207"/>
        <v>-678519047983521.13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-678519047983521.13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-2827162699931.3379</v>
      </c>
      <c r="L5367" s="444">
        <f t="shared" ca="1" si="207"/>
        <v>-681346210683452.5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-681346210683452.5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-2838942544514.3853</v>
      </c>
      <c r="L5368" s="444">
        <f t="shared" ca="1" si="207"/>
        <v>-684185153227966.88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-684185153227966.88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-2850771471783.1953</v>
      </c>
      <c r="L5369" s="444">
        <f t="shared" ca="1" si="207"/>
        <v>-687035924699750.13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-687035924699750.13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-2862649686248.959</v>
      </c>
      <c r="L5370" s="444">
        <f t="shared" ca="1" si="207"/>
        <v>-689898574385999.13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-689898574385999.13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-2874577393274.9961</v>
      </c>
      <c r="L5371" s="444">
        <f t="shared" ca="1" si="207"/>
        <v>-692773151779274.13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-692773151779274.13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-2886554799080.3086</v>
      </c>
      <c r="L5372" s="444">
        <f t="shared" ca="1" si="207"/>
        <v>-695659706578354.38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-695659706578354.38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-2898582110743.1431</v>
      </c>
      <c r="L5373" s="444">
        <f t="shared" ca="1" si="207"/>
        <v>-698558288689097.5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-698558288689097.5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-2910659536204.5728</v>
      </c>
      <c r="L5374" s="444">
        <f t="shared" ca="1" si="207"/>
        <v>-701468948225302.13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-701468948225302.13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-2922787284272.0923</v>
      </c>
      <c r="L5375" s="444">
        <f t="shared" ca="1" si="207"/>
        <v>-704391735509574.25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-704391735509574.25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-2934965564623.2261</v>
      </c>
      <c r="L5376" s="444">
        <f t="shared" ca="1" si="207"/>
        <v>-707326701074197.5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-707326701074197.5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-2947194587809.1563</v>
      </c>
      <c r="L5377" s="444">
        <f t="shared" ca="1" si="207"/>
        <v>-710273895662006.63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-710273895662006.63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-2959474565258.3608</v>
      </c>
      <c r="L5378" s="444">
        <f t="shared" ca="1" si="207"/>
        <v>-713233370227265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-713233370227265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-2971805709280.271</v>
      </c>
      <c r="L5379" s="444">
        <f t="shared" ca="1" si="207"/>
        <v>-716205175936545.25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-716205175936545.25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-2984188233068.9385</v>
      </c>
      <c r="L5380" s="444">
        <f t="shared" ca="1" si="207"/>
        <v>-719189364169614.25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-719189364169614.25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-2996622350706.7261</v>
      </c>
      <c r="L5381" s="444">
        <f t="shared" ca="1" si="207"/>
        <v>-722185986520321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-722185986520321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-3009108277168.0039</v>
      </c>
      <c r="L5382" s="444">
        <f t="shared" ca="1" si="207"/>
        <v>-725195094797489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-725195094797489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-3021646228322.8706</v>
      </c>
      <c r="L5383" s="444">
        <f t="shared" ca="1" si="207"/>
        <v>-728216741025811.88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-728216741025811.88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-3034236420940.8828</v>
      </c>
      <c r="L5384" s="444">
        <f t="shared" ca="1" si="207"/>
        <v>-731250977446752.75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-731250977446752.75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-3046879072694.8032</v>
      </c>
      <c r="L5385" s="444">
        <f t="shared" ca="1" si="207"/>
        <v>-734297856519447.5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-734297856519447.5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-3059574402164.3647</v>
      </c>
      <c r="L5386" s="444">
        <f t="shared" ca="1" si="207"/>
        <v>-737357430921611.88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-737357430921611.88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-3072322628840.0493</v>
      </c>
      <c r="L5387" s="444">
        <f t="shared" ca="1" si="207"/>
        <v>-740429753550451.88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-740429753550451.88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-3085123973126.8828</v>
      </c>
      <c r="L5388" s="444">
        <f t="shared" ca="1" si="207"/>
        <v>-743514877523578.75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-743514877523578.75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-3097978656348.2446</v>
      </c>
      <c r="L5389" s="444">
        <f t="shared" ca="1" si="207"/>
        <v>-746612856179927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-746612856179927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-3110886900749.6958</v>
      </c>
      <c r="L5390" s="444">
        <f t="shared" ca="1" si="207"/>
        <v>-749723743080676.75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-749723743080676.75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-3123848929502.8198</v>
      </c>
      <c r="L5391" s="444">
        <f t="shared" ca="1" si="207"/>
        <v>-752847592010179.63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-752847592010179.63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-3136864966709.0815</v>
      </c>
      <c r="L5392" s="444">
        <f t="shared" ca="1" si="207"/>
        <v>-755984456976888.75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-755984456976888.75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-3149935237403.7031</v>
      </c>
      <c r="L5393" s="444">
        <f t="shared" ca="1" si="207"/>
        <v>-759134392214292.5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-759134392214292.5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-3163059967559.5522</v>
      </c>
      <c r="L5394" s="444">
        <f t="shared" ca="1" si="207"/>
        <v>-762297452181852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-762297452181852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-3176239384091.0498</v>
      </c>
      <c r="L5395" s="444">
        <f t="shared" ca="1" si="207"/>
        <v>-765473691565943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-765473691565943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-3189473714858.0957</v>
      </c>
      <c r="L5396" s="444">
        <f t="shared" ca="1" si="207"/>
        <v>-768663165280801.13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-768663165280801.13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-3202763188670.0049</v>
      </c>
      <c r="L5397" s="444">
        <f t="shared" ca="1" si="207"/>
        <v>-771865928469471.13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-771865928469471.13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-3216108035289.4629</v>
      </c>
      <c r="L5398" s="444">
        <f t="shared" ca="1" si="207"/>
        <v>-775082036504760.63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-775082036504760.63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-3229508485436.5024</v>
      </c>
      <c r="L5399" s="444">
        <f t="shared" ca="1" si="207"/>
        <v>-778311544990197.13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-778311544990197.13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-3242964770792.4878</v>
      </c>
      <c r="L5400" s="444">
        <f t="shared" ca="1" si="207"/>
        <v>-781554509760989.63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-781554509760989.63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-3256477124004.1235</v>
      </c>
      <c r="L5401" s="444">
        <f t="shared" ca="1" si="207"/>
        <v>-784810986884993.75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-784810986884993.75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-3270045778687.4741</v>
      </c>
      <c r="L5402" s="444">
        <f t="shared" ca="1" si="207"/>
        <v>-788081032663681.25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-788081032663681.25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-3283670969432.0054</v>
      </c>
      <c r="L5403" s="444">
        <f t="shared" ca="1" si="207"/>
        <v>-791364703633113.25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-791364703633113.25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-3297352931804.6387</v>
      </c>
      <c r="L5404" s="444">
        <f t="shared" ca="1" si="207"/>
        <v>-794662056564917.88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-794662056564917.88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-3311091902353.8242</v>
      </c>
      <c r="L5405" s="444">
        <f t="shared" ca="1" si="207"/>
        <v>-797973148467271.75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-797973148467271.75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-3324888118613.6323</v>
      </c>
      <c r="L5406" s="444">
        <f t="shared" ca="1" si="207"/>
        <v>-801298036585885.38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-801298036585885.38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-3338741819107.8555</v>
      </c>
      <c r="L5407" s="444">
        <f t="shared" ca="1" si="207"/>
        <v>-804636778404993.25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-804636778404993.25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-3352653243354.1387</v>
      </c>
      <c r="L5408" s="444">
        <f t="shared" ca="1" si="207"/>
        <v>-807989431648347.38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-807989431648347.38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-3366622631868.1143</v>
      </c>
      <c r="L5409" s="444">
        <f t="shared" ca="1" si="207"/>
        <v>-811356054280215.5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-811356054280215.5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-3380650226167.5645</v>
      </c>
      <c r="L5410" s="444">
        <f t="shared" ca="1" si="207"/>
        <v>-814736704506383.13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-814736704506383.13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-3394736268776.5962</v>
      </c>
      <c r="L5411" s="444">
        <f t="shared" ca="1" si="207"/>
        <v>-818131440775159.75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-818131440775159.75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-3408881003229.832</v>
      </c>
      <c r="L5412" s="444">
        <f t="shared" ca="1" si="207"/>
        <v>-821540321778389.63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-821540321778389.63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-3423084674076.6235</v>
      </c>
      <c r="L5413" s="444">
        <f t="shared" ca="1" si="207"/>
        <v>-824963406452466.25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-824963406452466.25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-3437347526885.2759</v>
      </c>
      <c r="L5414" s="444">
        <f t="shared" ca="1" si="207"/>
        <v>-828400753979351.5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-828400753979351.5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-3451669808247.2979</v>
      </c>
      <c r="L5415" s="444">
        <f t="shared" ca="1" si="207"/>
        <v>-831852423787598.75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-831852423787598.75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-3466051765781.6616</v>
      </c>
      <c r="L5416" s="444">
        <f t="shared" ca="1" si="207"/>
        <v>-835318475553380.38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-835318475553380.38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-3480493648139.085</v>
      </c>
      <c r="L5417" s="444">
        <f t="shared" ca="1" si="207"/>
        <v>-838798969201519.5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-838798969201519.5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-3494995705006.3311</v>
      </c>
      <c r="L5418" s="444">
        <f t="shared" ca="1" si="207"/>
        <v>-842293964906525.88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-842293964906525.88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-3509558187110.5244</v>
      </c>
      <c r="L5419" s="444">
        <f t="shared" ca="1" si="207"/>
        <v>-845803523093636.38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-845803523093636.38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-3524181346223.4849</v>
      </c>
      <c r="L5420" s="444">
        <f t="shared" ca="1" si="207"/>
        <v>-849327704439859.88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-849327704439859.88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-3538865435166.0825</v>
      </c>
      <c r="L5421" s="444">
        <f t="shared" ca="1" si="207"/>
        <v>-852866569875026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-852866569875026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-3553610707812.6084</v>
      </c>
      <c r="L5422" s="444">
        <f t="shared" ca="1" si="207"/>
        <v>-856420180582838.63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-856420180582838.63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-3568417419095.1606</v>
      </c>
      <c r="L5423" s="444">
        <f t="shared" ca="1" si="207"/>
        <v>-859988598001933.75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-859988598001933.75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-3583285825008.0571</v>
      </c>
      <c r="L5424" s="444">
        <f t="shared" ca="1" si="207"/>
        <v>-863571883826941.75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-863571883826941.75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-3598216182612.2573</v>
      </c>
      <c r="L5425" s="444">
        <f t="shared" ca="1" si="207"/>
        <v>-867170100009554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-867170100009554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-3613208750039.8081</v>
      </c>
      <c r="L5426" s="444">
        <f t="shared" ca="1" si="207"/>
        <v>-870783308759593.75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-870783308759593.75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-3628263786498.3071</v>
      </c>
      <c r="L5427" s="444">
        <f t="shared" ca="1" si="207"/>
        <v>-874411572546092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-874411572546092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-3643381552275.3833</v>
      </c>
      <c r="L5428" s="444">
        <f t="shared" ca="1" si="207"/>
        <v>-878054954098367.38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-878054954098367.38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-3658562308743.1978</v>
      </c>
      <c r="L5429" s="444">
        <f t="shared" ca="1" si="207"/>
        <v>-881713516407110.63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-881713516407110.63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-3673806318362.9609</v>
      </c>
      <c r="L5430" s="444">
        <f t="shared" ca="1" si="207"/>
        <v>-885387322725473.63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-885387322725473.63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-3689113844689.4731</v>
      </c>
      <c r="L5431" s="444">
        <f t="shared" ca="1" si="207"/>
        <v>-889076436570163.13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-889076436570163.13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-3704485152375.6792</v>
      </c>
      <c r="L5432" s="444">
        <f t="shared" ca="1" si="207"/>
        <v>-892780921722538.75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-892780921722538.75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-3719920507177.2446</v>
      </c>
      <c r="L5433" s="444">
        <f t="shared" ca="1" si="207"/>
        <v>-896500842229716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-896500842229716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-3735420175957.1494</v>
      </c>
      <c r="L5434" s="444">
        <f t="shared" ca="1" si="207"/>
        <v>-900236262405673.13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-900236262405673.13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-3750984426690.3052</v>
      </c>
      <c r="L5435" s="444">
        <f t="shared" ca="1" si="207"/>
        <v>-903987246832363.38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-903987246832363.38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-3766613528468.1807</v>
      </c>
      <c r="L5436" s="444">
        <f t="shared" ca="1" si="207"/>
        <v>-907753860360831.5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-907753860360831.5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-3782307751503.4644</v>
      </c>
      <c r="L5437" s="444">
        <f t="shared" ca="1" si="207"/>
        <v>-911536168112335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-911536168112335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-3798067367134.729</v>
      </c>
      <c r="L5438" s="444">
        <f t="shared" ca="1" si="207"/>
        <v>-915334235479469.75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-915334235479469.75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-3813892647831.1235</v>
      </c>
      <c r="L5439" s="444">
        <f t="shared" ca="1" si="207"/>
        <v>-919148128127300.88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-919148128127300.88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-3829783867197.0869</v>
      </c>
      <c r="L5440" s="444">
        <f t="shared" ca="1" si="207"/>
        <v>-922977911994498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-922977911994498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-3845741299977.0747</v>
      </c>
      <c r="L5441" s="444">
        <f t="shared" ca="1" si="207"/>
        <v>-926823653294475.13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-926823653294475.13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-3861765222060.313</v>
      </c>
      <c r="L5442" s="444">
        <f t="shared" ca="1" si="207"/>
        <v>-930685418516535.5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-930685418516535.5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-3877855910485.5645</v>
      </c>
      <c r="L5443" s="444">
        <f t="shared" ca="1" si="207"/>
        <v>-934563274427021.13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-934563274427021.13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-3894013643445.9214</v>
      </c>
      <c r="L5444" s="444">
        <f t="shared" ca="1" si="207"/>
        <v>-938457288070467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-938457288070467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-3910238700293.6123</v>
      </c>
      <c r="L5445" s="444">
        <f t="shared" ca="1" si="207"/>
        <v>-942367526770760.63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-942367526770760.63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-3926531361544.8359</v>
      </c>
      <c r="L5446" s="444">
        <f t="shared" ca="1" si="207"/>
        <v>-946294058132305.5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-946294058132305.5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-3942891908884.606</v>
      </c>
      <c r="L5447" s="444">
        <f t="shared" ca="1" si="207"/>
        <v>-950236950041190.13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-950236950041190.13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-3959320625171.6255</v>
      </c>
      <c r="L5448" s="444">
        <f t="shared" ca="1" si="207"/>
        <v>-954196270666361.75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-954196270666361.75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-3975817794443.1738</v>
      </c>
      <c r="L5449" s="444">
        <f t="shared" ca="1" si="207"/>
        <v>-958172088460804.88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-958172088460804.88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-3992383701920.02</v>
      </c>
      <c r="L5450" s="444">
        <f t="shared" ca="1" si="207"/>
        <v>-962164472162724.88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-962164472162724.88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-4009018634011.353</v>
      </c>
      <c r="L5451" s="444">
        <f t="shared" ca="1" si="207"/>
        <v>-966173490796736.25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-966173490796736.25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-4025722878319.7344</v>
      </c>
      <c r="L5452" s="444">
        <f t="shared" ca="1" si="207"/>
        <v>-970199213675056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-970199213675056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-4042496723646.0664</v>
      </c>
      <c r="L5453" s="444">
        <f t="shared" ca="1" si="207"/>
        <v>-974241710398702.13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-974241710398702.13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-4059340459994.5928</v>
      </c>
      <c r="L5454" s="444">
        <f t="shared" ca="1" si="207"/>
        <v>-978301050858696.75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-978301050858696.75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-4076254378577.9028</v>
      </c>
      <c r="L5455" s="444">
        <f t="shared" ca="1" si="207"/>
        <v>-982377305237274.63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-982377305237274.63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-4093238771821.9775</v>
      </c>
      <c r="L5456" s="444">
        <f t="shared" ca="1" si="207"/>
        <v>-986470544009096.63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-986470544009096.63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-4110293933371.2358</v>
      </c>
      <c r="L5457" s="444">
        <f t="shared" ca="1" si="207"/>
        <v>-990580837942467.88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-990580837942467.88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-4127420158093.6167</v>
      </c>
      <c r="L5458" s="444">
        <f t="shared" ca="1" si="207"/>
        <v>-994708258100561.5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-994708258100561.5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-4144617742085.6729</v>
      </c>
      <c r="L5459" s="444">
        <f t="shared" ca="1" si="207"/>
        <v>-998852875842647.13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-998852875842647.13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-4161886982677.6963</v>
      </c>
      <c r="L5460" s="444">
        <f t="shared" ca="1" si="207"/>
        <v>-1003014762825324.9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-1003014762825324.9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-4179228178438.854</v>
      </c>
      <c r="L5461" s="444">
        <f t="shared" ca="1" si="207"/>
        <v>-1007193991003763.8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-1007193991003763.8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-4196641629182.3491</v>
      </c>
      <c r="L5462" s="444">
        <f t="shared" ca="1" si="207"/>
        <v>-1011390632632946.1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-1011390632632946.1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-4214127635970.6089</v>
      </c>
      <c r="L5463" s="444">
        <f t="shared" ca="1" si="207"/>
        <v>-1015604760268916.8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-1015604760268916.8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-4231686501120.4863</v>
      </c>
      <c r="L5464" s="444">
        <f t="shared" ca="1" si="207"/>
        <v>-1019836446770037.3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-1019836446770037.3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-4249318528208.4878</v>
      </c>
      <c r="L5465" s="444">
        <f t="shared" ca="1" si="207"/>
        <v>-1024085765298245.8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-1024085765298245.8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-4267024022076.0239</v>
      </c>
      <c r="L5466" s="444">
        <f t="shared" ca="1" si="207"/>
        <v>-1028352789320321.8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-1028352789320321.8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-4284803288834.6738</v>
      </c>
      <c r="L5467" s="444">
        <f t="shared" ca="1" si="207"/>
        <v>-1032637592609156.4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-1032637592609156.4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-4302656635871.4854</v>
      </c>
      <c r="L5468" s="444">
        <f t="shared" ca="1" si="207"/>
        <v>-1036940249245027.9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-1036940249245027.9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-4320584371854.2822</v>
      </c>
      <c r="L5469" s="444">
        <f t="shared" ca="1" si="207"/>
        <v>-1041260833616882.1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-1041260833616882.1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-4338586806737.0088</v>
      </c>
      <c r="L5470" s="444">
        <f t="shared" ca="1" si="207"/>
        <v>-1045599420423619.1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-1045599420423619.1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-4356664251765.0801</v>
      </c>
      <c r="L5471" s="444">
        <f t="shared" ca="1" si="207"/>
        <v>-1049956084675384.3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-1049956084675384.3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-4374817019480.7681</v>
      </c>
      <c r="L5472" s="444">
        <f t="shared" ca="1" si="207"/>
        <v>-1054330901694865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-1054330901694865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-4393045423728.604</v>
      </c>
      <c r="L5473" s="444">
        <f t="shared" ca="1" si="207"/>
        <v>-1058723947118593.6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-1058723947118593.6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-4411349779660.8066</v>
      </c>
      <c r="L5474" s="444">
        <f t="shared" ca="1" si="207"/>
        <v>-1063135296898254.4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-1063135296898254.4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-4429730403742.7256</v>
      </c>
      <c r="L5475" s="444">
        <f t="shared" ca="1" si="207"/>
        <v>-1067565027301997.1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-1067565027301997.1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-4448187613758.3213</v>
      </c>
      <c r="L5476" s="444">
        <f t="shared" ca="1" si="207"/>
        <v>-1072013214915755.5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-1072013214915755.5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-4466721728815.6475</v>
      </c>
      <c r="L5477" s="444">
        <f t="shared" ca="1" si="207"/>
        <v>-1076479936644571.1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-1076479936644571.1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-4485333069352.3799</v>
      </c>
      <c r="L5478" s="444">
        <f t="shared" ca="1" si="207"/>
        <v>-1080965269713923.5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-1080965269713923.5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-4504021957141.3477</v>
      </c>
      <c r="L5479" s="444">
        <f t="shared" ca="1" si="207"/>
        <v>-1085469291671064.9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-1085469291671064.9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-4522788715296.1035</v>
      </c>
      <c r="L5480" s="444">
        <f t="shared" ca="1" si="207"/>
        <v>-1089992080386361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-1089992080386361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-4541633668276.5039</v>
      </c>
      <c r="L5481" s="444">
        <f t="shared" ca="1" si="207"/>
        <v>-1094533714054637.5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-1094533714054637.5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-4560557141894.3232</v>
      </c>
      <c r="L5482" s="444">
        <f t="shared" ca="1" si="207"/>
        <v>-1099094271196531.9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-1099094271196531.9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-4579559463318.8828</v>
      </c>
      <c r="L5483" s="444">
        <f t="shared" ca="1" si="207"/>
        <v>-1103673830659850.8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-1103673830659850.8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-4598640961082.7119</v>
      </c>
      <c r="L5484" s="444">
        <f t="shared" ca="1" si="207"/>
        <v>-1108272471620933.5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-1108272471620933.5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-4617801965087.2227</v>
      </c>
      <c r="L5485" s="444">
        <f t="shared" ca="1" si="207"/>
        <v>-1112890273586020.8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-1112890273586020.8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-4637042806608.4189</v>
      </c>
      <c r="L5486" s="444">
        <f t="shared" ca="1" si="207"/>
        <v>-1117527316392629.1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-1117527316392629.1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-4656363818302.6211</v>
      </c>
      <c r="L5487" s="444">
        <f t="shared" ca="1" si="207"/>
        <v>-1122183680210931.8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-1122183680210931.8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-4675765334212.2158</v>
      </c>
      <c r="L5488" s="444">
        <f t="shared" ca="1" si="207"/>
        <v>-1126859445545144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-1126859445545144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-4695247689771.4336</v>
      </c>
      <c r="L5489" s="444">
        <f t="shared" ca="1" si="207"/>
        <v>-1131554693234915.5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-1131554693234915.5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-4714811221812.1475</v>
      </c>
      <c r="L5490" s="444">
        <f t="shared" ca="1" si="207"/>
        <v>-1136269504456727.8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-1136269504456727.8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-4734456268569.6992</v>
      </c>
      <c r="L5491" s="444">
        <f t="shared" ca="1" si="207"/>
        <v>-1141003960725297.5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-1141003960725297.5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-4754183169688.7393</v>
      </c>
      <c r="L5492" s="444">
        <f t="shared" ca="1" si="207"/>
        <v>-1145758143894986.3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-1145758143894986.3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-4773992266229.1094</v>
      </c>
      <c r="L5493" s="444">
        <f t="shared" ca="1" si="207"/>
        <v>-1150532136161215.3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-1150532136161215.3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-4793883900671.7305</v>
      </c>
      <c r="L5494" s="444">
        <f t="shared" ca="1" si="207"/>
        <v>-1155326020061887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-1155326020061887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-4813858416924.5293</v>
      </c>
      <c r="L5495" s="444">
        <f t="shared" ca="1" si="207"/>
        <v>-1160139878478811.5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-1160139878478811.5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-4833916160328.3809</v>
      </c>
      <c r="L5496" s="444">
        <f t="shared" ca="1" si="207"/>
        <v>-1164973794639140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-1164973794639140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-4854057477663.083</v>
      </c>
      <c r="L5497" s="444">
        <f t="shared" ca="1" si="207"/>
        <v>-1169827852116803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-1169827852116803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-4874282717153.3457</v>
      </c>
      <c r="L5498" s="444">
        <f t="shared" ca="1" si="207"/>
        <v>-1174702134833956.3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-1174702134833956.3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-4894592228474.8174</v>
      </c>
      <c r="L5499" s="444">
        <f t="shared" ca="1" si="207"/>
        <v>-1179596727062431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-1179596727062431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-4914986362760.1289</v>
      </c>
      <c r="L5500" s="444">
        <f t="shared" ca="1" si="207"/>
        <v>-1184511713425191.3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-1184511713425191.3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-4935465472604.9639</v>
      </c>
      <c r="L5501" s="444">
        <f t="shared" ca="1" si="207"/>
        <v>-1189447178897796.3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-1189447178897796.3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-4956029912074.1514</v>
      </c>
      <c r="L5502" s="444">
        <f t="shared" ca="1" si="207"/>
        <v>-1194403208809870.5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-1194403208809870.5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-4976680036707.7939</v>
      </c>
      <c r="L5503" s="444">
        <f t="shared" ca="1" si="207"/>
        <v>-1199379888846578.3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-1199379888846578.3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-4997416203527.4092</v>
      </c>
      <c r="L5504" s="444">
        <f t="shared" ca="1" si="207"/>
        <v>-1204377305050105.8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-1204377305050105.8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-5018238771042.1074</v>
      </c>
      <c r="L5505" s="444">
        <f t="shared" ca="1" si="207"/>
        <v>-1209395543821147.8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-1209395543821147.8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-5039148099254.7822</v>
      </c>
      <c r="L5506" s="444">
        <f t="shared" ca="1" si="207"/>
        <v>-1214434691920402.5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-1214434691920402.5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-5060144549668.3438</v>
      </c>
      <c r="L5507" s="444">
        <f t="shared" ca="1" si="207"/>
        <v>-1219494836470070.8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-1219494836470070.8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-5081228485291.9609</v>
      </c>
      <c r="L5508" s="444">
        <f t="shared" ca="1" si="207"/>
        <v>-1224576064955362.8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-1224576064955362.8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-5102400270647.3447</v>
      </c>
      <c r="L5509" s="444">
        <f t="shared" ca="1" si="207"/>
        <v>-1229678465226010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-1229678465226010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-5123660271775.042</v>
      </c>
      <c r="L5510" s="444">
        <f t="shared" ca="1" si="207"/>
        <v>-1234802125497785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-1234802125497785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-5145008856240.7705</v>
      </c>
      <c r="L5511" s="444">
        <f t="shared" ca="1" si="207"/>
        <v>-1239947134354025.8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-1239947134354025.8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-5166446393141.7734</v>
      </c>
      <c r="L5512" s="444">
        <f t="shared" ca="1" si="207"/>
        <v>-1245113580747167.5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-1245113580747167.5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-5187973253113.1982</v>
      </c>
      <c r="L5513" s="444">
        <f t="shared" ca="1" si="207"/>
        <v>-1250301554000280.8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-1250301554000280.8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-5209589808334.5029</v>
      </c>
      <c r="L5514" s="444">
        <f t="shared" ca="1" si="207"/>
        <v>-1255511143808615.3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-1255511143808615.3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-5231296432535.8965</v>
      </c>
      <c r="L5515" s="444">
        <f t="shared" ca="1" si="207"/>
        <v>-1260742440241151.3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-1260742440241151.3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-5253093501004.7969</v>
      </c>
      <c r="L5516" s="444">
        <f t="shared" ca="1" si="207"/>
        <v>-1265995533742156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-1265995533742156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-5274981390592.3164</v>
      </c>
      <c r="L5517" s="444">
        <f t="shared" ca="1" si="207"/>
        <v>-1271270515132748.3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-1271270515132748.3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-5296960479719.7842</v>
      </c>
      <c r="L5518" s="444">
        <f t="shared" ca="1" si="207"/>
        <v>-1276567475612468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-1276567475612468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-5319031148385.2832</v>
      </c>
      <c r="L5519" s="444">
        <f t="shared" ca="1" si="207"/>
        <v>-1281886506760853.3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-1281886506760853.3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-5341193778170.2217</v>
      </c>
      <c r="L5520" s="444">
        <f t="shared" ca="1" si="207"/>
        <v>-1287227700539023.5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-1287227700539023.5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-5363448752245.9316</v>
      </c>
      <c r="L5521" s="444">
        <f t="shared" ca="1" si="207"/>
        <v>-1292591149291269.5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-1292591149291269.5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-5385796455380.2891</v>
      </c>
      <c r="L5522" s="444">
        <f t="shared" ca="1" si="207"/>
        <v>-1297976945746649.8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-1297976945746649.8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-5408237273944.374</v>
      </c>
      <c r="L5523" s="444">
        <f t="shared" ca="1" si="207"/>
        <v>-1303385183020594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-1303385183020594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-5430771595919.1416</v>
      </c>
      <c r="L5524" s="444">
        <f t="shared" ca="1" si="207"/>
        <v>-1308815954616513.3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-1308815954616513.3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-5453399810902.1387</v>
      </c>
      <c r="L5525" s="444">
        <f t="shared" ca="1" si="207"/>
        <v>-1314269354427415.5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-1314269354427415.5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-5476122310114.2314</v>
      </c>
      <c r="L5526" s="444">
        <f t="shared" ca="1" si="207"/>
        <v>-1319745476737529.8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-1319745476737529.8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-5498939486406.374</v>
      </c>
      <c r="L5527" s="444">
        <f t="shared" ca="1" si="207"/>
        <v>-1325244416223936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-1325244416223936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-5521851734266.4004</v>
      </c>
      <c r="L5528" s="444">
        <f t="shared" ca="1" si="207"/>
        <v>-1330766267958202.5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-1330766267958202.5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-5544859449825.8438</v>
      </c>
      <c r="L5529" s="444">
        <f t="shared" ca="1" si="207"/>
        <v>-1336311127408028.3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-1336311127408028.3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-5567963030866.7842</v>
      </c>
      <c r="L5530" s="444">
        <f t="shared" ca="1" si="207"/>
        <v>-1341879090438895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-1341879090438895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-5591162876828.7295</v>
      </c>
      <c r="L5531" s="444">
        <f t="shared" ca="1" si="207"/>
        <v>-1347470253315723.8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-1347470253315723.8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-5614459388815.5156</v>
      </c>
      <c r="L5532" s="444">
        <f t="shared" ca="1" si="207"/>
        <v>-1353084712704539.3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-1353084712704539.3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-5637852969602.2471</v>
      </c>
      <c r="L5533" s="444">
        <f t="shared" ca="1" si="207"/>
        <v>-1358722565674141.5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-1358722565674141.5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-5661344023642.2559</v>
      </c>
      <c r="L5534" s="444">
        <f t="shared" ca="1" si="207"/>
        <v>-1364383909697783.8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-1364383909697783.8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-5684932957074.0986</v>
      </c>
      <c r="L5535" s="444">
        <f t="shared" ca="1" si="207"/>
        <v>-1370068842654857.8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-1370068842654857.8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-5708620177728.5742</v>
      </c>
      <c r="L5536" s="444">
        <f t="shared" ca="1" si="207"/>
        <v>-1375777462832586.3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-1375777462832586.3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-5732406095135.7764</v>
      </c>
      <c r="L5537" s="444">
        <f t="shared" ca="1" si="207"/>
        <v>-1381509868927722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-1381509868927722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-5756291120532.1748</v>
      </c>
      <c r="L5538" s="444">
        <f t="shared" ca="1" si="207"/>
        <v>-1387266160048254.3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-1387266160048254.3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-5780275666867.7256</v>
      </c>
      <c r="L5539" s="444">
        <f t="shared" ca="1" si="207"/>
        <v>-1393046435715122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-1393046435715122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-5804360148813.0078</v>
      </c>
      <c r="L5540" s="444">
        <f t="shared" ca="1" si="207"/>
        <v>-1398850795863935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-1398850795863935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-5828544982766.3955</v>
      </c>
      <c r="L5541" s="444">
        <f t="shared" ca="1" si="207"/>
        <v>-1404679340846701.5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-1404679340846701.5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-5852830586861.2559</v>
      </c>
      <c r="L5542" s="444">
        <f t="shared" ca="1" si="207"/>
        <v>-1410532171433562.8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-1410532171433562.8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-5877217380973.1777</v>
      </c>
      <c r="L5543" s="444">
        <f t="shared" ca="1" si="207"/>
        <v>-1416409388814536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-1416409388814536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-5901705786727.2334</v>
      </c>
      <c r="L5544" s="444">
        <f t="shared" ca="1" si="207"/>
        <v>-1422311094601263.3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-1422311094601263.3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-5926296227505.2637</v>
      </c>
      <c r="L5545" s="444">
        <f t="shared" ca="1" si="207"/>
        <v>-1428237390828768.5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-1428237390828768.5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-5950989128453.2021</v>
      </c>
      <c r="L5546" s="444">
        <f t="shared" ca="1" si="207"/>
        <v>-1434188379957221.8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-1434188379957221.8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-5975784916488.4238</v>
      </c>
      <c r="L5547" s="444">
        <f t="shared" ca="1" si="207"/>
        <v>-1440164164873710.3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-1440164164873710.3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-6000684020307.126</v>
      </c>
      <c r="L5548" s="444">
        <f t="shared" ca="1" si="207"/>
        <v>-1446164848894017.5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-1446164848894017.5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-6025686870391.7393</v>
      </c>
      <c r="L5549" s="444">
        <f t="shared" ca="1" si="207"/>
        <v>-1452190535764409.3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-1452190535764409.3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-6050793899018.3721</v>
      </c>
      <c r="L5550" s="444">
        <f t="shared" ca="1" si="207"/>
        <v>-1458241329663427.5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-1458241329663427.5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-6076005540264.2813</v>
      </c>
      <c r="L5551" s="444">
        <f t="shared" ca="1" si="207"/>
        <v>-1464317335203691.8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-1464317335203691.8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-6101322230015.3818</v>
      </c>
      <c r="L5552" s="444">
        <f t="shared" ca="1" si="207"/>
        <v>-1470418657433707.3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-1470418657433707.3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-6126744405973.7803</v>
      </c>
      <c r="L5553" s="444">
        <f t="shared" ca="1" si="207"/>
        <v>-1476545401839681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-1476545401839681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-6152272507665.3379</v>
      </c>
      <c r="L5554" s="444">
        <f t="shared" ca="1" si="207"/>
        <v>-1482697674347346.3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-1482697674347346.3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-6177906976447.2764</v>
      </c>
      <c r="L5555" s="444">
        <f t="shared" ca="1" si="207"/>
        <v>-1488875581323793.5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-1488875581323793.5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-6203648255515.8066</v>
      </c>
      <c r="L5556" s="444">
        <f t="shared" ca="1" si="207"/>
        <v>-1495079229579309.3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-1495079229579309.3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-6229496789913.7881</v>
      </c>
      <c r="L5557" s="444">
        <f t="shared" ca="1" si="207"/>
        <v>-1501308726369223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-1501308726369223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-6255453026538.4287</v>
      </c>
      <c r="L5558" s="444">
        <f t="shared" ca="1" si="207"/>
        <v>-1507564179395761.5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-1507564179395761.5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-6281517414149.0059</v>
      </c>
      <c r="L5559" s="444">
        <f t="shared" ca="1" si="207"/>
        <v>-1513845696809910.5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-1513845696809910.5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-6307690403374.627</v>
      </c>
      <c r="L5560" s="444">
        <f t="shared" ca="1" si="207"/>
        <v>-1520153387213285.3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-1520153387213285.3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-6333972446722.0215</v>
      </c>
      <c r="L5561" s="444">
        <f t="shared" ca="1" si="207"/>
        <v>-1526487359660007.3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-1526487359660007.3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-6360363998583.3633</v>
      </c>
      <c r="L5562" s="444">
        <f t="shared" ca="1" si="207"/>
        <v>-1532847723658590.5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-1532847723658590.5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-6386865515244.127</v>
      </c>
      <c r="L5563" s="444">
        <f t="shared" ca="1" si="207"/>
        <v>-1539234589173834.8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-1539234589173834.8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-6413477454890.9785</v>
      </c>
      <c r="L5564" s="444">
        <f t="shared" ca="1" si="207"/>
        <v>-1545648066628725.8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-1545648066628725.8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-6440200277619.6904</v>
      </c>
      <c r="L5565" s="444">
        <f t="shared" ca="1" si="207"/>
        <v>-1552088266906345.5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-1552088266906345.5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-6467034445443.1064</v>
      </c>
      <c r="L5566" s="444">
        <f t="shared" ca="1" si="207"/>
        <v>-1558555301351788.5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-1558555301351788.5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-6493980422299.1191</v>
      </c>
      <c r="L5567" s="444">
        <f t="shared" ca="1" si="207"/>
        <v>-1565049281774087.5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-1565049281774087.5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-6521038674058.6982</v>
      </c>
      <c r="L5568" s="444">
        <f t="shared" ca="1" si="207"/>
        <v>-1571570320448146.3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-1571570320448146.3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-6548209668533.9424</v>
      </c>
      <c r="L5569" s="444">
        <f t="shared" ca="1" si="207"/>
        <v>-1578118530116680.3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-1578118530116680.3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-6575493875486.168</v>
      </c>
      <c r="L5570" s="444">
        <f t="shared" ca="1" si="207"/>
        <v>-1584694023992166.5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-1584694023992166.5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-6602891766634.0273</v>
      </c>
      <c r="L5571" s="444">
        <f t="shared" ca="1" si="207"/>
        <v>-1591296915758800.5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-1591296915758800.5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-6630403815661.6689</v>
      </c>
      <c r="L5572" s="444">
        <f t="shared" ca="1" si="207"/>
        <v>-1597927319574462.3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-1597927319574462.3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-6658030498226.9258</v>
      </c>
      <c r="L5573" s="444">
        <f t="shared" ca="1" si="207"/>
        <v>-1604585350072689.3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-1604585350072689.3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-6685772291969.5381</v>
      </c>
      <c r="L5574" s="444">
        <f t="shared" ca="1" si="207"/>
        <v>-1611271122364658.8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-1611271122364658.8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-6713629676519.4111</v>
      </c>
      <c r="L5575" s="444">
        <f t="shared" ca="1" si="207"/>
        <v>-1617984752041178.3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-1617984752041178.3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-6741603133504.9092</v>
      </c>
      <c r="L5576" s="444">
        <f t="shared" ca="1" si="207"/>
        <v>-1624726355174683.3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-1624726355174683.3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-6769693146561.1797</v>
      </c>
      <c r="L5577" s="444">
        <f t="shared" ca="1" si="207"/>
        <v>-1631496048321244.5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-1631496048321244.5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-6797900201338.5186</v>
      </c>
      <c r="L5578" s="444">
        <f t="shared" ca="1" si="207"/>
        <v>-1638293948522583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-1638293948522583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-6826224785510.7627</v>
      </c>
      <c r="L5579" s="444">
        <f t="shared" ca="1" si="207"/>
        <v>-1645120173308093.8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-1645120173308093.8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-6854667388783.7236</v>
      </c>
      <c r="L5580" s="444">
        <f t="shared" ca="1" si="207"/>
        <v>-1651974840696877.5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-1651974840696877.5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-6883228502903.6563</v>
      </c>
      <c r="L5581" s="444">
        <f t="shared" ca="1" si="207"/>
        <v>-1658858069199781.3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-1658858069199781.3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-6911908621665.7549</v>
      </c>
      <c r="L5582" s="444">
        <f t="shared" ca="1" si="207"/>
        <v>-1665769977821447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-1665769977821447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-6940708240922.6953</v>
      </c>
      <c r="L5583" s="444">
        <f t="shared" ca="1" si="207"/>
        <v>-1672710686062369.8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-1672710686062369.8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-6969627858593.207</v>
      </c>
      <c r="L5584" s="444">
        <f t="shared" ca="1" si="207"/>
        <v>-1679680313920963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-1679680313920963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-6998667974670.6787</v>
      </c>
      <c r="L5585" s="444">
        <f t="shared" ca="1" si="207"/>
        <v>-1686678981895633.8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-1686678981895633.8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-7027829091231.8076</v>
      </c>
      <c r="L5586" s="444">
        <f t="shared" ca="1" si="207"/>
        <v>-1693706810986865.5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-1693706810986865.5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-7057111712445.2725</v>
      </c>
      <c r="L5587" s="444">
        <f t="shared" ca="1" si="207"/>
        <v>-1700763922699310.8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-1700763922699310.8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-7086516344580.4609</v>
      </c>
      <c r="L5588" s="444">
        <f t="shared" ca="1" si="207"/>
        <v>-1707850439043891.3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-1707850439043891.3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-7116043496016.2139</v>
      </c>
      <c r="L5589" s="444">
        <f t="shared" ca="1" si="207"/>
        <v>-1714966482539907.5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-1714966482539907.5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-7145693677249.6143</v>
      </c>
      <c r="L5590" s="444">
        <f t="shared" ca="1" si="207"/>
        <v>-1722112176217157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-1722112176217157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-7175467400904.8203</v>
      </c>
      <c r="L5591" s="444">
        <f t="shared" ca="1" si="207"/>
        <v>-1729287643618061.8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-1729287643618061.8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-7205365181741.9238</v>
      </c>
      <c r="L5592" s="444">
        <f t="shared" ca="1" si="207"/>
        <v>-1736493008799803.8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-1736493008799803.8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-7235387536665.8486</v>
      </c>
      <c r="L5593" s="444">
        <f t="shared" ca="1" si="207"/>
        <v>-1743728396336469.5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-1743728396336469.5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-7265534984735.2891</v>
      </c>
      <c r="L5594" s="444">
        <f t="shared" ca="1" si="207"/>
        <v>-1750993931321204.8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-1750993931321204.8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-7295808047171.6865</v>
      </c>
      <c r="L5595" s="444">
        <f t="shared" ca="1" si="207"/>
        <v>-1758289739368376.5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-1758289739368376.5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-7326207247368.2354</v>
      </c>
      <c r="L5596" s="444">
        <f t="shared" ca="1" si="207"/>
        <v>-1765615946615744.8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-1765615946615744.8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-7356733110898.9375</v>
      </c>
      <c r="L5597" s="444">
        <f t="shared" ca="1" si="207"/>
        <v>-1772972679726643.8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-1772972679726643.8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-7387386165527.6836</v>
      </c>
      <c r="L5598" s="444">
        <f t="shared" ca="1" si="207"/>
        <v>-1780360065892171.5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-1780360065892171.5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-7418166941217.3809</v>
      </c>
      <c r="L5599" s="444">
        <f t="shared" ca="1" si="207"/>
        <v>-1787778232833389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-1787778232833389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-7449075970139.1211</v>
      </c>
      <c r="L5600" s="444">
        <f t="shared" ca="1" si="207"/>
        <v>-1795227308803528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-1795227308803528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-7480113786681.3652</v>
      </c>
      <c r="L5601" s="444">
        <f t="shared" ca="1" si="207"/>
        <v>-1802707422590209.3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-1802707422590209.3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-7511280927459.2061</v>
      </c>
      <c r="L5602" s="444">
        <f t="shared" ca="1" si="207"/>
        <v>-1810218703517668.5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-1810218703517668.5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-7542577931323.6201</v>
      </c>
      <c r="L5603" s="444">
        <f t="shared" ca="1" si="207"/>
        <v>-1817761281448992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-1817761281448992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-7574005339370.8008</v>
      </c>
      <c r="L5604" s="444">
        <f t="shared" ca="1" si="207"/>
        <v>-1825335286788362.8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-1825335286788362.8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-7605563694951.5127</v>
      </c>
      <c r="L5605" s="444">
        <f t="shared" ca="1" si="207"/>
        <v>-1832940850483314.3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-1832940850483314.3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-7637253543680.4756</v>
      </c>
      <c r="L5606" s="444">
        <f t="shared" ca="1" si="207"/>
        <v>-1840578104026994.8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-1840578104026994.8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-7669075433445.8105</v>
      </c>
      <c r="L5607" s="444">
        <f t="shared" ca="1" si="207"/>
        <v>-1848247179460440.5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-1848247179460440.5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-7701029914418.502</v>
      </c>
      <c r="L5608" s="444">
        <f t="shared" ca="1" si="207"/>
        <v>-1855948209374859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-1855948209374859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-7733117539061.9131</v>
      </c>
      <c r="L5609" s="444">
        <f t="shared" ca="1" si="207"/>
        <v>-1863681326913921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-1863681326913921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-7765338862141.3359</v>
      </c>
      <c r="L5610" s="444">
        <f t="shared" ca="1" si="207"/>
        <v>-1871446665776062.3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-1871446665776062.3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-7797694440733.5918</v>
      </c>
      <c r="L5611" s="444">
        <f t="shared" ca="1" si="207"/>
        <v>-1879244360216795.8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-1879244360216795.8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-7830184834236.6484</v>
      </c>
      <c r="L5612" s="444">
        <f t="shared" ca="1" si="207"/>
        <v>-1887074545051032.5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-1887074545051032.5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-7862810604379.3018</v>
      </c>
      <c r="L5613" s="444">
        <f t="shared" ca="1" si="207"/>
        <v>-1894937355655411.8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-1894937355655411.8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-7895572315230.8828</v>
      </c>
      <c r="L5614" s="444">
        <f t="shared" ca="1" si="207"/>
        <v>-1902832927970642.8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-1902832927970642.8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-7928470533211.0127</v>
      </c>
      <c r="L5615" s="444">
        <f t="shared" ca="1" si="207"/>
        <v>-1910761398503853.8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-1910761398503853.8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-7961505827099.3906</v>
      </c>
      <c r="L5616" s="444">
        <f t="shared" ca="1" si="207"/>
        <v>-1918722904330953.3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-1918722904330953.3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-7994678768045.6387</v>
      </c>
      <c r="L5617" s="444">
        <f t="shared" ca="1" si="207"/>
        <v>-1926717583098999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-1926717583098999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-8027989929579.1621</v>
      </c>
      <c r="L5618" s="444">
        <f t="shared" ref="L5618:L5872" ca="1" si="212">I5618-J5618+K5618</f>
        <v>-1934745573028578.3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-1934745573028578.3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-8061439887619.0752</v>
      </c>
      <c r="L5619" s="444">
        <f t="shared" ca="1" si="212"/>
        <v>-1942807012916197.3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-1942807012916197.3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-8095029220484.1543</v>
      </c>
      <c r="L5620" s="444">
        <f t="shared" ca="1" si="212"/>
        <v>-1950902042136681.5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-1950902042136681.5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-8128758508902.8398</v>
      </c>
      <c r="L5621" s="444">
        <f t="shared" ca="1" si="212"/>
        <v>-1959030800645584.3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-1959030800645584.3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-8162628336023.2676</v>
      </c>
      <c r="L5622" s="444">
        <f t="shared" ca="1" si="212"/>
        <v>-1967193428981607.5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-1967193428981607.5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-8196639287423.3643</v>
      </c>
      <c r="L5623" s="444">
        <f t="shared" ca="1" si="212"/>
        <v>-1975390068269030.8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-1975390068269030.8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-8230791951120.9609</v>
      </c>
      <c r="L5624" s="444">
        <f t="shared" ca="1" si="212"/>
        <v>-1983620860220151.8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-1983620860220151.8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-8265086917583.9658</v>
      </c>
      <c r="L5625" s="444">
        <f t="shared" ca="1" si="212"/>
        <v>-1991885947137735.8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-1991885947137735.8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-8299524779740.5645</v>
      </c>
      <c r="L5626" s="444">
        <f t="shared" ca="1" si="212"/>
        <v>-2000185471917476.3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-2000185471917476.3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-8334106132989.4834</v>
      </c>
      <c r="L5627" s="444">
        <f t="shared" ca="1" si="212"/>
        <v>-2008519578050465.8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-2008519578050465.8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-8368831575210.2734</v>
      </c>
      <c r="L5628" s="444">
        <f t="shared" ca="1" si="212"/>
        <v>-2016888409625676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-2016888409625676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-8403701706773.6494</v>
      </c>
      <c r="L5629" s="444">
        <f t="shared" ca="1" si="212"/>
        <v>-2025292111332449.8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-2025292111332449.8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-8438717130551.874</v>
      </c>
      <c r="L5630" s="444">
        <f t="shared" ca="1" si="212"/>
        <v>-2033730828463001.5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-2033730828463001.5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-8473878451929.1729</v>
      </c>
      <c r="L5631" s="444">
        <f t="shared" ca="1" si="212"/>
        <v>-2042204706914930.8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-2042204706914930.8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-8509186278812.2119</v>
      </c>
      <c r="L5632" s="444">
        <f t="shared" ca="1" si="212"/>
        <v>-2050713893193743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-2050713893193743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-8544641221640.5947</v>
      </c>
      <c r="L5633" s="444">
        <f t="shared" ca="1" si="212"/>
        <v>-2059258534415383.5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-2059258534415383.5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-8580243893397.4326</v>
      </c>
      <c r="L5634" s="444">
        <f t="shared" ca="1" si="212"/>
        <v>-2067838778308781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-2067838778308781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-8615994909619.9219</v>
      </c>
      <c r="L5635" s="444">
        <f t="shared" ca="1" si="212"/>
        <v>-2076454773218401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-2076454773218401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-8651894888410.0039</v>
      </c>
      <c r="L5636" s="444">
        <f t="shared" ca="1" si="212"/>
        <v>-2085106668106811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-2085106668106811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-8687944450445.0459</v>
      </c>
      <c r="L5637" s="444">
        <f t="shared" ca="1" si="212"/>
        <v>-2093794612557256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-2093794612557256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-8724144218988.5654</v>
      </c>
      <c r="L5638" s="444">
        <f t="shared" ca="1" si="212"/>
        <v>-2102518756776244.5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-2102518756776244.5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-8760494819901.0186</v>
      </c>
      <c r="L5639" s="444">
        <f t="shared" ca="1" si="212"/>
        <v>-2111279251596145.5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-2111279251596145.5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-8796996881650.6055</v>
      </c>
      <c r="L5640" s="444">
        <f t="shared" ca="1" si="212"/>
        <v>-2120076248477796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-2120076248477796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-8833651035324.1504</v>
      </c>
      <c r="L5641" s="444">
        <f t="shared" ca="1" si="212"/>
        <v>-2128909899513120.3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-2128909899513120.3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-8870457914638</v>
      </c>
      <c r="L5642" s="444">
        <f t="shared" ca="1" si="212"/>
        <v>-2137780357427758.3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-2137780357427758.3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-8907418155948.9922</v>
      </c>
      <c r="L5643" s="444">
        <f t="shared" ca="1" si="212"/>
        <v>-2146687775583707.3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-2146687775583707.3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-8944532398265.4473</v>
      </c>
      <c r="L5644" s="444">
        <f t="shared" ca="1" si="212"/>
        <v>-2155632307981972.8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-2155632307981972.8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-8981801283258.2188</v>
      </c>
      <c r="L5645" s="444">
        <f t="shared" ca="1" si="212"/>
        <v>-2164614109265231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-2164614109265231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-9019225455271.7949</v>
      </c>
      <c r="L5646" s="444">
        <f t="shared" ca="1" si="212"/>
        <v>-2173633334720502.8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-2173633334720502.8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-9056805561335.4277</v>
      </c>
      <c r="L5647" s="444">
        <f t="shared" ca="1" si="212"/>
        <v>-2182690140281838.3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-2182690140281838.3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-9094542251174.3262</v>
      </c>
      <c r="L5648" s="444">
        <f t="shared" ca="1" si="212"/>
        <v>-2191784682533012.5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-2191784682533012.5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-9132436177220.8848</v>
      </c>
      <c r="L5649" s="444">
        <f t="shared" ca="1" si="212"/>
        <v>-2200917118710233.5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-2200917118710233.5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-9170487994625.9727</v>
      </c>
      <c r="L5650" s="444">
        <f t="shared" ca="1" si="212"/>
        <v>-2210087606704859.5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-2210087606704859.5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-9208698361270.248</v>
      </c>
      <c r="L5651" s="444">
        <f t="shared" ca="1" si="212"/>
        <v>-2219296305066129.8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-2219296305066129.8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-9247067937775.541</v>
      </c>
      <c r="L5652" s="444">
        <f t="shared" ca="1" si="212"/>
        <v>-2228543373003905.3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-2228543373003905.3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-9285597387516.2715</v>
      </c>
      <c r="L5653" s="444">
        <f t="shared" ca="1" si="212"/>
        <v>-2237828970391421.5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-2237828970391421.5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-9324287376630.9219</v>
      </c>
      <c r="L5654" s="444">
        <f t="shared" ca="1" si="212"/>
        <v>-2247153257768052.5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-2247153257768052.5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-9363138574033.5527</v>
      </c>
      <c r="L5655" s="444">
        <f t="shared" ca="1" si="212"/>
        <v>-2256516396342086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-2256516396342086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-9402151651425.3574</v>
      </c>
      <c r="L5656" s="444">
        <f t="shared" ca="1" si="212"/>
        <v>-2265918547993511.5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-2265918547993511.5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-9441327283306.2969</v>
      </c>
      <c r="L5657" s="444">
        <f t="shared" ca="1" si="212"/>
        <v>-2275359875276818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-2275359875276818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-9480666146986.7422</v>
      </c>
      <c r="L5658" s="444">
        <f t="shared" ca="1" si="212"/>
        <v>-2284840541423804.5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-2284840541423804.5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-9520168922599.1855</v>
      </c>
      <c r="L5659" s="444">
        <f t="shared" ca="1" si="212"/>
        <v>-2294360710346403.5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-2294360710346403.5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-9559836293110.0137</v>
      </c>
      <c r="L5660" s="444">
        <f t="shared" ca="1" si="212"/>
        <v>-2303920546639513.5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-2303920546639513.5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-9599668944331.3066</v>
      </c>
      <c r="L5661" s="444">
        <f t="shared" ca="1" si="212"/>
        <v>-2313520215583845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-2313520215583845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-9639667564932.6875</v>
      </c>
      <c r="L5662" s="444">
        <f t="shared" ca="1" si="212"/>
        <v>-2323159883148777.5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-2323159883148777.5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-9679832846453.2402</v>
      </c>
      <c r="L5663" s="444">
        <f t="shared" ca="1" si="212"/>
        <v>-2332839715995230.5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-2332839715995230.5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-9720165483313.4609</v>
      </c>
      <c r="L5664" s="444">
        <f t="shared" ca="1" si="212"/>
        <v>-2342559881478544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-2342559881478544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-9760666172827.2656</v>
      </c>
      <c r="L5665" s="444">
        <f t="shared" ca="1" si="212"/>
        <v>-2352320547651371.5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-2352320547651371.5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-9801335615214.0469</v>
      </c>
      <c r="L5666" s="444">
        <f t="shared" ca="1" si="212"/>
        <v>-2362121883266585.5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-2362121883266585.5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-9842174513610.7734</v>
      </c>
      <c r="L5667" s="444">
        <f t="shared" ca="1" si="212"/>
        <v>-2371964057780196.5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-2371964057780196.5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-9883183574084.1523</v>
      </c>
      <c r="L5668" s="444">
        <f t="shared" ca="1" si="212"/>
        <v>-2381847241354280.5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-2381847241354280.5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-9924363505642.8359</v>
      </c>
      <c r="L5669" s="444">
        <f t="shared" ca="1" si="212"/>
        <v>-2391771604859923.5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-2391771604859923.5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-9965715020249.6816</v>
      </c>
      <c r="L5670" s="444">
        <f t="shared" ca="1" si="212"/>
        <v>-2401737319880173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-2401737319880173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-10007238832834.055</v>
      </c>
      <c r="L5671" s="444">
        <f t="shared" ca="1" si="212"/>
        <v>-2411744558713007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-2411744558713007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-10048935661304.195</v>
      </c>
      <c r="L5672" s="444">
        <f t="shared" ca="1" si="212"/>
        <v>-2421793494374311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-2421793494374311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-10090806226559.629</v>
      </c>
      <c r="L5673" s="444">
        <f t="shared" ca="1" si="212"/>
        <v>-2431884300600870.5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-2431884300600870.5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-10132851252503.627</v>
      </c>
      <c r="L5674" s="444">
        <f t="shared" ca="1" si="212"/>
        <v>-2442017151853374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-2442017151853374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-10175071466055.725</v>
      </c>
      <c r="L5675" s="444">
        <f t="shared" ca="1" si="212"/>
        <v>-2452192223319429.5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-2452192223319429.5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-10217467597164.289</v>
      </c>
      <c r="L5676" s="444">
        <f t="shared" ca="1" si="212"/>
        <v>-2462409690916594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-2462409690916594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-10260040378819.141</v>
      </c>
      <c r="L5677" s="444">
        <f t="shared" ca="1" si="212"/>
        <v>-2472669731295413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-2472669731295413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-10302790547064.221</v>
      </c>
      <c r="L5678" s="444">
        <f t="shared" ca="1" si="212"/>
        <v>-2482972521842477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-2482972521842477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-10345718841010.32</v>
      </c>
      <c r="L5679" s="444">
        <f t="shared" ca="1" si="212"/>
        <v>-2493318240683487.5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-2493318240683487.5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-10388826002847.865</v>
      </c>
      <c r="L5680" s="444">
        <f t="shared" ca="1" si="212"/>
        <v>-2503707066686335.5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-2503707066686335.5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-10432112777859.73</v>
      </c>
      <c r="L5681" s="444">
        <f t="shared" ca="1" si="212"/>
        <v>-2514139179464195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-2514139179464195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-10475579914434.146</v>
      </c>
      <c r="L5682" s="444">
        <f t="shared" ca="1" si="212"/>
        <v>-2524614759378629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-2524614759378629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-10519228164077.621</v>
      </c>
      <c r="L5683" s="444">
        <f t="shared" ca="1" si="212"/>
        <v>-2535133987542706.5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-2535133987542706.5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-10563058281427.943</v>
      </c>
      <c r="L5684" s="444">
        <f t="shared" ca="1" si="212"/>
        <v>-2545697045824134.5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-2545697045824134.5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-10607071024267.227</v>
      </c>
      <c r="L5685" s="444">
        <f t="shared" ca="1" si="212"/>
        <v>-2556304116848401.5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-2556304116848401.5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-10651267153535.006</v>
      </c>
      <c r="L5686" s="444">
        <f t="shared" ca="1" si="212"/>
        <v>-2566955384001936.5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-2566955384001936.5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-10695647433341.402</v>
      </c>
      <c r="L5687" s="444">
        <f t="shared" ca="1" si="212"/>
        <v>-2577651031435278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-2577651031435278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-10740212630980.324</v>
      </c>
      <c r="L5688" s="444">
        <f t="shared" ca="1" si="212"/>
        <v>-2588391244066258.5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-2588391244066258.5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-10784963516942.744</v>
      </c>
      <c r="L5689" s="444">
        <f t="shared" ca="1" si="212"/>
        <v>-2599176207583201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-2599176207583201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-10829900864930.004</v>
      </c>
      <c r="L5690" s="444">
        <f t="shared" ca="1" si="212"/>
        <v>-2610006108448131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-2610006108448131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-10875025451867.213</v>
      </c>
      <c r="L5691" s="444">
        <f t="shared" ca="1" si="212"/>
        <v>-2620881133899998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-2620881133899998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-10920338057916.658</v>
      </c>
      <c r="L5692" s="444">
        <f t="shared" ca="1" si="212"/>
        <v>-2631801471957914.5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-2631801471957914.5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-10965839466491.311</v>
      </c>
      <c r="L5693" s="444">
        <f t="shared" ca="1" si="212"/>
        <v>-2642767311424406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-2642767311424406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-11011530464268.357</v>
      </c>
      <c r="L5694" s="444">
        <f t="shared" ca="1" si="212"/>
        <v>-2653778841888674.5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-2653778841888674.5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-11057411841202.811</v>
      </c>
      <c r="L5695" s="444">
        <f t="shared" ca="1" si="212"/>
        <v>-2664836253729877.5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-2664836253729877.5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-11103484390541.156</v>
      </c>
      <c r="L5696" s="444">
        <f t="shared" ca="1" si="212"/>
        <v>-2675939738120418.5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-2675939738120418.5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-11149748908835.076</v>
      </c>
      <c r="L5697" s="444">
        <f t="shared" ca="1" si="212"/>
        <v>-2687089487029253.5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-2687089487029253.5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-11196206195955.223</v>
      </c>
      <c r="L5698" s="444">
        <f t="shared" ca="1" si="212"/>
        <v>-2698285693225208.5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-2698285693225208.5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-11242857055105.035</v>
      </c>
      <c r="L5699" s="444">
        <f t="shared" ca="1" si="212"/>
        <v>-2709528550280313.5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-2709528550280313.5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-11289702292834.639</v>
      </c>
      <c r="L5700" s="444">
        <f t="shared" ca="1" si="212"/>
        <v>-2720818252573148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-2720818252573148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-11336742719054.783</v>
      </c>
      <c r="L5701" s="444">
        <f t="shared" ca="1" si="212"/>
        <v>-2732154995292203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-2732154995292203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-11383979147050.846</v>
      </c>
      <c r="L5702" s="444">
        <f t="shared" ca="1" si="212"/>
        <v>-2743538974439254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-2743538974439254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-11431412393496.891</v>
      </c>
      <c r="L5703" s="444">
        <f t="shared" ca="1" si="212"/>
        <v>-2754970386832751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-2754970386832751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-11479043278469.795</v>
      </c>
      <c r="L5704" s="444">
        <f t="shared" ca="1" si="212"/>
        <v>-2766449430111221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-2766449430111221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-11526872625463.42</v>
      </c>
      <c r="L5705" s="444">
        <f t="shared" ca="1" si="212"/>
        <v>-2777976302736684.5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-2777976302736684.5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-11574901261402.852</v>
      </c>
      <c r="L5706" s="444">
        <f t="shared" ca="1" si="212"/>
        <v>-2789551203998087.5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-2789551203998087.5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-11623130016658.697</v>
      </c>
      <c r="L5707" s="444">
        <f t="shared" ca="1" si="212"/>
        <v>-2801174334014746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-2801174334014746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-11671559725061.441</v>
      </c>
      <c r="L5708" s="444">
        <f t="shared" ca="1" si="212"/>
        <v>-2812845893739807.5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-2812845893739807.5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-11720191223915.865</v>
      </c>
      <c r="L5709" s="444">
        <f t="shared" ca="1" si="212"/>
        <v>-2824566084963723.5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-2824566084963723.5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-11769025354015.514</v>
      </c>
      <c r="L5710" s="444">
        <f t="shared" ca="1" si="212"/>
        <v>-2836335110317739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-2836335110317739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-11818062959657.246</v>
      </c>
      <c r="L5711" s="444">
        <f t="shared" ca="1" si="212"/>
        <v>-2848153173277396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-2848153173277396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-11867304888655.816</v>
      </c>
      <c r="L5712" s="444">
        <f t="shared" ca="1" si="212"/>
        <v>-2860020478166052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-2860020478166052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-11916751992358.551</v>
      </c>
      <c r="L5713" s="444">
        <f t="shared" ca="1" si="212"/>
        <v>-2871937230158410.5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-2871937230158410.5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-11966405125660.043</v>
      </c>
      <c r="L5714" s="444">
        <f t="shared" ca="1" si="212"/>
        <v>-2883903635284070.5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-2883903635284070.5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-12016265147016.961</v>
      </c>
      <c r="L5715" s="444">
        <f t="shared" ca="1" si="212"/>
        <v>-2895919900431087.5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-2895919900431087.5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-12066332918462.865</v>
      </c>
      <c r="L5716" s="444">
        <f t="shared" ca="1" si="212"/>
        <v>-2907986233349550.5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-2907986233349550.5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-12116609305623.127</v>
      </c>
      <c r="L5717" s="444">
        <f t="shared" ca="1" si="212"/>
        <v>-2920102842655173.5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-2920102842655173.5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-12167095177729.889</v>
      </c>
      <c r="L5718" s="444">
        <f t="shared" ca="1" si="212"/>
        <v>-2932269937832903.5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-2932269937832903.5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-12217791407637.098</v>
      </c>
      <c r="L5719" s="444">
        <f t="shared" ca="1" si="212"/>
        <v>-2944487729240540.5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-2944487729240540.5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-12268698871835.586</v>
      </c>
      <c r="L5720" s="444">
        <f t="shared" ca="1" si="212"/>
        <v>-2956756428112376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-2956756428112376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-12319818450468.232</v>
      </c>
      <c r="L5721" s="444">
        <f t="shared" ca="1" si="212"/>
        <v>-2969076246562844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-2969076246562844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-12371151027345.184</v>
      </c>
      <c r="L5722" s="444">
        <f t="shared" ca="1" si="212"/>
        <v>-2981447397590189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-2981447397590189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-12422697489959.121</v>
      </c>
      <c r="L5723" s="444">
        <f t="shared" ca="1" si="212"/>
        <v>-2993870095080148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-2993870095080148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-12474458729500.617</v>
      </c>
      <c r="L5724" s="444">
        <f t="shared" ca="1" si="212"/>
        <v>-3006344553809648.5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-3006344553809648.5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-12526435640873.535</v>
      </c>
      <c r="L5725" s="444">
        <f t="shared" ca="1" si="212"/>
        <v>-3018870989450522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-3018870989450522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-12578629122710.508</v>
      </c>
      <c r="L5726" s="444">
        <f t="shared" ca="1" si="212"/>
        <v>-3031449618573232.5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-3031449618573232.5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-12631040077388.469</v>
      </c>
      <c r="L5727" s="444">
        <f t="shared" ca="1" si="212"/>
        <v>-3044080658650621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-3044080658650621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-12683669411044.254</v>
      </c>
      <c r="L5728" s="444">
        <f t="shared" ca="1" si="212"/>
        <v>-3056764328061665.5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-3056764328061665.5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-12736518033590.273</v>
      </c>
      <c r="L5729" s="444">
        <f t="shared" ca="1" si="212"/>
        <v>-3069500846095256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-3069500846095256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-12789586858730.232</v>
      </c>
      <c r="L5730" s="444">
        <f t="shared" ca="1" si="212"/>
        <v>-3082290432953986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-3082290432953986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-12842876803974.941</v>
      </c>
      <c r="L5731" s="444">
        <f t="shared" ca="1" si="212"/>
        <v>-3095133309757961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-3095133309757961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-12896388790658.17</v>
      </c>
      <c r="L5732" s="444">
        <f t="shared" ca="1" si="212"/>
        <v>-3108029698548619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-3108029698548619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-12950123743952.578</v>
      </c>
      <c r="L5733" s="444">
        <f t="shared" ca="1" si="212"/>
        <v>-3120979822292571.5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-3120979822292571.5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-13004082592885.715</v>
      </c>
      <c r="L5734" s="444">
        <f t="shared" ca="1" si="212"/>
        <v>-3133983904885457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-3133983904885457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-13058266270356.07</v>
      </c>
      <c r="L5735" s="444">
        <f t="shared" ca="1" si="212"/>
        <v>-3147042171155813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-3147042171155813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-13112675713149.221</v>
      </c>
      <c r="L5736" s="444">
        <f t="shared" ca="1" si="212"/>
        <v>-3160154846868962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-3160154846868962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-13167311861954.008</v>
      </c>
      <c r="L5737" s="444">
        <f t="shared" ca="1" si="212"/>
        <v>-3173322158730916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-3173322158730916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-13222175661378.816</v>
      </c>
      <c r="L5738" s="444">
        <f t="shared" ca="1" si="212"/>
        <v>-3186544334392295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-3186544334392295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-13277268059967.896</v>
      </c>
      <c r="L5739" s="444">
        <f t="shared" ca="1" si="212"/>
        <v>-3199821602452263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-3199821602452263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-13332590010217.762</v>
      </c>
      <c r="L5740" s="444">
        <f t="shared" ca="1" si="212"/>
        <v>-3213154192462481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-3213154192462481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-13388142468593.67</v>
      </c>
      <c r="L5741" s="444">
        <f t="shared" ca="1" si="212"/>
        <v>-3226542334931074.5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-3226542334931074.5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-13443926395546.145</v>
      </c>
      <c r="L5742" s="444">
        <f t="shared" ca="1" si="212"/>
        <v>-3239986261326620.5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-3239986261326620.5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-13499942755527.586</v>
      </c>
      <c r="L5743" s="444">
        <f t="shared" ca="1" si="212"/>
        <v>-3253486204082148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-3253486204082148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-13556192517008.949</v>
      </c>
      <c r="L5744" s="444">
        <f t="shared" ca="1" si="212"/>
        <v>-3267042396599157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-3267042396599157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-13612676652496.488</v>
      </c>
      <c r="L5745" s="444">
        <f t="shared" ca="1" si="212"/>
        <v>-3280655073251653.5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-3280655073251653.5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-13669396138548.557</v>
      </c>
      <c r="L5746" s="444">
        <f t="shared" ca="1" si="212"/>
        <v>-3294324469390202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-3294324469390202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-13726351955792.508</v>
      </c>
      <c r="L5747" s="444">
        <f t="shared" ca="1" si="212"/>
        <v>-3308050821345994.5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-3308050821345994.5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-13783545088941.645</v>
      </c>
      <c r="L5748" s="444">
        <f t="shared" ca="1" si="212"/>
        <v>-3321834366434936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-3321834366434936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-13840976526812.232</v>
      </c>
      <c r="L5749" s="444">
        <f t="shared" ca="1" si="212"/>
        <v>-3335675342961748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-3335675342961748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-13898647262340.617</v>
      </c>
      <c r="L5750" s="444">
        <f t="shared" ca="1" si="212"/>
        <v>-3349573990224088.5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-3349573990224088.5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-13956558292600.369</v>
      </c>
      <c r="L5751" s="444">
        <f t="shared" ca="1" si="212"/>
        <v>-3363530548516689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-3363530548516689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-14014710618819.537</v>
      </c>
      <c r="L5752" s="444">
        <f t="shared" ca="1" si="212"/>
        <v>-3377545259135508.5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-3377545259135508.5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-14073105246397.951</v>
      </c>
      <c r="L5753" s="444">
        <f t="shared" ca="1" si="212"/>
        <v>-3391618364381906.5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-3391618364381906.5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-14131743184924.609</v>
      </c>
      <c r="L5754" s="444">
        <f t="shared" ca="1" si="212"/>
        <v>-3405750107566831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-3405750107566831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-14190625448195.129</v>
      </c>
      <c r="L5755" s="444">
        <f t="shared" ca="1" si="212"/>
        <v>-3419940733015026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-3419940733015026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-14249753054229.275</v>
      </c>
      <c r="L5756" s="444">
        <f t="shared" ca="1" si="212"/>
        <v>-3434190486069255.5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-3434190486069255.5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-14309127025288.564</v>
      </c>
      <c r="L5757" s="444">
        <f t="shared" ca="1" si="212"/>
        <v>-3448499613094544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-3448499613094544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-14368748387893.934</v>
      </c>
      <c r="L5758" s="444">
        <f t="shared" ca="1" si="212"/>
        <v>-3462868361482438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-3462868361482438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-14428618172843.492</v>
      </c>
      <c r="L5759" s="444">
        <f t="shared" ca="1" si="212"/>
        <v>-3477296979655281.5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-3477296979655281.5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-14488737415230.34</v>
      </c>
      <c r="L5760" s="444">
        <f t="shared" ca="1" si="212"/>
        <v>-3491785717070512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-3491785717070512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-14549107154460.467</v>
      </c>
      <c r="L5761" s="444">
        <f t="shared" ca="1" si="212"/>
        <v>-3506334824224972.5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-3506334824224972.5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-14609728434270.719</v>
      </c>
      <c r="L5762" s="444">
        <f t="shared" ca="1" si="212"/>
        <v>-3520944552659243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-3520944552659243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-14670602302746.844</v>
      </c>
      <c r="L5763" s="444">
        <f t="shared" ca="1" si="212"/>
        <v>-3535615154961990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-3535615154961990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-14731729812341.625</v>
      </c>
      <c r="L5764" s="444">
        <f t="shared" ca="1" si="212"/>
        <v>-3550346884774331.5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-3550346884774331.5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-14793112019893.047</v>
      </c>
      <c r="L5765" s="444">
        <f t="shared" ca="1" si="212"/>
        <v>-3565139996794224.5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-3565139996794224.5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-14854749986642.602</v>
      </c>
      <c r="L5766" s="444">
        <f t="shared" ca="1" si="212"/>
        <v>-3579994746780867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-3579994746780867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-14916644778253.611</v>
      </c>
      <c r="L5767" s="444">
        <f t="shared" ca="1" si="212"/>
        <v>-3594911391559120.5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-3594911391559120.5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-14978797464829.67</v>
      </c>
      <c r="L5768" s="444">
        <f t="shared" ca="1" si="212"/>
        <v>-3609890189023950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-3609890189023950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-15041209120933.123</v>
      </c>
      <c r="L5769" s="444">
        <f t="shared" ca="1" si="212"/>
        <v>-3624931398144883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-3624931398144883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-15103880825603.678</v>
      </c>
      <c r="L5770" s="444">
        <f t="shared" ca="1" si="212"/>
        <v>-3640035278970486.5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-3640035278970486.5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-15166813662377.027</v>
      </c>
      <c r="L5771" s="444">
        <f t="shared" ca="1" si="212"/>
        <v>-3655202092632863.5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-3655202092632863.5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-15230008719303.598</v>
      </c>
      <c r="L5772" s="444">
        <f t="shared" ca="1" si="212"/>
        <v>-3670432101352167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-3670432101352167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-15293467088967.365</v>
      </c>
      <c r="L5773" s="444">
        <f t="shared" ca="1" si="212"/>
        <v>-3685725568441134.5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-3685725568441134.5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-15357189868504.727</v>
      </c>
      <c r="L5774" s="444">
        <f t="shared" ca="1" si="212"/>
        <v>-3701082758309639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-3701082758309639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-15421178159623.498</v>
      </c>
      <c r="L5775" s="444">
        <f t="shared" ca="1" si="212"/>
        <v>-3716503936469262.5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-3716503936469262.5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-15485433068621.928</v>
      </c>
      <c r="L5776" s="444">
        <f t="shared" ca="1" si="212"/>
        <v>-3731989369537884.5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-3731989369537884.5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-15549955706407.854</v>
      </c>
      <c r="L5777" s="444">
        <f t="shared" ca="1" si="212"/>
        <v>-3747539325244292.5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-3747539325244292.5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-15614747188517.883</v>
      </c>
      <c r="L5778" s="444">
        <f t="shared" ca="1" si="212"/>
        <v>-3763154072432810.5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-3763154072432810.5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-15679808635136.711</v>
      </c>
      <c r="L5779" s="444">
        <f t="shared" ca="1" si="212"/>
        <v>-3778833881067947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-3778833881067947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-15745141171116.447</v>
      </c>
      <c r="L5780" s="444">
        <f t="shared" ca="1" si="212"/>
        <v>-3794579022239063.5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-3794579022239063.5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-15810745925996.1</v>
      </c>
      <c r="L5781" s="444">
        <f t="shared" ca="1" si="212"/>
        <v>-3810389768165059.5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-3810389768165059.5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-15876624034021.08</v>
      </c>
      <c r="L5782" s="444">
        <f t="shared" ca="1" si="212"/>
        <v>-3826266392199080.5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-3826266392199080.5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-15942776634162.836</v>
      </c>
      <c r="L5783" s="444">
        <f t="shared" ca="1" si="212"/>
        <v>-3842209168833243.5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-3842209168833243.5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-16009204870138.514</v>
      </c>
      <c r="L5784" s="444">
        <f t="shared" ca="1" si="212"/>
        <v>-3858218373703382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-3858218373703382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-16075909890430.758</v>
      </c>
      <c r="L5785" s="444">
        <f t="shared" ca="1" si="212"/>
        <v>-3874294283593813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-3874294283593813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-16142892848307.555</v>
      </c>
      <c r="L5786" s="444">
        <f t="shared" ca="1" si="212"/>
        <v>-3890437176442120.5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-3890437176442120.5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-16210154901842.17</v>
      </c>
      <c r="L5787" s="444">
        <f t="shared" ca="1" si="212"/>
        <v>-3906647331343962.5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-3906647331343962.5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-16277697213933.178</v>
      </c>
      <c r="L5788" s="444">
        <f t="shared" ca="1" si="212"/>
        <v>-3922925028557895.5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-3922925028557895.5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-16345520952324.564</v>
      </c>
      <c r="L5789" s="444">
        <f t="shared" ca="1" si="212"/>
        <v>-3939270549510220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-3939270549510220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-16413627289625.916</v>
      </c>
      <c r="L5790" s="444">
        <f t="shared" ca="1" si="212"/>
        <v>-3955684176799846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-3955684176799846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-16482017403332.691</v>
      </c>
      <c r="L5791" s="444">
        <f t="shared" ca="1" si="212"/>
        <v>-3972166194203178.5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-3972166194203178.5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-16550692475846.576</v>
      </c>
      <c r="L5792" s="444">
        <f t="shared" ca="1" si="212"/>
        <v>-3988716886679025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-3988716886679025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-16619653694495.938</v>
      </c>
      <c r="L5793" s="444">
        <f t="shared" ca="1" si="212"/>
        <v>-4005336540373521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-4005336540373521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-16688902251556.338</v>
      </c>
      <c r="L5794" s="444">
        <f t="shared" ca="1" si="212"/>
        <v>-4022025442625077.5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-4022025442625077.5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-16758439344271.158</v>
      </c>
      <c r="L5795" s="444">
        <f t="shared" ca="1" si="212"/>
        <v>-4038783881969348.5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-4038783881969348.5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-16828266174872.287</v>
      </c>
      <c r="L5796" s="444">
        <f t="shared" ca="1" si="212"/>
        <v>-4055612148144221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-4055612148144221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-16898383950600.92</v>
      </c>
      <c r="L5797" s="444">
        <f t="shared" ca="1" si="212"/>
        <v>-4072510532094822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-4072510532094822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-16968793883728.424</v>
      </c>
      <c r="L5798" s="444">
        <f t="shared" ca="1" si="212"/>
        <v>-4089479325978550.5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-4089479325978550.5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-17039497191577.293</v>
      </c>
      <c r="L5799" s="444">
        <f t="shared" ca="1" si="212"/>
        <v>-4106518823170128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-4106518823170128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-17110495096542.199</v>
      </c>
      <c r="L5800" s="444">
        <f t="shared" ca="1" si="212"/>
        <v>-4123629318266670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-4123629318266670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-17181788826111.125</v>
      </c>
      <c r="L5801" s="444">
        <f t="shared" ca="1" si="212"/>
        <v>-4140811107092781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-4140811107092781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-17253379612886.588</v>
      </c>
      <c r="L5802" s="444">
        <f t="shared" ca="1" si="212"/>
        <v>-4158064486705667.5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-4158064486705667.5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-17325268694606.947</v>
      </c>
      <c r="L5803" s="444">
        <f t="shared" ca="1" si="212"/>
        <v>-4175389755400274.5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-4175389755400274.5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-17397457314167.811</v>
      </c>
      <c r="L5804" s="444">
        <f t="shared" ca="1" si="212"/>
        <v>-4192787212714442.5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-4192787212714442.5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-17469946719643.508</v>
      </c>
      <c r="L5805" s="444">
        <f t="shared" ca="1" si="212"/>
        <v>-4210257159434086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-4210257159434086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-17542738164308.691</v>
      </c>
      <c r="L5806" s="444">
        <f t="shared" ca="1" si="212"/>
        <v>-4227799897598394.5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-4227799897598394.5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-17615832906659.977</v>
      </c>
      <c r="L5807" s="444">
        <f t="shared" ca="1" si="212"/>
        <v>-4245415730505054.5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-4245415730505054.5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-17689232210437.727</v>
      </c>
      <c r="L5808" s="444">
        <f t="shared" ca="1" si="212"/>
        <v>-4263104962715492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-4263104962715492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-17762937344647.883</v>
      </c>
      <c r="L5809" s="444">
        <f t="shared" ca="1" si="212"/>
        <v>-4280867900060140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-4280867900060140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-17836949583583.914</v>
      </c>
      <c r="L5810" s="444">
        <f t="shared" ca="1" si="212"/>
        <v>-4298704849643724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-4298704849643724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-17911270206848.848</v>
      </c>
      <c r="L5811" s="444">
        <f t="shared" ca="1" si="212"/>
        <v>-4316616119850573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-4316616119850573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-17985900499377.391</v>
      </c>
      <c r="L5812" s="444">
        <f t="shared" ca="1" si="212"/>
        <v>-4334602020349950.5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-4334602020349950.5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-18060841751458.125</v>
      </c>
      <c r="L5813" s="444">
        <f t="shared" ca="1" si="212"/>
        <v>-4352662862101408.5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-4352662862101408.5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-18136095258755.867</v>
      </c>
      <c r="L5814" s="444">
        <f t="shared" ca="1" si="212"/>
        <v>-4370798957360164.5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-4370798957360164.5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-18211662322334.02</v>
      </c>
      <c r="L5815" s="444">
        <f t="shared" ca="1" si="212"/>
        <v>-4389010619682498.5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-4389010619682498.5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-18287544248677.078</v>
      </c>
      <c r="L5816" s="444">
        <f t="shared" ca="1" si="212"/>
        <v>-4407298163931175.5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-4407298163931175.5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-18363742349713.23</v>
      </c>
      <c r="L5817" s="444">
        <f t="shared" ca="1" si="212"/>
        <v>-4425661906280888.5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-4425661906280888.5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-18440257942837.035</v>
      </c>
      <c r="L5818" s="444">
        <f t="shared" ca="1" si="212"/>
        <v>-4444102164223725.5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-4444102164223725.5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-18517092350932.188</v>
      </c>
      <c r="L5819" s="444">
        <f t="shared" ca="1" si="212"/>
        <v>-4462619256574657.5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-4462619256574657.5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-18594246902394.406</v>
      </c>
      <c r="L5820" s="444">
        <f t="shared" ca="1" si="212"/>
        <v>-4481213503477052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-4481213503477052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-18671722931154.387</v>
      </c>
      <c r="L5821" s="444">
        <f t="shared" ca="1" si="212"/>
        <v>-4499885226408206.5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-4499885226408206.5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-18749521776700.859</v>
      </c>
      <c r="L5822" s="444">
        <f t="shared" ca="1" si="212"/>
        <v>-4518634748184907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-4518634748184907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-18827644784103.777</v>
      </c>
      <c r="L5823" s="444">
        <f t="shared" ca="1" si="212"/>
        <v>-4537462392969011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-4537462392969011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-18906093304037.547</v>
      </c>
      <c r="L5824" s="444">
        <f t="shared" ca="1" si="212"/>
        <v>-4556368486273049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-4556368486273049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-18984868692804.371</v>
      </c>
      <c r="L5825" s="444">
        <f t="shared" ca="1" si="212"/>
        <v>-4575353354965853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-4575353354965853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-19063972312357.719</v>
      </c>
      <c r="L5826" s="444">
        <f t="shared" ca="1" si="212"/>
        <v>-4594417327278211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-4594417327278211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-19143405530325.879</v>
      </c>
      <c r="L5827" s="444">
        <f t="shared" ca="1" si="212"/>
        <v>-4613560732808537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-4613560732808537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-19223169720035.57</v>
      </c>
      <c r="L5828" s="444">
        <f t="shared" ca="1" si="212"/>
        <v>-4632783902528573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-4632783902528573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-19303266260535.719</v>
      </c>
      <c r="L5829" s="444">
        <f t="shared" ca="1" si="212"/>
        <v>-4652087168789109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-4652087168789109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-19383696536621.289</v>
      </c>
      <c r="L5830" s="444">
        <f t="shared" ca="1" si="212"/>
        <v>-4671470865325730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-4671470865325730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-19464461938857.207</v>
      </c>
      <c r="L5831" s="444">
        <f t="shared" ca="1" si="212"/>
        <v>-4690935327264587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-4690935327264587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-19545563863602.445</v>
      </c>
      <c r="L5832" s="444">
        <f t="shared" ca="1" si="212"/>
        <v>-4710480891128189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-4710480891128189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-19627003713034.121</v>
      </c>
      <c r="L5833" s="444">
        <f t="shared" ca="1" si="212"/>
        <v>-4730107894841223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-4730107894841223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-19708782895171.762</v>
      </c>
      <c r="L5834" s="444">
        <f t="shared" ca="1" si="212"/>
        <v>-4749816677736395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-4749816677736395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-19790902823901.645</v>
      </c>
      <c r="L5835" s="444">
        <f t="shared" ca="1" si="212"/>
        <v>-4769607580560297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-4769607580560297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-19873364919001.238</v>
      </c>
      <c r="L5836" s="444">
        <f t="shared" ca="1" si="212"/>
        <v>-4789480945479298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-4789480945479298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-19956170606163.742</v>
      </c>
      <c r="L5837" s="444">
        <f t="shared" ca="1" si="212"/>
        <v>-4809437116085462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-4809437116085462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-20039321317022.758</v>
      </c>
      <c r="L5838" s="444">
        <f t="shared" ca="1" si="212"/>
        <v>-4829476437402485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-4829476437402485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-20122818489177.02</v>
      </c>
      <c r="L5839" s="444">
        <f t="shared" ca="1" si="212"/>
        <v>-4849599255891662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-4849599255891662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-20206663566215.258</v>
      </c>
      <c r="L5840" s="444">
        <f t="shared" ca="1" si="212"/>
        <v>-4869805919457877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-4869805919457877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-20290857997741.152</v>
      </c>
      <c r="L5841" s="444">
        <f t="shared" ca="1" si="212"/>
        <v>-4890096777455618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-4890096777455618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-20375403239398.406</v>
      </c>
      <c r="L5842" s="444">
        <f t="shared" ca="1" si="212"/>
        <v>-4910472180695016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-4910472180695016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-20460300752895.898</v>
      </c>
      <c r="L5843" s="444">
        <f t="shared" ca="1" si="212"/>
        <v>-4930932481447912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-4930932481447912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-20545552006032.965</v>
      </c>
      <c r="L5844" s="444">
        <f t="shared" ca="1" si="212"/>
        <v>-4951478033453945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-4951478033453945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-20631158472724.77</v>
      </c>
      <c r="L5845" s="444">
        <f t="shared" ca="1" si="212"/>
        <v>-4972109191926670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-4972109191926670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-20717121633027.793</v>
      </c>
      <c r="L5846" s="444">
        <f t="shared" ca="1" si="212"/>
        <v>-4992826313559698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-4992826313559698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-20803442973165.406</v>
      </c>
      <c r="L5847" s="444">
        <f t="shared" ca="1" si="212"/>
        <v>-5013629756532863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-5013629756532863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-20890123985553.594</v>
      </c>
      <c r="L5848" s="444">
        <f t="shared" ca="1" si="212"/>
        <v>-5034519880518417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-5034519880518417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-20977166168826.738</v>
      </c>
      <c r="L5849" s="444">
        <f t="shared" ca="1" si="212"/>
        <v>-5055497046687244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-5055497046687244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-21064571027863.516</v>
      </c>
      <c r="L5850" s="444">
        <f t="shared" ca="1" si="212"/>
        <v>-5076561617715108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-5076561617715108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-21152340073812.949</v>
      </c>
      <c r="L5851" s="444">
        <f t="shared" ca="1" si="212"/>
        <v>-5097713957788921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-5097713957788921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-21240474824120.504</v>
      </c>
      <c r="L5852" s="444">
        <f t="shared" ca="1" si="212"/>
        <v>-5118954432613042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-5118954432613042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-21328976802554.34</v>
      </c>
      <c r="L5853" s="444">
        <f t="shared" ca="1" si="212"/>
        <v>-5140283409415596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-5140283409415596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-21417847539231.648</v>
      </c>
      <c r="L5854" s="444">
        <f t="shared" ca="1" si="212"/>
        <v>-5161701256954828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-5161701256954828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-21507088570645.117</v>
      </c>
      <c r="L5855" s="444">
        <f t="shared" ca="1" si="212"/>
        <v>-5183208345525473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-5183208345525473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-21596701439689.469</v>
      </c>
      <c r="L5856" s="444">
        <f t="shared" ca="1" si="212"/>
        <v>-5204805046965162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-5204805046965162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-21686687695688.176</v>
      </c>
      <c r="L5857" s="444">
        <f t="shared" ca="1" si="212"/>
        <v>-5226491734660850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-5226491734660850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-21777048894420.207</v>
      </c>
      <c r="L5858" s="444">
        <f t="shared" ca="1" si="212"/>
        <v>-5248268783555270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-5248268783555270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-21867786598146.957</v>
      </c>
      <c r="L5859" s="444">
        <f t="shared" ca="1" si="212"/>
        <v>-5270136570153417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-5270136570153417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-21958902375639.238</v>
      </c>
      <c r="L5860" s="444">
        <f t="shared" ca="1" si="212"/>
        <v>-5292095472529056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-5292095472529056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-22050397802204.398</v>
      </c>
      <c r="L5861" s="444">
        <f t="shared" ca="1" si="212"/>
        <v>-5314145870331260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-5314145870331260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-22142274459713.582</v>
      </c>
      <c r="L5862" s="444">
        <f t="shared" ca="1" si="212"/>
        <v>-5336288144790974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-5336288144790974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-22234533936629.059</v>
      </c>
      <c r="L5863" s="444">
        <f t="shared" ca="1" si="212"/>
        <v>-5358522678727603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-5358522678727603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-22327177828031.68</v>
      </c>
      <c r="L5864" s="444">
        <f t="shared" ca="1" si="212"/>
        <v>-5380849856555635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-5380849856555635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-22420207735648.48</v>
      </c>
      <c r="L5865" s="444">
        <f t="shared" ca="1" si="212"/>
        <v>-5403270064291283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-5403270064291283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-22513625267880.344</v>
      </c>
      <c r="L5866" s="444">
        <f t="shared" ca="1" si="212"/>
        <v>-5425783689559163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-5425783689559163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-22607432039829.844</v>
      </c>
      <c r="L5867" s="444">
        <f t="shared" ca="1" si="212"/>
        <v>-5448391121598993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-5448391121598993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-22701629673329.137</v>
      </c>
      <c r="L5868" s="444">
        <f t="shared" ca="1" si="212"/>
        <v>-5471092751272322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-5471092751272322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-22796219796968.008</v>
      </c>
      <c r="L5869" s="444">
        <f t="shared" ca="1" si="212"/>
        <v>-5493888971069290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-5493888971069290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-22891204046122.043</v>
      </c>
      <c r="L5870" s="444">
        <f t="shared" ca="1" si="212"/>
        <v>-5516780175115412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-5516780175115412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-22986584062980.883</v>
      </c>
      <c r="L5871" s="444">
        <f t="shared" ca="1" si="212"/>
        <v>-5539766759178393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-5539766759178393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-23082361496576.637</v>
      </c>
      <c r="L5872" s="444">
        <f t="shared" ca="1" si="212"/>
        <v>-5562849120674970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-5562849120674970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-23178538002812.375</v>
      </c>
      <c r="L5873" s="444">
        <f t="shared" ref="L5873:L6127" ca="1" si="217">I5873-J5873+K5873</f>
        <v>-5586027658677782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-5586027658677782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-23275115244490.758</v>
      </c>
      <c r="L5874" s="444">
        <f t="shared" ca="1" si="217"/>
        <v>-5609302773922273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-5609302773922273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-23372094891342.805</v>
      </c>
      <c r="L5875" s="444">
        <f t="shared" ca="1" si="217"/>
        <v>-5632674868813616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-5632674868813616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-23469478620056.734</v>
      </c>
      <c r="L5876" s="444">
        <f t="shared" ca="1" si="217"/>
        <v>-5656144347433673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-5656144347433673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-23567268114306.969</v>
      </c>
      <c r="L5877" s="444">
        <f t="shared" ca="1" si="217"/>
        <v>-5679711615547980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-5679711615547980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-23665465064783.25</v>
      </c>
      <c r="L5878" s="444">
        <f t="shared" ca="1" si="217"/>
        <v>-5703377080612763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-5703377080612763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-23764071169219.844</v>
      </c>
      <c r="L5879" s="444">
        <f t="shared" ca="1" si="217"/>
        <v>-5727141151781983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-5727141151781983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-23863088132424.93</v>
      </c>
      <c r="L5880" s="444">
        <f t="shared" ca="1" si="217"/>
        <v>-5751004239914408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-5751004239914408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-23962517666310.031</v>
      </c>
      <c r="L5881" s="444">
        <f t="shared" ca="1" si="217"/>
        <v>-5774966757580718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-5774966757580718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-24062361489919.656</v>
      </c>
      <c r="L5882" s="444">
        <f t="shared" ca="1" si="217"/>
        <v>-5799029119070638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-5799029119070638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-24162621329460.992</v>
      </c>
      <c r="L5883" s="444">
        <f t="shared" ca="1" si="217"/>
        <v>-5823191740400099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-5823191740400099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-24263298918333.746</v>
      </c>
      <c r="L5884" s="444">
        <f t="shared" ca="1" si="217"/>
        <v>-5847455039318433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-5847455039318433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-24364395997160.137</v>
      </c>
      <c r="L5885" s="444">
        <f t="shared" ca="1" si="217"/>
        <v>-5871819435315593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-5871819435315593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-24465914313814.969</v>
      </c>
      <c r="L5886" s="444">
        <f t="shared" ca="1" si="217"/>
        <v>-5896285349629408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-5896285349629408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-24567855623455.867</v>
      </c>
      <c r="L5887" s="444">
        <f t="shared" ca="1" si="217"/>
        <v>-5920853205252864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-5920853205252864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-24670221688553.602</v>
      </c>
      <c r="L5888" s="444">
        <f t="shared" ca="1" si="217"/>
        <v>-5945523426941418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-5945523426941418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-24773014278922.574</v>
      </c>
      <c r="L5889" s="444">
        <f t="shared" ca="1" si="217"/>
        <v>-5970296441220341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-5970296441220341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-24876235171751.422</v>
      </c>
      <c r="L5890" s="444">
        <f t="shared" ca="1" si="217"/>
        <v>-5995172676392092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-5995172676392092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-24979886151633.715</v>
      </c>
      <c r="L5891" s="444">
        <f t="shared" ca="1" si="217"/>
        <v>-6020152562543726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-6020152562543726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-25083969010598.859</v>
      </c>
      <c r="L5892" s="444">
        <f t="shared" ca="1" si="217"/>
        <v>-6045236531554325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-6045236531554325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-25188485548143.02</v>
      </c>
      <c r="L5893" s="444">
        <f t="shared" ca="1" si="217"/>
        <v>-6070425017102468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-6070425017102468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-25293437571260.281</v>
      </c>
      <c r="L5894" s="444">
        <f t="shared" ca="1" si="217"/>
        <v>-6095718454673728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-6095718454673728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-25398826894473.867</v>
      </c>
      <c r="L5895" s="444">
        <f t="shared" ca="1" si="217"/>
        <v>-6121117281568202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-6121117281568202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-25504655339867.508</v>
      </c>
      <c r="L5896" s="444">
        <f t="shared" ca="1" si="217"/>
        <v>-6146621936908070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-6146621936908070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-25610924737116.957</v>
      </c>
      <c r="L5897" s="444">
        <f t="shared" ca="1" si="217"/>
        <v>-6172232861645187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-6172232861645187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-25717636923521.613</v>
      </c>
      <c r="L5898" s="444">
        <f t="shared" ca="1" si="217"/>
        <v>-6197950498568709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-6197950498568709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-25824793744036.289</v>
      </c>
      <c r="L5899" s="444">
        <f t="shared" ca="1" si="217"/>
        <v>-6223775292312745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-6223775292312745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-25932397051303.105</v>
      </c>
      <c r="L5900" s="444">
        <f t="shared" ca="1" si="217"/>
        <v>-6249707689364048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-6249707689364048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-26040448705683.531</v>
      </c>
      <c r="L5901" s="444">
        <f t="shared" ca="1" si="217"/>
        <v>-6275748138069732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-6275748138069732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-26148950575290.551</v>
      </c>
      <c r="L5902" s="444">
        <f t="shared" ca="1" si="217"/>
        <v>-6301897088645023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-6301897088645023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-26257904536020.93</v>
      </c>
      <c r="L5903" s="444">
        <f t="shared" ca="1" si="217"/>
        <v>-6328154993181044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-6328154993181044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-26367312471587.684</v>
      </c>
      <c r="L5904" s="444">
        <f t="shared" ca="1" si="217"/>
        <v>-6354522305652632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-6354522305652632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-26477176273552.633</v>
      </c>
      <c r="L5905" s="444">
        <f t="shared" ca="1" si="217"/>
        <v>-6380999481926185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-6380999481926185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-26587497841359.105</v>
      </c>
      <c r="L5906" s="444">
        <f t="shared" ca="1" si="217"/>
        <v>-6407586979767544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-6407586979767544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-26698279082364.766</v>
      </c>
      <c r="L5907" s="444">
        <f t="shared" ca="1" si="217"/>
        <v>-6434285258849909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-6434285258849909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-26809521911874.621</v>
      </c>
      <c r="L5908" s="444">
        <f t="shared" ca="1" si="217"/>
        <v>-6461094780761784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-6461094780761784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-26921228253174.102</v>
      </c>
      <c r="L5909" s="444">
        <f t="shared" ca="1" si="217"/>
        <v>-6488016009014958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-6488016009014958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-27033400037562.324</v>
      </c>
      <c r="L5910" s="444">
        <f t="shared" ca="1" si="217"/>
        <v>-6515049409052520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-6515049409052520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-27146039204385.5</v>
      </c>
      <c r="L5911" s="444">
        <f t="shared" ca="1" si="217"/>
        <v>-6542195448256906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-6542195448256906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-27259147701070.441</v>
      </c>
      <c r="L5912" s="444">
        <f t="shared" ca="1" si="217"/>
        <v>-6569454595957976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-6569454595957976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-27372727483158.234</v>
      </c>
      <c r="L5913" s="444">
        <f t="shared" ca="1" si="217"/>
        <v>-6596827323441134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-6596827323441134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-27486780514338.059</v>
      </c>
      <c r="L5914" s="444">
        <f t="shared" ca="1" si="217"/>
        <v>-6624314103955472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-6624314103955472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-27601308766481.133</v>
      </c>
      <c r="L5915" s="444">
        <f t="shared" ca="1" si="217"/>
        <v>-6651915412721953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-6651915412721953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-27716314219674.805</v>
      </c>
      <c r="L5916" s="444">
        <f t="shared" ca="1" si="217"/>
        <v>-6679631726941628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-6679631726941628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-27831798862256.781</v>
      </c>
      <c r="L5917" s="444">
        <f t="shared" ca="1" si="217"/>
        <v>-6707463525803885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-6707463525803885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-27947764690849.52</v>
      </c>
      <c r="L5918" s="444">
        <f t="shared" ca="1" si="217"/>
        <v>-6735411290494735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-6735411290494735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-28064213710394.73</v>
      </c>
      <c r="L5919" s="444">
        <f t="shared" ca="1" si="217"/>
        <v>-6763475504205130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-6763475504205130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-28181147934188.043</v>
      </c>
      <c r="L5920" s="444">
        <f t="shared" ca="1" si="217"/>
        <v>-6791656652139318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-6791656652139318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-28298569383913.824</v>
      </c>
      <c r="L5921" s="444">
        <f t="shared" ca="1" si="217"/>
        <v>-6819955221523232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-6819955221523232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-28416480089680.133</v>
      </c>
      <c r="L5922" s="444">
        <f t="shared" ca="1" si="217"/>
        <v>-6848371701612912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-6848371701612912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-28534882090053.801</v>
      </c>
      <c r="L5923" s="444">
        <f t="shared" ca="1" si="217"/>
        <v>-6876906583702966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-6876906583702966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-28653777432095.691</v>
      </c>
      <c r="L5924" s="444">
        <f t="shared" ca="1" si="217"/>
        <v>-6905560361135062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-6905560361135062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-28773168171396.09</v>
      </c>
      <c r="L5925" s="444">
        <f t="shared" ca="1" si="217"/>
        <v>-6934333529306458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-6934333529306458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-28893056372110.242</v>
      </c>
      <c r="L5926" s="444">
        <f t="shared" ca="1" si="217"/>
        <v>-6963226585678568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-6963226585678568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-29013444106994.031</v>
      </c>
      <c r="L5927" s="444">
        <f t="shared" ca="1" si="217"/>
        <v>-6992240029785562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-6992240029785562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-29134333457439.84</v>
      </c>
      <c r="L5928" s="444">
        <f t="shared" ca="1" si="217"/>
        <v>-7021374363243002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-7021374363243002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-29255726513512.512</v>
      </c>
      <c r="L5929" s="444">
        <f t="shared" ca="1" si="217"/>
        <v>-7050630089756515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-7050630089756515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-29377625373985.48</v>
      </c>
      <c r="L5930" s="444">
        <f t="shared" ca="1" si="217"/>
        <v>-7080007715130500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-7080007715130500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-29500032146377.082</v>
      </c>
      <c r="L5931" s="444">
        <f t="shared" ca="1" si="217"/>
        <v>-7109507747276877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-7109507747276877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-29622948946986.988</v>
      </c>
      <c r="L5932" s="444">
        <f t="shared" ca="1" si="217"/>
        <v>-7139130696223864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-7139130696223864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-29746377900932.766</v>
      </c>
      <c r="L5933" s="444">
        <f t="shared" ca="1" si="217"/>
        <v>-7168877074124797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-7168877074124797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-29870321142186.656</v>
      </c>
      <c r="L5934" s="444">
        <f t="shared" ca="1" si="217"/>
        <v>-7198747395266984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-7198747395266984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-29994780813612.43</v>
      </c>
      <c r="L5935" s="444">
        <f t="shared" ca="1" si="217"/>
        <v>-7228742176080596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-7228742176080596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-30119759067002.484</v>
      </c>
      <c r="L5936" s="444">
        <f t="shared" ca="1" si="217"/>
        <v>-7258861935147598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-7258861935147598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-30245258063114.988</v>
      </c>
      <c r="L5937" s="444">
        <f t="shared" ca="1" si="217"/>
        <v>-7289107193210713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-7289107193210713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-30371279971711.309</v>
      </c>
      <c r="L5938" s="444">
        <f t="shared" ca="1" si="217"/>
        <v>-7319478473182424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-7319478473182424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-30497826971593.438</v>
      </c>
      <c r="L5939" s="444">
        <f t="shared" ca="1" si="217"/>
        <v>-7349976300154017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-7349976300154017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-30624901250641.738</v>
      </c>
      <c r="L5940" s="444">
        <f t="shared" ca="1" si="217"/>
        <v>-7380601201404659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-7380601201404659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-30752505005852.746</v>
      </c>
      <c r="L5941" s="444">
        <f t="shared" ca="1" si="217"/>
        <v>-7411353706410512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-7411353706410512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-30880640443377.133</v>
      </c>
      <c r="L5942" s="444">
        <f t="shared" ca="1" si="217"/>
        <v>-7442234346853889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-7442234346853889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-31009309778557.867</v>
      </c>
      <c r="L5943" s="444">
        <f t="shared" ca="1" si="217"/>
        <v>-7473243656632447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-7473243656632447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-31138515235968.527</v>
      </c>
      <c r="L5944" s="444">
        <f t="shared" ca="1" si="217"/>
        <v>-7504382171868416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-7504382171868416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-31268259049451.734</v>
      </c>
      <c r="L5945" s="444">
        <f t="shared" ca="1" si="217"/>
        <v>-7535650430917868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-7535650430917868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-31398543462157.781</v>
      </c>
      <c r="L5946" s="444">
        <f t="shared" ca="1" si="217"/>
        <v>-7567048974380026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-7567048974380026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-31529370726583.441</v>
      </c>
      <c r="L5947" s="444">
        <f t="shared" ca="1" si="217"/>
        <v>-7598578345106609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-7598578345106609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-31660743104610.867</v>
      </c>
      <c r="L5948" s="444">
        <f t="shared" ca="1" si="217"/>
        <v>-7630239088211220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-7630239088211220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-31792662867546.746</v>
      </c>
      <c r="L5949" s="444">
        <f t="shared" ca="1" si="217"/>
        <v>-7662031751078767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-7662031751078767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-31925132296161.523</v>
      </c>
      <c r="L5950" s="444">
        <f t="shared" ca="1" si="217"/>
        <v>-7693956883374929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-7693956883374929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-32058153680728.871</v>
      </c>
      <c r="L5951" s="444">
        <f t="shared" ca="1" si="217"/>
        <v>-7726015037055658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-7726015037055658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-32191729321065.242</v>
      </c>
      <c r="L5952" s="444">
        <f t="shared" ca="1" si="217"/>
        <v>-7758206766376723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-7758206766376723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-32325861526569.68</v>
      </c>
      <c r="L5953" s="444">
        <f t="shared" ca="1" si="217"/>
        <v>-7790532627903293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-7790532627903293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-32460552616263.719</v>
      </c>
      <c r="L5954" s="444">
        <f t="shared" ca="1" si="217"/>
        <v>-7822993180519557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-7822993180519557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-32595804918831.488</v>
      </c>
      <c r="L5955" s="444">
        <f t="shared" ca="1" si="217"/>
        <v>-7855588985438388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-7855588985438388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-32731620772659.949</v>
      </c>
      <c r="L5956" s="444">
        <f t="shared" ca="1" si="217"/>
        <v>-7888320606211048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-7888320606211048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-32868002525879.367</v>
      </c>
      <c r="L5957" s="444">
        <f t="shared" ca="1" si="217"/>
        <v>-7921188608736927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-7921188608736927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-33004952536403.863</v>
      </c>
      <c r="L5958" s="444">
        <f t="shared" ca="1" si="217"/>
        <v>-7954193561273331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-7954193561273331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-33142473171972.211</v>
      </c>
      <c r="L5959" s="444">
        <f t="shared" ca="1" si="217"/>
        <v>-7987336034445303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-7987336034445303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-33280566810188.766</v>
      </c>
      <c r="L5960" s="444">
        <f t="shared" ca="1" si="217"/>
        <v>-8020616601255492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-8020616601255492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-33419235838564.551</v>
      </c>
      <c r="L5961" s="444">
        <f t="shared" ca="1" si="217"/>
        <v>-8054035837094057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-8054035837094057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-33558482654558.57</v>
      </c>
      <c r="L5962" s="444">
        <f t="shared" ca="1" si="217"/>
        <v>-8087594319748616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-8087594319748616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-33698309665619.234</v>
      </c>
      <c r="L5963" s="444">
        <f t="shared" ca="1" si="217"/>
        <v>-8121292629414235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-8121292629414235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-33838719289225.98</v>
      </c>
      <c r="L5964" s="444">
        <f t="shared" ca="1" si="217"/>
        <v>-8155131348703461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-8155131348703461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-33979713952931.086</v>
      </c>
      <c r="L5965" s="444">
        <f t="shared" ca="1" si="217"/>
        <v>-8189111062656392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-8189111062656392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-34121296094401.629</v>
      </c>
      <c r="L5966" s="444">
        <f t="shared" ca="1" si="217"/>
        <v>-8223232358750794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-8223232358750794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-34263468161461.637</v>
      </c>
      <c r="L5967" s="444">
        <f t="shared" ca="1" si="217"/>
        <v>-8257495826912256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-8257495826912256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-34406232612134.398</v>
      </c>
      <c r="L5968" s="444">
        <f t="shared" ca="1" si="217"/>
        <v>-8291902059524390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-8291902059524390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-34549591914684.957</v>
      </c>
      <c r="L5969" s="444">
        <f t="shared" ca="1" si="217"/>
        <v>-8326451651439075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-8326451651439075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-34693548547662.813</v>
      </c>
      <c r="L5970" s="444">
        <f t="shared" ca="1" si="217"/>
        <v>-8361145199986738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-8361145199986738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-34838104999944.742</v>
      </c>
      <c r="L5971" s="444">
        <f t="shared" ca="1" si="217"/>
        <v>-8395983304986683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-8395983304986683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-34983263770777.84</v>
      </c>
      <c r="L5972" s="444">
        <f t="shared" ca="1" si="217"/>
        <v>-8430966568757461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-8430966568757461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-35129027369822.758</v>
      </c>
      <c r="L5973" s="444">
        <f t="shared" ca="1" si="217"/>
        <v>-8466095596127284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-8466095596127284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-35275398317197.016</v>
      </c>
      <c r="L5974" s="444">
        <f t="shared" ca="1" si="217"/>
        <v>-8501370994444481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-8501370994444481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-35422379143518.664</v>
      </c>
      <c r="L5975" s="444">
        <f t="shared" ca="1" si="217"/>
        <v>-8536793373588000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-8536793373588000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-35569972389950</v>
      </c>
      <c r="L5976" s="444">
        <f t="shared" ca="1" si="217"/>
        <v>-8572363345977950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-8572363345977950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-35718180608241.461</v>
      </c>
      <c r="L5977" s="444">
        <f t="shared" ca="1" si="217"/>
        <v>-8608081526586191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-8608081526586191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-35867006360775.797</v>
      </c>
      <c r="L5978" s="444">
        <f t="shared" ca="1" si="217"/>
        <v>-8643948532946967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-8643948532946967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-36016452220612.359</v>
      </c>
      <c r="L5979" s="444">
        <f t="shared" ca="1" si="217"/>
        <v>-8679964985167579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-8679964985167579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-36166520771531.578</v>
      </c>
      <c r="L5980" s="444">
        <f t="shared" ca="1" si="217"/>
        <v>-8716131505939111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-8716131505939111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-36317214608079.633</v>
      </c>
      <c r="L5981" s="444">
        <f t="shared" ca="1" si="217"/>
        <v>-8752448720547191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-8752448720547191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-36468536335613.297</v>
      </c>
      <c r="L5982" s="444">
        <f t="shared" ca="1" si="217"/>
        <v>-8788917256882804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-8788917256882804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-36620488570345.016</v>
      </c>
      <c r="L5983" s="444">
        <f t="shared" ca="1" si="217"/>
        <v>-8825537745453149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-8825537745453149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-36773073939388.117</v>
      </c>
      <c r="L5984" s="444">
        <f t="shared" ca="1" si="217"/>
        <v>-8862310819392537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-8862310819392537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-36926295080802.242</v>
      </c>
      <c r="L5985" s="444">
        <f t="shared" ca="1" si="217"/>
        <v>-8899237114473339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-8899237114473339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-37080154643638.914</v>
      </c>
      <c r="L5986" s="444">
        <f t="shared" ca="1" si="217"/>
        <v>-8936317269116978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-8936317269116978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-37234655287987.406</v>
      </c>
      <c r="L5987" s="444">
        <f t="shared" ca="1" si="217"/>
        <v>-8973551924404965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-8973551924404965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-37389799685020.688</v>
      </c>
      <c r="L5988" s="444">
        <f t="shared" ca="1" si="217"/>
        <v>-9010941724089986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-9010941724089986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-37545590517041.609</v>
      </c>
      <c r="L5989" s="444">
        <f t="shared" ca="1" si="217"/>
        <v>-9048487314607028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-9048487314607028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-37702030477529.281</v>
      </c>
      <c r="L5990" s="444">
        <f t="shared" ca="1" si="217"/>
        <v>-9086189345084558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-9086189345084558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-37859122271185.656</v>
      </c>
      <c r="L5991" s="444">
        <f t="shared" ca="1" si="217"/>
        <v>-9124048467355744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-9124048467355744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-38016868613982.266</v>
      </c>
      <c r="L5992" s="444">
        <f t="shared" ca="1" si="217"/>
        <v>-9162065335969726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-9162065335969726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-38175272233207.188</v>
      </c>
      <c r="L5993" s="444">
        <f t="shared" ca="1" si="217"/>
        <v>-9200240608202934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-9200240608202934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-38334335867512.227</v>
      </c>
      <c r="L5994" s="444">
        <f t="shared" ca="1" si="217"/>
        <v>-9238574944070446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-9238574944070446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-38494062266960.188</v>
      </c>
      <c r="L5995" s="444">
        <f t="shared" ca="1" si="217"/>
        <v>-9277069006337406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-9277069006337406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-38654454193072.523</v>
      </c>
      <c r="L5996" s="444">
        <f t="shared" ca="1" si="217"/>
        <v>-9315723460530478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-9315723460530478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-38815514418876.992</v>
      </c>
      <c r="L5997" s="444">
        <f t="shared" ca="1" si="217"/>
        <v>-9354538974949354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-9354538974949354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-38977245728955.641</v>
      </c>
      <c r="L5998" s="444">
        <f t="shared" ca="1" si="217"/>
        <v>-9393516220678310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-9393516220678310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-39139650919492.961</v>
      </c>
      <c r="L5999" s="444">
        <f t="shared" ca="1" si="217"/>
        <v>-9432655871597802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-9432655871597802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-39302732798324.172</v>
      </c>
      <c r="L6000" s="444">
        <f t="shared" ca="1" si="217"/>
        <v>-9471958604396126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-9471958604396126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-39466494184983.859</v>
      </c>
      <c r="L6001" s="444">
        <f t="shared" ca="1" si="217"/>
        <v>-9511425098581110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-9511425098581110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-39630937910754.625</v>
      </c>
      <c r="L6002" s="444">
        <f t="shared" ca="1" si="217"/>
        <v>-9551056036491864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-9551056036491864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-39796066818716.102</v>
      </c>
      <c r="L6003" s="444">
        <f t="shared" ca="1" si="217"/>
        <v>-9590852103310580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-9590852103310580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-39961883763794.086</v>
      </c>
      <c r="L6004" s="444">
        <f t="shared" ca="1" si="217"/>
        <v>-9630813987074374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-9630813987074374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-40128391612809.891</v>
      </c>
      <c r="L6005" s="444">
        <f t="shared" ca="1" si="217"/>
        <v>-9670942378687184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-9670942378687184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-40295593244529.93</v>
      </c>
      <c r="L6006" s="444">
        <f t="shared" ca="1" si="217"/>
        <v>-9711237971931714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-9711237971931714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-40463491549715.477</v>
      </c>
      <c r="L6007" s="444">
        <f t="shared" ca="1" si="217"/>
        <v>-9751701463481430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-9751701463481430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-40632089431172.625</v>
      </c>
      <c r="L6008" s="444">
        <f t="shared" ca="1" si="217"/>
        <v>-9792333552912602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-9792333552912602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-40801389803802.508</v>
      </c>
      <c r="L6009" s="444">
        <f t="shared" ca="1" si="217"/>
        <v>-9833134942716404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-9833134942716404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-40971395594651.68</v>
      </c>
      <c r="L6010" s="444">
        <f t="shared" ca="1" si="217"/>
        <v>-9874106338311056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-9874106338311056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-41142109742962.734</v>
      </c>
      <c r="L6011" s="444">
        <f t="shared" ca="1" si="217"/>
        <v>-9915248448054018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-9915248448054018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-41313535200225.078</v>
      </c>
      <c r="L6012" s="444">
        <f t="shared" ca="1" si="217"/>
        <v>-9956561983254244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-9956561983254244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-41485674930226.016</v>
      </c>
      <c r="L6013" s="444">
        <f t="shared" ca="1" si="217"/>
        <v>-9998047658184470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-9998047658184470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-41658531909101.961</v>
      </c>
      <c r="L6014" s="444">
        <f t="shared" ca="1" si="217"/>
        <v>-1.0039706190093572E+16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-1.0039706190093572E+16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-41832109125389.883</v>
      </c>
      <c r="L6015" s="444">
        <f t="shared" ca="1" si="217"/>
        <v>-1.0081538299218962E+16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-1.0081538299218962E+16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-42006409580079.008</v>
      </c>
      <c r="L6016" s="444">
        <f t="shared" ca="1" si="217"/>
        <v>-1.0123544708799042E+16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-1.0123544708799042E+16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-42181436286662.672</v>
      </c>
      <c r="L6017" s="444">
        <f t="shared" ca="1" si="217"/>
        <v>-1.0165726145085704E+16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-1.0165726145085704E+16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-42357192271190.43</v>
      </c>
      <c r="L6018" s="444">
        <f t="shared" ca="1" si="217"/>
        <v>-1.0208083337356894E+16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-1.0208083337356894E+16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-42533680572320.391</v>
      </c>
      <c r="L6019" s="444">
        <f t="shared" ca="1" si="217"/>
        <v>-1.0250617017929214E+16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-1.0250617017929214E+16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-42710904241371.727</v>
      </c>
      <c r="L6020" s="444">
        <f t="shared" ca="1" si="217"/>
        <v>-1.0293327922170586E+16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-1.0293327922170586E+16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-42888866342377.438</v>
      </c>
      <c r="L6021" s="444">
        <f t="shared" ca="1" si="217"/>
        <v>-1.0336216788512964E+16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-1.0336216788512964E+16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-43067569952137.352</v>
      </c>
      <c r="L6022" s="444">
        <f t="shared" ca="1" si="217"/>
        <v>-1.0379284358465102E+16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-1.0379284358465102E+16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-43247018160271.258</v>
      </c>
      <c r="L6023" s="444">
        <f t="shared" ca="1" si="217"/>
        <v>-1.0422531376625374E+16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-1.0422531376625374E+16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-43427214069272.391</v>
      </c>
      <c r="L6024" s="444">
        <f t="shared" ca="1" si="217"/>
        <v>-1.0465958590694646E+16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-1.0465958590694646E+16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-43608160794561.023</v>
      </c>
      <c r="L6025" s="444">
        <f t="shared" ca="1" si="217"/>
        <v>-1.0509566751489208E+16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-1.0509566751489208E+16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-43789861464538.367</v>
      </c>
      <c r="L6026" s="444">
        <f t="shared" ca="1" si="217"/>
        <v>-1.0553356612953746E+16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-1.0553356612953746E+16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-43972319220640.609</v>
      </c>
      <c r="L6027" s="444">
        <f t="shared" ca="1" si="217"/>
        <v>-1.0597328932174386E+16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-1.0597328932174386E+16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-44155537217393.273</v>
      </c>
      <c r="L6028" s="444">
        <f t="shared" ca="1" si="217"/>
        <v>-1.064148446939178E+16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-1.064148446939178E+16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-44339518622465.75</v>
      </c>
      <c r="L6029" s="444">
        <f t="shared" ca="1" si="217"/>
        <v>-1.0685823988014246E+16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-1.0685823988014246E+16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-44524266616726.023</v>
      </c>
      <c r="L6030" s="444">
        <f t="shared" ca="1" si="217"/>
        <v>-1.0730348254630972E+16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-1.0730348254630972E+16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-44709784394295.719</v>
      </c>
      <c r="L6031" s="444">
        <f t="shared" ca="1" si="217"/>
        <v>-1.0775058039025268E+16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-1.0775058039025268E+16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-44896075162605.281</v>
      </c>
      <c r="L6032" s="444">
        <f t="shared" ca="1" si="217"/>
        <v>-1.0819954114187874E+16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-1.0819954114187874E+16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-45083142142449.477</v>
      </c>
      <c r="L6033" s="444">
        <f t="shared" ca="1" si="217"/>
        <v>-1.0865037256330324E+16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-1.0865037256330324E+16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-45270988568043.016</v>
      </c>
      <c r="L6034" s="444">
        <f t="shared" ca="1" si="217"/>
        <v>-1.0910308244898368E+16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-1.0910308244898368E+16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-45459617687076.531</v>
      </c>
      <c r="L6035" s="444">
        <f t="shared" ca="1" si="217"/>
        <v>-1.0955767862585444E+16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-1.0955767862585444E+16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-45649032760772.68</v>
      </c>
      <c r="L6036" s="444">
        <f t="shared" ca="1" si="217"/>
        <v>-1.1001416895346216E+16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-1.1001416895346216E+16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-45839237063942.563</v>
      </c>
      <c r="L6037" s="444">
        <f t="shared" ca="1" si="217"/>
        <v>-1.1047256132410158E+16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-1.1047256132410158E+16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-46030233885042.328</v>
      </c>
      <c r="L6038" s="444">
        <f t="shared" ca="1" si="217"/>
        <v>-1.10932863662952E+16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-1.10932863662952E+16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-46222026526230</v>
      </c>
      <c r="L6039" s="444">
        <f t="shared" ca="1" si="217"/>
        <v>-1.113950839282143E+16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-1.113950839282143E+16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-46414618303422.625</v>
      </c>
      <c r="L6040" s="444">
        <f t="shared" ca="1" si="217"/>
        <v>-1.1185923011124852E+16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-1.1185923011124852E+16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-46608012546353.547</v>
      </c>
      <c r="L6041" s="444">
        <f t="shared" ca="1" si="217"/>
        <v>-1.1232531023671206E+16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-1.1232531023671206E+16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-46802212598630.023</v>
      </c>
      <c r="L6042" s="444">
        <f t="shared" ca="1" si="217"/>
        <v>-1.1279333236269836E+16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-1.1279333236269836E+16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-46997221817790.984</v>
      </c>
      <c r="L6043" s="444">
        <f t="shared" ca="1" si="217"/>
        <v>-1.1326330458087626E+16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-1.1326330458087626E+16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-47193043575365.109</v>
      </c>
      <c r="L6044" s="444">
        <f t="shared" ca="1" si="217"/>
        <v>-1.1373523501662992E+16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-1.1373523501662992E+16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-47389681256929.133</v>
      </c>
      <c r="L6045" s="444">
        <f t="shared" ca="1" si="217"/>
        <v>-1.1420913182919922E+16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-1.1420913182919922E+16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-47587138262166.344</v>
      </c>
      <c r="L6046" s="444">
        <f t="shared" ca="1" si="217"/>
        <v>-1.1468500321182088E+16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-1.1468500321182088E+16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-47785418004925.367</v>
      </c>
      <c r="L6047" s="444">
        <f t="shared" ca="1" si="217"/>
        <v>-1.1516285739187014E+16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-1.1516285739187014E+16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-47984523913279.227</v>
      </c>
      <c r="L6048" s="444">
        <f t="shared" ca="1" si="217"/>
        <v>-1.1564270263100294E+16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-1.1564270263100294E+16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-48184459429584.555</v>
      </c>
      <c r="L6049" s="444">
        <f t="shared" ca="1" si="217"/>
        <v>-1.1612454722529878E+16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-1.1612454722529878E+16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-48385228010541.156</v>
      </c>
      <c r="L6050" s="444">
        <f t="shared" ca="1" si="217"/>
        <v>-1.166083995054042E+16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-1.166083995054042E+16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-48586833127251.75</v>
      </c>
      <c r="L6051" s="444">
        <f t="shared" ca="1" si="217"/>
        <v>-1.1709426783667672E+16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-1.1709426783667672E+16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-48789278265281.969</v>
      </c>
      <c r="L6052" s="444">
        <f t="shared" ca="1" si="217"/>
        <v>-1.1758216061932954E+16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-1.1758216061932954E+16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-48992566924720.641</v>
      </c>
      <c r="L6053" s="444">
        <f t="shared" ca="1" si="217"/>
        <v>-1.1807208628857674E+16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-1.1807208628857674E+16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-49196702620240.305</v>
      </c>
      <c r="L6054" s="444">
        <f t="shared" ca="1" si="217"/>
        <v>-1.1856405331477914E+16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-1.1856405331477914E+16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-49401688881157.977</v>
      </c>
      <c r="L6055" s="444">
        <f t="shared" ca="1" si="217"/>
        <v>-1.1905807020359072E+16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-1.1905807020359072E+16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-49607529251496.133</v>
      </c>
      <c r="L6056" s="444">
        <f t="shared" ca="1" si="217"/>
        <v>-1.1955414549610568E+16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-1.1955414549610568E+16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-49814227290044.031</v>
      </c>
      <c r="L6057" s="444">
        <f t="shared" ca="1" si="217"/>
        <v>-1.2005228776900612E+16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-1.2005228776900612E+16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-50021786570419.219</v>
      </c>
      <c r="L6058" s="444">
        <f t="shared" ca="1" si="217"/>
        <v>-1.2055250563471032E+16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-1.2055250563471032E+16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-50230210681129.297</v>
      </c>
      <c r="L6059" s="444">
        <f t="shared" ca="1" si="217"/>
        <v>-1.2105480774152162E+16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-1.2105480774152162E+16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-50439503225634.008</v>
      </c>
      <c r="L6060" s="444">
        <f t="shared" ca="1" si="217"/>
        <v>-1.2155920277377796E+16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-1.2155920277377796E+16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-50649667822407.484</v>
      </c>
      <c r="L6061" s="444">
        <f t="shared" ca="1" si="217"/>
        <v>-1.2206569945200204E+16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-1.2206569945200204E+16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-50860708105000.852</v>
      </c>
      <c r="L6062" s="444">
        <f t="shared" ca="1" si="217"/>
        <v>-1.2257430653305204E+16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-1.2257430653305204E+16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-51072627722105.016</v>
      </c>
      <c r="L6063" s="444">
        <f t="shared" ca="1" si="217"/>
        <v>-1.230850328102731E+16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-1.230850328102731E+16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-51285430337613.789</v>
      </c>
      <c r="L6064" s="444">
        <f t="shared" ca="1" si="217"/>
        <v>-1.2359788711364924E+16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-1.2359788711364924E+16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-51499119630687.18</v>
      </c>
      <c r="L6065" s="444">
        <f t="shared" ca="1" si="217"/>
        <v>-1.2411287830995612E+16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-1.2411287830995612E+16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-51713699295815.047</v>
      </c>
      <c r="L6066" s="444">
        <f t="shared" ca="1" si="217"/>
        <v>-1.2463001530291428E+16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-1.2463001530291428E+16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-51929173042880.953</v>
      </c>
      <c r="L6067" s="444">
        <f t="shared" ca="1" si="217"/>
        <v>-1.2514930703334308E+16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-1.2514930703334308E+16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-52145544597226.281</v>
      </c>
      <c r="L6068" s="444">
        <f t="shared" ca="1" si="217"/>
        <v>-1.2567076247931534E+16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-1.2567076247931534E+16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-52362817699714.727</v>
      </c>
      <c r="L6069" s="444">
        <f t="shared" ca="1" si="217"/>
        <v>-1.2619439065631248E+16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-1.2619439065631248E+16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-52580996106796.867</v>
      </c>
      <c r="L6070" s="444">
        <f t="shared" ca="1" si="217"/>
        <v>-1.2672020061738044E+16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-1.2672020061738044E+16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-52800083590575.18</v>
      </c>
      <c r="L6071" s="444">
        <f t="shared" ca="1" si="217"/>
        <v>-1.272482014532862E+16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-1.272482014532862E+16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-53020083938869.25</v>
      </c>
      <c r="L6072" s="444">
        <f t="shared" ca="1" si="217"/>
        <v>-1.277784022926749E+16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-1.277784022926749E+16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-53241000955281.211</v>
      </c>
      <c r="L6073" s="444">
        <f t="shared" ca="1" si="217"/>
        <v>-1.2831081230222772E+16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-1.2831081230222772E+16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-53462838459261.547</v>
      </c>
      <c r="L6074" s="444">
        <f t="shared" ca="1" si="217"/>
        <v>-1.2884544068682034E+16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-1.2884544068682034E+16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-53685600286175.141</v>
      </c>
      <c r="L6075" s="444">
        <f t="shared" ca="1" si="217"/>
        <v>-1.293822966896821E+16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-1.293822966896821E+16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-53909290287367.539</v>
      </c>
      <c r="L6076" s="444">
        <f t="shared" ca="1" si="217"/>
        <v>-1.2992138959255578E+16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-1.2992138959255578E+16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-54133912330231.578</v>
      </c>
      <c r="L6077" s="444">
        <f t="shared" ca="1" si="217"/>
        <v>-1.304627287158581E+16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-1.304627287158581E+16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-54359470298274.211</v>
      </c>
      <c r="L6078" s="444">
        <f t="shared" ca="1" si="217"/>
        <v>-1.3100632341884084E+16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-1.3100632341884084E+16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-54585968091183.68</v>
      </c>
      <c r="L6079" s="444">
        <f t="shared" ca="1" si="217"/>
        <v>-1.3155218309975268E+16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-1.3155218309975268E+16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-54813409624896.953</v>
      </c>
      <c r="L6080" s="444">
        <f t="shared" ca="1" si="217"/>
        <v>-1.3210031719600164E+16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-1.3210031719600164E+16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-55041798831667.352</v>
      </c>
      <c r="L6081" s="444">
        <f t="shared" ca="1" si="217"/>
        <v>-1.3265073518431832E+16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-1.3265073518431832E+16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-55271139660132.633</v>
      </c>
      <c r="L6082" s="444">
        <f t="shared" ca="1" si="217"/>
        <v>-1.3320344658091964E+16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-1.3320344658091964E+16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-55501436075383.18</v>
      </c>
      <c r="L6083" s="444">
        <f t="shared" ca="1" si="217"/>
        <v>-1.3375846094167348E+16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-1.3375846094167348E+16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-55732692059030.617</v>
      </c>
      <c r="L6084" s="444">
        <f t="shared" ca="1" si="217"/>
        <v>-1.3431578786226378E+16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-1.3431578786226378E+16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-55964911609276.578</v>
      </c>
      <c r="L6085" s="444">
        <f t="shared" ca="1" si="217"/>
        <v>-1.3487543697835654E+16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-1.3487543697835654E+16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-56198098740981.891</v>
      </c>
      <c r="L6086" s="444">
        <f t="shared" ca="1" si="217"/>
        <v>-1.3543741796576636E+16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-1.3543741796576636E+16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-56432257485735.984</v>
      </c>
      <c r="L6087" s="444">
        <f t="shared" ca="1" si="217"/>
        <v>-1.3600174054062372E+16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-1.3600174054062372E+16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-56667391891926.547</v>
      </c>
      <c r="L6088" s="444">
        <f t="shared" ca="1" si="217"/>
        <v>-1.3656841445954298E+16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-1.3656841445954298E+16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-56903506024809.57</v>
      </c>
      <c r="L6089" s="444">
        <f t="shared" ca="1" si="217"/>
        <v>-1.3713744951979108E+16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-1.3713744951979108E+16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-57140603966579.617</v>
      </c>
      <c r="L6090" s="444">
        <f t="shared" ca="1" si="217"/>
        <v>-1.3770885555945688E+16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-1.3770885555945688E+16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-57378689816440.367</v>
      </c>
      <c r="L6091" s="444">
        <f t="shared" ca="1" si="217"/>
        <v>-1.3828264245762128E+16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-1.3828264245762128E+16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-57617767690675.531</v>
      </c>
      <c r="L6092" s="444">
        <f t="shared" ca="1" si="217"/>
        <v>-1.3885882013452804E+16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-1.3885882013452804E+16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-57857841722720.016</v>
      </c>
      <c r="L6093" s="444">
        <f t="shared" ca="1" si="217"/>
        <v>-1.3943739855175524E+16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-1.3943739855175524E+16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-58098916063231.352</v>
      </c>
      <c r="L6094" s="444">
        <f t="shared" ca="1" si="217"/>
        <v>-1.4001838771238756E+16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-1.4001838771238756E+16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-58340994880161.484</v>
      </c>
      <c r="L6095" s="444">
        <f t="shared" ca="1" si="217"/>
        <v>-1.4060179766118918E+16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-1.4060179766118918E+16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-58584082358828.813</v>
      </c>
      <c r="L6096" s="444">
        <f t="shared" ca="1" si="217"/>
        <v>-1.4118763848477746E+16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-1.4118763848477746E+16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-58828182701990.609</v>
      </c>
      <c r="L6097" s="444">
        <f t="shared" ca="1" si="217"/>
        <v>-1.4177592031179736E+16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-1.4177592031179736E+16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-59073300129915.563</v>
      </c>
      <c r="L6098" s="444">
        <f t="shared" ca="1" si="217"/>
        <v>-1.4236665331309652E+16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-1.4236665331309652E+16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-59319438880456.875</v>
      </c>
      <c r="L6099" s="444">
        <f t="shared" ca="1" si="217"/>
        <v>-1.4295984770190108E+16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-1.4295984770190108E+16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-59566603209125.445</v>
      </c>
      <c r="L6100" s="444">
        <f t="shared" ca="1" si="217"/>
        <v>-1.4355551373399234E+16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-1.4355551373399234E+16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-59814797389163.477</v>
      </c>
      <c r="L6101" s="444">
        <f t="shared" ca="1" si="217"/>
        <v>-1.4415366170788398E+16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-1.4415366170788398E+16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-60064025711618.313</v>
      </c>
      <c r="L6102" s="444">
        <f t="shared" ca="1" si="217"/>
        <v>-1.4475430196500016E+16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-1.4475430196500016E+16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-60314292485416.742</v>
      </c>
      <c r="L6103" s="444">
        <f t="shared" ca="1" si="217"/>
        <v>-1.4535744488985432E+16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-1.4535744488985432E+16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-60565602037439.297</v>
      </c>
      <c r="L6104" s="444">
        <f t="shared" ca="1" si="217"/>
        <v>-1.4596310091022872E+16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-1.4596310091022872E+16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-60817958712595.297</v>
      </c>
      <c r="L6105" s="444">
        <f t="shared" ca="1" si="217"/>
        <v>-1.4657128049735468E+16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-1.4657128049735468E+16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-61071366873897.781</v>
      </c>
      <c r="L6106" s="444">
        <f t="shared" ca="1" si="217"/>
        <v>-1.4718199416609366E+16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-1.4718199416609366E+16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-61325830902539.023</v>
      </c>
      <c r="L6107" s="444">
        <f t="shared" ca="1" si="217"/>
        <v>-1.4779525247511906E+16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-1.4779525247511906E+16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-61581355197966.273</v>
      </c>
      <c r="L6108" s="444">
        <f t="shared" ca="1" si="217"/>
        <v>-1.4841106602709872E+16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-1.4841106602709872E+16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-61837944177957.789</v>
      </c>
      <c r="L6109" s="444">
        <f t="shared" ca="1" si="217"/>
        <v>-1.490294454688783E+16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-1.490294454688783E+16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-62095602278699.289</v>
      </c>
      <c r="L6110" s="444">
        <f t="shared" ca="1" si="217"/>
        <v>-1.496504014916653E+16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-1.496504014916653E+16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-62354333954860.539</v>
      </c>
      <c r="L6111" s="444">
        <f t="shared" ca="1" si="217"/>
        <v>-1.502739448312139E+16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-1.502739448312139E+16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-62614143679672.461</v>
      </c>
      <c r="L6112" s="444">
        <f t="shared" ca="1" si="217"/>
        <v>-1.5090008626801062E+16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-1.5090008626801062E+16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-62875035945004.422</v>
      </c>
      <c r="L6113" s="444">
        <f t="shared" ca="1" si="217"/>
        <v>-1.5152883662746066E+16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-1.5152883662746066E+16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-63137015261441.938</v>
      </c>
      <c r="L6114" s="444">
        <f t="shared" ca="1" si="217"/>
        <v>-1.5216020678007508E+16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-1.5216020678007508E+16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-63400086158364.617</v>
      </c>
      <c r="L6115" s="444">
        <f t="shared" ca="1" si="217"/>
        <v>-1.5279420764165872E+16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-1.5279420764165872E+16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-63664253184024.461</v>
      </c>
      <c r="L6116" s="444">
        <f t="shared" ca="1" si="217"/>
        <v>-1.5343085017349896E+16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-1.5343085017349896E+16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-63929520905624.555</v>
      </c>
      <c r="L6117" s="444">
        <f t="shared" ca="1" si="217"/>
        <v>-1.540701453825552E+16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-1.540701453825552E+16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-64195893909397.992</v>
      </c>
      <c r="L6118" s="444">
        <f t="shared" ca="1" si="217"/>
        <v>-1.5471210432164918E+16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-1.5471210432164918E+16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-64463376800687.156</v>
      </c>
      <c r="L6119" s="444">
        <f t="shared" ca="1" si="217"/>
        <v>-1.5535673808965606E+16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-1.5535673808965606E+16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-64731974204023.359</v>
      </c>
      <c r="L6120" s="444">
        <f t="shared" ca="1" si="217"/>
        <v>-1.560040578316963E+16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-1.560040578316963E+16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-65001690763206.789</v>
      </c>
      <c r="L6121" s="444">
        <f t="shared" ca="1" si="217"/>
        <v>-1.5665407473932836E+16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-1.5665407473932836E+16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-65272531141386.813</v>
      </c>
      <c r="L6122" s="444">
        <f t="shared" ca="1" si="217"/>
        <v>-1.5730680005074222E+16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-1.5730680005074222E+16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-65544500021142.594</v>
      </c>
      <c r="L6123" s="444">
        <f t="shared" ca="1" si="217"/>
        <v>-1.5796224505095364E+16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-1.5796224505095364E+16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-65817602104564.016</v>
      </c>
      <c r="L6124" s="444">
        <f t="shared" ca="1" si="217"/>
        <v>-1.5862042107199928E+16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-1.5862042107199928E+16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-66091842113333.031</v>
      </c>
      <c r="L6125" s="444">
        <f t="shared" ca="1" si="217"/>
        <v>-1.5928133949313262E+16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-1.5928133949313262E+16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-66367224788805.25</v>
      </c>
      <c r="L6126" s="444">
        <f t="shared" ca="1" si="217"/>
        <v>-1.5994501174102068E+16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-1.5994501174102068E+16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-66643754892091.945</v>
      </c>
      <c r="L6127" s="444">
        <f t="shared" ca="1" si="217"/>
        <v>-1.606114492899416E+16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-1.606114492899416E+16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-66921437204142.336</v>
      </c>
      <c r="L6128" s="444">
        <f t="shared" ref="L6128:L6250" ca="1" si="222">I6128-J6128+K6128</f>
        <v>-1.6128066366198302E+16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-1.6128066366198302E+16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-67200276525826.258</v>
      </c>
      <c r="L6129" s="444">
        <f t="shared" ca="1" si="222"/>
        <v>-1.6195266642724128E+16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-1.6195266642724128E+16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-67480277678017.195</v>
      </c>
      <c r="L6130" s="444">
        <f t="shared" ca="1" si="222"/>
        <v>-1.6262746920402146E+16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-1.6262746920402146E+16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-67761445501675.609</v>
      </c>
      <c r="L6131" s="444">
        <f t="shared" ca="1" si="222"/>
        <v>-1.6330508365903822E+16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-1.6330508365903822E+16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-68043784857932.594</v>
      </c>
      <c r="L6132" s="444">
        <f t="shared" ca="1" si="222"/>
        <v>-1.6398552150761754E+16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-1.6398552150761754E+16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-68327300628173.977</v>
      </c>
      <c r="L6133" s="444">
        <f t="shared" ca="1" si="222"/>
        <v>-1.6466879451389928E+16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-1.6466879451389928E+16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-68611997714124.695</v>
      </c>
      <c r="L6134" s="444">
        <f t="shared" ca="1" si="222"/>
        <v>-1.6535491449104052E+16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-1.6535491449104052E+16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-68897881037933.547</v>
      </c>
      <c r="L6135" s="444">
        <f t="shared" ca="1" si="222"/>
        <v>-1.6604389330141986E+16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-1.6604389330141986E+16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-69184955542258.273</v>
      </c>
      <c r="L6136" s="444">
        <f t="shared" ca="1" si="222"/>
        <v>-1.6673574285684244E+16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-1.6673574285684244E+16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-69473226190351.016</v>
      </c>
      <c r="L6137" s="444">
        <f t="shared" ca="1" si="222"/>
        <v>-1.6743047511874596E+16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-1.6743047511874596E+16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-69762697966144.141</v>
      </c>
      <c r="L6138" s="444">
        <f t="shared" ca="1" si="222"/>
        <v>-1.681281020984074E+16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-1.681281020984074E+16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-70053375874336.422</v>
      </c>
      <c r="L6139" s="444">
        <f t="shared" ca="1" si="222"/>
        <v>-1.6882863585715076E+16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-1.6882863585715076E+16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-70345264940479.477</v>
      </c>
      <c r="L6140" s="444">
        <f t="shared" ca="1" si="222"/>
        <v>-1.6953208850655556E+16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-1.6953208850655556E+16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-70638370211064.813</v>
      </c>
      <c r="L6141" s="444">
        <f t="shared" ca="1" si="222"/>
        <v>-1.702384722086662E+16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-1.702384722086662E+16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-70932696753610.922</v>
      </c>
      <c r="L6142" s="444">
        <f t="shared" ca="1" si="222"/>
        <v>-1.709477991762023E+16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-1.709477991762023E+16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-71228249656750.953</v>
      </c>
      <c r="L6143" s="444">
        <f t="shared" ca="1" si="222"/>
        <v>-1.716600816727698E+16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-1.716600816727698E+16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-71525034030320.75</v>
      </c>
      <c r="L6144" s="444">
        <f t="shared" ca="1" si="222"/>
        <v>-1.72375332013073E+16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-1.72375332013073E+16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-71823055005447.078</v>
      </c>
      <c r="L6145" s="444">
        <f t="shared" ca="1" si="222"/>
        <v>-1.7309356256312748E+16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-1.7309356256312748E+16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-72122317734636.453</v>
      </c>
      <c r="L6146" s="444">
        <f t="shared" ca="1" si="222"/>
        <v>-1.7381478574047384E+16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-1.7381478574047384E+16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-72422827391864.094</v>
      </c>
      <c r="L6147" s="444">
        <f t="shared" ca="1" si="222"/>
        <v>-1.7453901401439248E+16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-1.7453901401439248E+16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-72724589172663.531</v>
      </c>
      <c r="L6148" s="444">
        <f t="shared" ca="1" si="222"/>
        <v>-1.7526625990611912E+16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-1.7526625990611912E+16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-73027608294216.297</v>
      </c>
      <c r="L6149" s="444">
        <f t="shared" ca="1" si="222"/>
        <v>-1.7599653598906128E+16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-1.7599653598906128E+16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-73331889995442.203</v>
      </c>
      <c r="L6150" s="444">
        <f t="shared" ca="1" si="222"/>
        <v>-1.767298548890157E+16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-1.767298548890157E+16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-73637439537089.875</v>
      </c>
      <c r="L6151" s="444">
        <f t="shared" ca="1" si="222"/>
        <v>-1.774662292843866E+16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-1.774662292843866E+16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-73944262201827.75</v>
      </c>
      <c r="L6152" s="444">
        <f t="shared" ca="1" si="222"/>
        <v>-1.7820567190640488E+16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-1.7820567190640488E+16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-74252363294335.359</v>
      </c>
      <c r="L6153" s="444">
        <f t="shared" ca="1" si="222"/>
        <v>-1.7894819553934824E+16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-1.7894819553934824E+16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-74561748141395.094</v>
      </c>
      <c r="L6154" s="444">
        <f t="shared" ca="1" si="222"/>
        <v>-1.796938130207622E+16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-1.796938130207622E+16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-74872422091984.25</v>
      </c>
      <c r="L6155" s="444">
        <f t="shared" ca="1" si="222"/>
        <v>-1.8044253724168204E+16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-1.8044253724168204E+16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-75184390517367.516</v>
      </c>
      <c r="L6156" s="444">
        <f t="shared" ca="1" si="222"/>
        <v>-1.8119438114685572E+16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-1.8119438114685572E+16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-75497658811189.875</v>
      </c>
      <c r="L6157" s="444">
        <f t="shared" ca="1" si="222"/>
        <v>-1.819493577349676E+16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-1.819493577349676E+16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-75812232389569.828</v>
      </c>
      <c r="L6158" s="444">
        <f t="shared" ca="1" si="222"/>
        <v>-1.8270748005886328E+16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-1.8270748005886328E+16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-76128116691193.031</v>
      </c>
      <c r="L6159" s="444">
        <f t="shared" ca="1" si="222"/>
        <v>-1.834687612257752E+16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-1.834687612257752E+16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-76445317177406.328</v>
      </c>
      <c r="L6160" s="444">
        <f t="shared" ca="1" si="222"/>
        <v>-1.8423321439754928E+16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-1.8423321439754928E+16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-76763839332312.203</v>
      </c>
      <c r="L6161" s="444">
        <f t="shared" ca="1" si="222"/>
        <v>-1.850008527908724E+16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-1.850008527908724E+16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-77083688662863.5</v>
      </c>
      <c r="L6162" s="444">
        <f t="shared" ca="1" si="222"/>
        <v>-1.8577168967750104E+16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-1.8577168967750104E+16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-77404870698958.766</v>
      </c>
      <c r="L6163" s="444">
        <f t="shared" ca="1" si="222"/>
        <v>-1.8654573838449064E+16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-1.8654573838449064E+16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-77727390993537.766</v>
      </c>
      <c r="L6164" s="444">
        <f t="shared" ca="1" si="222"/>
        <v>-1.87323012294426E+16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-1.87323012294426E+16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-78051255122677.5</v>
      </c>
      <c r="L6165" s="444">
        <f t="shared" ca="1" si="222"/>
        <v>-1.8810352484565276E+16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-1.8810352484565276E+16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-78376468685688.656</v>
      </c>
      <c r="L6166" s="444">
        <f t="shared" ca="1" si="222"/>
        <v>-1.8888728953250964E+16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-1.8888728953250964E+16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-78703037305212.344</v>
      </c>
      <c r="L6167" s="444">
        <f t="shared" ca="1" si="222"/>
        <v>-1.8967431990556176E+16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-1.8967431990556176E+16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-79030966627317.406</v>
      </c>
      <c r="L6168" s="444">
        <f t="shared" ca="1" si="222"/>
        <v>-1.9046462957183492E+16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-1.9046462957183492E+16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-79360262321597.875</v>
      </c>
      <c r="L6169" s="444">
        <f t="shared" ca="1" si="222"/>
        <v>-1.9125823219505088E+16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-1.9125823219505088E+16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-79690930081271.203</v>
      </c>
      <c r="L6170" s="444">
        <f t="shared" ca="1" si="222"/>
        <v>-1.920551414958636E+16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-1.920551414958636E+16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-80022975623276.5</v>
      </c>
      <c r="L6171" s="444">
        <f t="shared" ca="1" si="222"/>
        <v>-1.9285537125209636E+16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-1.9285537125209636E+16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-80356404688373.484</v>
      </c>
      <c r="L6172" s="444">
        <f t="shared" ca="1" si="222"/>
        <v>-1.9365893529898008E+16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-1.9365893529898008E+16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-80691223041241.703</v>
      </c>
      <c r="L6173" s="444">
        <f t="shared" ca="1" si="222"/>
        <v>-1.9446584752939248E+16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-1.9446584752939248E+16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-81027436470580.203</v>
      </c>
      <c r="L6174" s="444">
        <f t="shared" ca="1" si="222"/>
        <v>-1.9527612189409828E+16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-1.9527612189409828E+16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-81365050789207.609</v>
      </c>
      <c r="L6175" s="444">
        <f t="shared" ca="1" si="222"/>
        <v>-1.9608977240199036E+16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-1.9608977240199036E+16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-81704071834162.656</v>
      </c>
      <c r="L6176" s="444">
        <f t="shared" ca="1" si="222"/>
        <v>-1.96906813120332E+16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-1.96906813120332E+16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-82044505466805</v>
      </c>
      <c r="L6177" s="444">
        <f t="shared" ca="1" si="222"/>
        <v>-1.9772725817500004E+16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-1.9772725817500004E+16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-82386357572916.688</v>
      </c>
      <c r="L6178" s="444">
        <f t="shared" ca="1" si="222"/>
        <v>-1.985511217507292E+16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-1.985511217507292E+16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-82729634062803.828</v>
      </c>
      <c r="L6179" s="444">
        <f t="shared" ca="1" si="222"/>
        <v>-1.9937841809135724E+16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-1.9937841809135724E+16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-83074340871398.844</v>
      </c>
      <c r="L6180" s="444">
        <f t="shared" ca="1" si="222"/>
        <v>-2.0020916150007124E+16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-2.0020916150007124E+16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-83420483958363.016</v>
      </c>
      <c r="L6181" s="444">
        <f t="shared" ca="1" si="222"/>
        <v>-2.0104336633965488E+16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-2.0104336633965488E+16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-83768069308189.531</v>
      </c>
      <c r="L6182" s="444">
        <f t="shared" ca="1" si="222"/>
        <v>-2.0188104703273676E+16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-2.0188104703273676E+16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-84117102930306.984</v>
      </c>
      <c r="L6183" s="444">
        <f t="shared" ca="1" si="222"/>
        <v>-2.0272221806203984E+16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-2.0272221806203984E+16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-84467590859183.266</v>
      </c>
      <c r="L6184" s="444">
        <f t="shared" ca="1" si="222"/>
        <v>-2.0356689397063168E+16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-2.0356689397063168E+16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-84819539154429.859</v>
      </c>
      <c r="L6185" s="444">
        <f t="shared" ca="1" si="222"/>
        <v>-2.0441508936217596E+16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-2.0441508936217596E+16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-85172953900906.656</v>
      </c>
      <c r="L6186" s="444">
        <f t="shared" ca="1" si="222"/>
        <v>-2.0526681890118504E+16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-2.0526681890118504E+16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-85527841208827.094</v>
      </c>
      <c r="L6187" s="444">
        <f t="shared" ca="1" si="222"/>
        <v>-2.0612209731327332E+16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-2.0612209731327332E+16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-85884207213863.875</v>
      </c>
      <c r="L6188" s="444">
        <f t="shared" ca="1" si="222"/>
        <v>-2.0698093938541196E+16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-2.0698093938541196E+16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-86242058077254.984</v>
      </c>
      <c r="L6189" s="444">
        <f t="shared" ca="1" si="222"/>
        <v>-2.0784335996618452E+16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-2.0784335996618452E+16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-86601399985910.219</v>
      </c>
      <c r="L6190" s="444">
        <f t="shared" ca="1" si="222"/>
        <v>-2.0870937396604364E+16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-2.0870937396604364E+16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-86962239152518.188</v>
      </c>
      <c r="L6191" s="444">
        <f t="shared" ca="1" si="222"/>
        <v>-2.0957899635756884E+16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-2.0957899635756884E+16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-87324581815653.688</v>
      </c>
      <c r="L6192" s="444">
        <f t="shared" ca="1" si="222"/>
        <v>-2.1045224217572536E+16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-2.1045224217572536E+16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-87688434239885.563</v>
      </c>
      <c r="L6193" s="444">
        <f t="shared" ca="1" si="222"/>
        <v>-2.113291265181242E+16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-2.113291265181242E+16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-88053802715885.078</v>
      </c>
      <c r="L6194" s="444">
        <f t="shared" ca="1" si="222"/>
        <v>-2.1220966454528304E+16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-2.1220966454528304E+16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-88420693560534.594</v>
      </c>
      <c r="L6195" s="444">
        <f t="shared" ca="1" si="222"/>
        <v>-2.130938714808884E+16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-2.130938714808884E+16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-88789113117036.828</v>
      </c>
      <c r="L6196" s="444">
        <f t="shared" ca="1" si="222"/>
        <v>-2.1398176261205876E+16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-2.1398176261205876E+16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-89159067755024.484</v>
      </c>
      <c r="L6197" s="444">
        <f t="shared" ca="1" si="222"/>
        <v>-2.14873353289609E+16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-2.14873353289609E+16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-89530563870670.422</v>
      </c>
      <c r="L6198" s="444">
        <f t="shared" ca="1" si="222"/>
        <v>-2.1576865892831572E+16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-2.1576865892831572E+16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-89903607886798.219</v>
      </c>
      <c r="L6199" s="444">
        <f t="shared" ca="1" si="222"/>
        <v>-2.1666769500718372E+16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-2.1666769500718372E+16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-90278206252993.219</v>
      </c>
      <c r="L6200" s="444">
        <f t="shared" ca="1" si="222"/>
        <v>-2.1757047706971364E+16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-2.1757047706971364E+16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-90654365445714.016</v>
      </c>
      <c r="L6201" s="444">
        <f t="shared" ca="1" si="222"/>
        <v>-2.184770207241708E+16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-2.184770207241708E+16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-91032091968404.5</v>
      </c>
      <c r="L6202" s="444">
        <f t="shared" ca="1" si="222"/>
        <v>-2.1938734164385484E+16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-2.1938734164385484E+16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-91411392351606.188</v>
      </c>
      <c r="L6203" s="444">
        <f t="shared" ca="1" si="222"/>
        <v>-2.2030145556737092E+16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-2.2030145556737092E+16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-91792273153071.219</v>
      </c>
      <c r="L6204" s="444">
        <f t="shared" ca="1" si="222"/>
        <v>-2.2121937829890164E+16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-2.2121937829890164E+16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-92174740957875.688</v>
      </c>
      <c r="L6205" s="444">
        <f t="shared" ca="1" si="222"/>
        <v>-2.221411257084804E+16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-2.221411257084804E+16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-92558802378533.5</v>
      </c>
      <c r="L6206" s="444">
        <f t="shared" ca="1" si="222"/>
        <v>-2.2306671373226572E+16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-2.2306671373226572E+16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-92944464055110.719</v>
      </c>
      <c r="L6207" s="444">
        <f t="shared" ca="1" si="222"/>
        <v>-2.2399615837281684E+16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-2.2399615837281684E+16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-93331732655340.344</v>
      </c>
      <c r="L6208" s="444">
        <f t="shared" ca="1" si="222"/>
        <v>-2.2492947569937024E+16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-2.2492947569937024E+16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-93720614874737.594</v>
      </c>
      <c r="L6209" s="444">
        <f t="shared" ca="1" si="222"/>
        <v>-2.258666818481176E+16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-2.258666818481176E+16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-94111117436715.672</v>
      </c>
      <c r="L6210" s="444">
        <f t="shared" ca="1" si="222"/>
        <v>-2.2680779302248476E+16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-2.2680779302248476E+16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-94503247092701.984</v>
      </c>
      <c r="L6211" s="444">
        <f t="shared" ca="1" si="222"/>
        <v>-2.2775282549341176E+16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-2.2775282549341176E+16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-94897010622254.906</v>
      </c>
      <c r="L6212" s="444">
        <f t="shared" ca="1" si="222"/>
        <v>-2.2870179559963432E+16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-2.2870179559963432E+16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-95292414833180.969</v>
      </c>
      <c r="L6213" s="444">
        <f t="shared" ca="1" si="222"/>
        <v>-2.2965471974796612E+16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-2.2965471974796612E+16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-95689466561652.547</v>
      </c>
      <c r="L6214" s="444">
        <f t="shared" ca="1" si="222"/>
        <v>-2.3061161441358264E+16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-2.3061161441358264E+16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-96088172672326.094</v>
      </c>
      <c r="L6215" s="444">
        <f t="shared" ca="1" si="222"/>
        <v>-2.3157249614030592E+16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-2.3157249614030592E+16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-96488540058460.797</v>
      </c>
      <c r="L6216" s="444">
        <f t="shared" ca="1" si="222"/>
        <v>-2.3253738154089052E+16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-2.3253738154089052E+16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-96890575642037.719</v>
      </c>
      <c r="L6217" s="444">
        <f t="shared" ca="1" si="222"/>
        <v>-2.3350628729731088E+16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-2.3350628729731088E+16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-97294286373879.531</v>
      </c>
      <c r="L6218" s="444">
        <f t="shared" ca="1" si="222"/>
        <v>-2.3447923016104968E+16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-2.3447923016104968E+16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-97699679233770.703</v>
      </c>
      <c r="L6219" s="444">
        <f t="shared" ca="1" si="222"/>
        <v>-2.354562269533874E+16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-2.354562269533874E+16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-98106761230578.078</v>
      </c>
      <c r="L6220" s="444">
        <f t="shared" ca="1" si="222"/>
        <v>-2.364372945656932E+16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-2.364372945656932E+16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-98515539402372.172</v>
      </c>
      <c r="L6221" s="444">
        <f t="shared" ca="1" si="222"/>
        <v>-2.3742244995971692E+16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-2.3742244995971692E+16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-98926020816548.719</v>
      </c>
      <c r="L6222" s="444">
        <f t="shared" ca="1" si="222"/>
        <v>-2.384117101678824E+16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-2.384117101678824E+16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-99338212569951</v>
      </c>
      <c r="L6223" s="444">
        <f t="shared" ca="1" si="222"/>
        <v>-2.3940509229358192E+16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-2.3940509229358192E+16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-99752121788992.469</v>
      </c>
      <c r="L6224" s="444">
        <f t="shared" ca="1" si="222"/>
        <v>-2.4040261351147184E+16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-2.4040261351147184E+16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-100167755629779.94</v>
      </c>
      <c r="L6225" s="444">
        <f t="shared" ca="1" si="222"/>
        <v>-2.4140429106776964E+16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-2.4140429106776964E+16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-100585121278237.34</v>
      </c>
      <c r="L6226" s="444">
        <f t="shared" ca="1" si="222"/>
        <v>-2.42410142280552E+16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-2.42410142280552E+16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-101004225950230</v>
      </c>
      <c r="L6227" s="444">
        <f t="shared" ca="1" si="222"/>
        <v>-2.4342018454005432E+16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-2.4342018454005432E+16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-101425076891689.3</v>
      </c>
      <c r="L6228" s="444">
        <f t="shared" ca="1" si="222"/>
        <v>-2.444344353089712E+16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-2.444344353089712E+16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-101847681378738</v>
      </c>
      <c r="L6229" s="444">
        <f t="shared" ca="1" si="222"/>
        <v>-2.4545291212275856E+16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-2.4545291212275856E+16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-102272046717816.06</v>
      </c>
      <c r="L6230" s="444">
        <f t="shared" ca="1" si="222"/>
        <v>-2.4647563258993672E+16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-2.4647563258993672E+16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-102698180245806.97</v>
      </c>
      <c r="L6231" s="444">
        <f t="shared" ca="1" si="222"/>
        <v>-2.475026143923948E+16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-2.475026143923948E+16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-103126089330164.5</v>
      </c>
      <c r="L6232" s="444">
        <f t="shared" ca="1" si="222"/>
        <v>-2.4853387528569644E+16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-2.4853387528569644E+16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-103555781369040.19</v>
      </c>
      <c r="L6233" s="444">
        <f t="shared" ca="1" si="222"/>
        <v>-2.4956943309938684E+16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-2.4956943309938684E+16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-103987263791411.19</v>
      </c>
      <c r="L6234" s="444">
        <f t="shared" ca="1" si="222"/>
        <v>-2.5060930573730096E+16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-2.5060930573730096E+16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-104420544057208.73</v>
      </c>
      <c r="L6235" s="444">
        <f t="shared" ca="1" si="222"/>
        <v>-2.5165351117787304E+16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-2.5165351117787304E+16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-104855629657447.09</v>
      </c>
      <c r="L6236" s="444">
        <f t="shared" ca="1" si="222"/>
        <v>-2.5270206747444752E+16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-2.5270206747444752E+16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-105292528114353.13</v>
      </c>
      <c r="L6237" s="444">
        <f t="shared" ca="1" si="222"/>
        <v>-2.5375499275559104E+16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-2.5375499275559104E+16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-105731246981496.27</v>
      </c>
      <c r="L6238" s="444">
        <f t="shared" ca="1" si="222"/>
        <v>-2.54812305225406E+16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-2.54812305225406E+16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-106171793843919.17</v>
      </c>
      <c r="L6239" s="444">
        <f t="shared" ca="1" si="222"/>
        <v>-2.558740231638452E+16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-2.558740231638452E+16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-106614176318268.83</v>
      </c>
      <c r="L6240" s="444">
        <f t="shared" ca="1" si="222"/>
        <v>-2.5694016492702788E+16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-2.5694016492702788E+16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-107058402052928.28</v>
      </c>
      <c r="L6241" s="444">
        <f t="shared" ca="1" si="222"/>
        <v>-2.5801074894755716E+16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-2.5801074894755716E+16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-107504478728148.81</v>
      </c>
      <c r="L6242" s="444">
        <f t="shared" ca="1" si="222"/>
        <v>-2.5908579373483864E+16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-2.5908579373483864E+16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-107952414056182.77</v>
      </c>
      <c r="L6243" s="444">
        <f t="shared" ca="1" si="222"/>
        <v>-2.6016531787540048E+16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-2.6016531787540048E+16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-108402215781416.86</v>
      </c>
      <c r="L6244" s="444">
        <f t="shared" ca="1" si="222"/>
        <v>-2.6124934003321464E+16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-2.6124934003321464E+16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-108853891680506.09</v>
      </c>
      <c r="L6245" s="444">
        <f t="shared" ca="1" si="222"/>
        <v>-2.6233787895001972E+16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-2.6233787895001972E+16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-109307449562508.22</v>
      </c>
      <c r="L6246" s="444">
        <f t="shared" ca="1" si="222"/>
        <v>-2.634309534456448E+16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-2.634309534456448E+16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-109762897269018.67</v>
      </c>
      <c r="L6247" s="444">
        <f t="shared" ca="1" si="222"/>
        <v>-2.64528582418335E+16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-2.64528582418335E+16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-110220242674306.25</v>
      </c>
      <c r="L6248" s="444">
        <f t="shared" ca="1" si="222"/>
        <v>-2.6563078484507808E+16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-2.6563078484507808E+16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-110679493685449.2</v>
      </c>
      <c r="L6249" s="444">
        <f t="shared" ca="1" si="222"/>
        <v>-2.6673757978193256E+16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-2.6673757978193256E+16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-111140658242471.91</v>
      </c>
      <c r="L6250" s="444">
        <f t="shared" ca="1" si="222"/>
        <v>-2.6784898636435728E+16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3564805.6754675861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50.416666666666664</v>
      </c>
      <c r="C4" s="463">
        <f ca="1">(SUMIFS(H:H,I:I,"&gt;0",L:L,"&lt;0"))</f>
        <v>605</v>
      </c>
      <c r="D4" s="456">
        <f t="array" aca="1" ref="D4" ca="1">INDEX(N:N,MATCH(C4,H:H,0),0)</f>
        <v>69672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3564805.6754675861</v>
      </c>
      <c r="C8" s="447">
        <f t="shared" ref="C8:C71" si="0">SUMIF(G:G,A8,J:J)</f>
        <v>0</v>
      </c>
      <c r="D8" s="447">
        <f ca="1">SUMIF(G:G,1,K:K)</f>
        <v>182382.22393649555</v>
      </c>
      <c r="E8" s="447">
        <f t="shared" ref="E8:E71" ca="1" si="1">B8-C8+D8</f>
        <v>3747187.8994040815</v>
      </c>
      <c r="F8" s="431"/>
      <c r="G8" s="459">
        <v>1</v>
      </c>
      <c r="H8" s="459">
        <v>1</v>
      </c>
      <c r="I8" s="444">
        <f ca="1">B1</f>
        <v>3564805.6754675861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14853.356981114943</v>
      </c>
      <c r="L8" s="444">
        <f t="shared" ref="L8:L262" ca="1" si="3">I8-J8+K8</f>
        <v>3579659.0324487011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3747187.8994040815</v>
      </c>
      <c r="C9" s="447">
        <f t="shared" si="0"/>
        <v>0</v>
      </c>
      <c r="D9" s="447">
        <f ca="1">SUMIF(G:G,2,K:K)</f>
        <v>191713.24465297791</v>
      </c>
      <c r="E9" s="447">
        <f t="shared" ca="1" si="1"/>
        <v>3938901.1440570597</v>
      </c>
      <c r="F9" s="431"/>
      <c r="G9" s="459">
        <v>1</v>
      </c>
      <c r="H9" s="459">
        <v>2</v>
      </c>
      <c r="I9" s="444">
        <f t="shared" ref="I9:I263" ca="1" si="5">L8</f>
        <v>3579659.0324487011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14915.245968536256</v>
      </c>
      <c r="L9" s="444">
        <f t="shared" ca="1" si="3"/>
        <v>3594574.2784172376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3938901.1440570597</v>
      </c>
      <c r="C10" s="447">
        <f t="shared" si="0"/>
        <v>0</v>
      </c>
      <c r="D10" s="447">
        <f ca="1">SUMIF(G:G,3,K:K)</f>
        <v>201521.65809848928</v>
      </c>
      <c r="E10" s="447">
        <f t="shared" ca="1" si="1"/>
        <v>4140422.8021555487</v>
      </c>
      <c r="F10" s="431"/>
      <c r="G10" s="459">
        <v>1</v>
      </c>
      <c r="H10" s="459">
        <v>3</v>
      </c>
      <c r="I10" s="444">
        <f t="shared" ca="1" si="5"/>
        <v>3594574.2784172376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14977.392826738489</v>
      </c>
      <c r="L10" s="444">
        <f t="shared" ca="1" si="3"/>
        <v>3609551.6712439759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4140422.8021555487</v>
      </c>
      <c r="C11" s="447">
        <f t="shared" si="0"/>
        <v>0</v>
      </c>
      <c r="D11" s="447">
        <f ca="1">SUMIF(G:G,4,K:K)</f>
        <v>211831.88859108172</v>
      </c>
      <c r="E11" s="447">
        <f t="shared" ca="1" si="1"/>
        <v>4352254.6907466305</v>
      </c>
      <c r="F11" s="431"/>
      <c r="G11" s="459">
        <v>1</v>
      </c>
      <c r="H11" s="459">
        <v>4</v>
      </c>
      <c r="I11" s="444">
        <f t="shared" ca="1" si="5"/>
        <v>3609551.6712439759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15039.798630183233</v>
      </c>
      <c r="L11" s="444">
        <f t="shared" ca="1" si="3"/>
        <v>3624591.469874159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4352254.6907466305</v>
      </c>
      <c r="C12" s="447">
        <f t="shared" si="0"/>
        <v>0</v>
      </c>
      <c r="D12" s="447">
        <f ca="1">SUMIF(G:G,5,K:K)</f>
        <v>222669.61004327325</v>
      </c>
      <c r="E12" s="447">
        <f t="shared" ca="1" si="1"/>
        <v>4574924.3007899038</v>
      </c>
      <c r="F12" s="431"/>
      <c r="G12" s="459">
        <v>1</v>
      </c>
      <c r="H12" s="459">
        <v>5</v>
      </c>
      <c r="I12" s="444">
        <f t="shared" ca="1" si="5"/>
        <v>3624591.469874159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15102.464457808997</v>
      </c>
      <c r="L12" s="444">
        <f t="shared" ca="1" si="3"/>
        <v>3639693.934331968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4574924.3007899038</v>
      </c>
      <c r="C13" s="447">
        <f t="shared" si="0"/>
        <v>116996.01957289393</v>
      </c>
      <c r="D13" s="447">
        <f ca="1">SUMIF(G:G,6,K:K)</f>
        <v>232591.20949332308</v>
      </c>
      <c r="E13" s="447">
        <f t="shared" ca="1" si="1"/>
        <v>4690519.490710333</v>
      </c>
      <c r="F13" s="431"/>
      <c r="G13" s="459">
        <v>1</v>
      </c>
      <c r="H13" s="459">
        <v>6</v>
      </c>
      <c r="I13" s="444">
        <f t="shared" ca="1" si="5"/>
        <v>3639693.934331968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15165.391393049866</v>
      </c>
      <c r="L13" s="444">
        <f t="shared" ca="1" si="3"/>
        <v>3654859.325725018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4690519.490710333</v>
      </c>
      <c r="C14" s="447">
        <f t="shared" si="0"/>
        <v>280790.44697494537</v>
      </c>
      <c r="D14" s="447">
        <f ca="1">SUMIF(G:G,7,K:K)</f>
        <v>232253.73500378735</v>
      </c>
      <c r="E14" s="447">
        <f t="shared" ca="1" si="1"/>
        <v>4641982.7787391748</v>
      </c>
      <c r="F14" s="431"/>
      <c r="G14" s="459">
        <v>1</v>
      </c>
      <c r="H14" s="459">
        <v>7</v>
      </c>
      <c r="I14" s="444">
        <f t="shared" ca="1" si="5"/>
        <v>3654859.325725018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15228.580523854242</v>
      </c>
      <c r="L14" s="444">
        <f t="shared" ca="1" si="3"/>
        <v>3670087.9062488722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4641982.7787391748</v>
      </c>
      <c r="C15" s="447">
        <f t="shared" si="0"/>
        <v>280790.44697494537</v>
      </c>
      <c r="D15" s="447">
        <f ca="1">SUMIF(G:G,8,K:K)</f>
        <v>229770.50470240368</v>
      </c>
      <c r="E15" s="447">
        <f t="shared" ca="1" si="1"/>
        <v>4590962.8364666328</v>
      </c>
      <c r="F15" s="431"/>
      <c r="G15" s="459">
        <v>1</v>
      </c>
      <c r="H15" s="459">
        <v>8</v>
      </c>
      <c r="I15" s="444">
        <f t="shared" ca="1" si="5"/>
        <v>3670087.9062488722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15292.032942703632</v>
      </c>
      <c r="L15" s="444">
        <f t="shared" ca="1" si="3"/>
        <v>3685379.9391915756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4590962.8364666328</v>
      </c>
      <c r="C16" s="447">
        <f t="shared" si="0"/>
        <v>261607.54257494543</v>
      </c>
      <c r="D16" s="447">
        <f ca="1">SUMIF(G:G,9,K:K)</f>
        <v>227646.52382929539</v>
      </c>
      <c r="E16" s="447">
        <f t="shared" ca="1" si="1"/>
        <v>4557001.8177209822</v>
      </c>
      <c r="F16" s="431"/>
      <c r="G16" s="459">
        <v>1</v>
      </c>
      <c r="H16" s="459">
        <v>9</v>
      </c>
      <c r="I16" s="444">
        <f t="shared" ca="1" si="5"/>
        <v>3685379.9391915756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15355.749746631567</v>
      </c>
      <c r="L16" s="444">
        <f t="shared" ca="1" si="3"/>
        <v>3700735.688938207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4557001.8177209822</v>
      </c>
      <c r="C17" s="447">
        <f t="shared" si="0"/>
        <v>259863.64217494545</v>
      </c>
      <c r="D17" s="447">
        <f ca="1">SUMIF(G:G,10,K:K)</f>
        <v>225998.23491045178</v>
      </c>
      <c r="E17" s="447">
        <f t="shared" ca="1" si="1"/>
        <v>4523136.4104564888</v>
      </c>
      <c r="F17" s="431"/>
      <c r="G17" s="459">
        <v>1</v>
      </c>
      <c r="H17" s="459">
        <v>10</v>
      </c>
      <c r="I17" s="444">
        <f t="shared" ca="1" si="5"/>
        <v>3700735.688938207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15419.732037242527</v>
      </c>
      <c r="L17" s="444">
        <f t="shared" ca="1" si="3"/>
        <v>3716155.4209754495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4523136.4104564888</v>
      </c>
      <c r="C18" s="447">
        <f t="shared" si="0"/>
        <v>259863.64217494545</v>
      </c>
      <c r="D18" s="447">
        <f ca="1">SUMIF(G:G,11,K:K)</f>
        <v>224265.61640226276</v>
      </c>
      <c r="E18" s="447">
        <f t="shared" ca="1" si="1"/>
        <v>4487538.3846838064</v>
      </c>
      <c r="F18" s="431"/>
      <c r="G18" s="459">
        <v>1</v>
      </c>
      <c r="H18" s="459">
        <v>11</v>
      </c>
      <c r="I18" s="444">
        <f t="shared" ca="1" si="5"/>
        <v>3716155.4209754495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15483.980920731039</v>
      </c>
      <c r="L18" s="444">
        <f t="shared" ca="1" si="3"/>
        <v>3731639.4018961806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4487538.3846838064</v>
      </c>
      <c r="C19" s="447">
        <f t="shared" si="0"/>
        <v>259863.64217494545</v>
      </c>
      <c r="D19" s="447">
        <f ca="1">SUMIF(G:G,12,K:K)</f>
        <v>222444.35384288972</v>
      </c>
      <c r="E19" s="447">
        <f t="shared" ca="1" si="1"/>
        <v>4450119.0963517511</v>
      </c>
      <c r="F19" s="431"/>
      <c r="G19" s="459">
        <v>1</v>
      </c>
      <c r="H19" s="459">
        <v>12</v>
      </c>
      <c r="I19" s="444">
        <f t="shared" ca="1" si="5"/>
        <v>3731639.4018961806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15548.497507900753</v>
      </c>
      <c r="L19" s="444">
        <f t="shared" ca="1" si="3"/>
        <v>3747187.8994040815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4450119.0963517511</v>
      </c>
      <c r="C20" s="447">
        <f t="shared" si="0"/>
        <v>259863.64217494545</v>
      </c>
      <c r="D20" s="447">
        <f ca="1">SUMIF(G:G,13,K:K)</f>
        <v>220529.91203443808</v>
      </c>
      <c r="E20" s="447">
        <f t="shared" ca="1" si="1"/>
        <v>4410785.3662112439</v>
      </c>
      <c r="F20" s="431"/>
      <c r="G20" s="459">
        <v>2</v>
      </c>
      <c r="H20" s="459">
        <v>13</v>
      </c>
      <c r="I20" s="444">
        <f t="shared" ca="1" si="5"/>
        <v>3747187.8994040815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15613.282914183672</v>
      </c>
      <c r="L20" s="444">
        <f t="shared" ca="1" si="3"/>
        <v>3762801.1823182651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4410785.3662112439</v>
      </c>
      <c r="C21" s="447">
        <f t="shared" si="0"/>
        <v>259863.64217494545</v>
      </c>
      <c r="D21" s="447">
        <f ca="1">SUMIF(G:G,14,K:K)</f>
        <v>218517.52374968206</v>
      </c>
      <c r="E21" s="447">
        <f t="shared" ca="1" si="1"/>
        <v>4369439.2477859808</v>
      </c>
      <c r="F21" s="431"/>
      <c r="G21" s="459">
        <v>2</v>
      </c>
      <c r="H21" s="459">
        <v>14</v>
      </c>
      <c r="I21" s="444">
        <f t="shared" ca="1" si="5"/>
        <v>3762801.1823182651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15678.338259659438</v>
      </c>
      <c r="L21" s="444">
        <f t="shared" ca="1" si="3"/>
        <v>3778479.5205779243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4369439.2477859808</v>
      </c>
      <c r="C22" s="447">
        <f t="shared" si="0"/>
        <v>259863.64217494545</v>
      </c>
      <c r="D22" s="447">
        <f ca="1">SUMIF(G:G,15,K:K)</f>
        <v>216402.17786100303</v>
      </c>
      <c r="E22" s="447">
        <f t="shared" ca="1" si="1"/>
        <v>4325977.7834720388</v>
      </c>
      <c r="F22" s="431"/>
      <c r="G22" s="459">
        <v>2</v>
      </c>
      <c r="H22" s="459">
        <v>15</v>
      </c>
      <c r="I22" s="444">
        <f t="shared" ca="1" si="5"/>
        <v>3778479.5205779243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15743.664669074682</v>
      </c>
      <c r="L22" s="444">
        <f t="shared" ca="1" si="3"/>
        <v>3794223.1852469989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4325977.7834720388</v>
      </c>
      <c r="C23" s="447">
        <f t="shared" si="0"/>
        <v>259863.64217494545</v>
      </c>
      <c r="D23" s="447">
        <f ca="1">SUMIF(G:G,16,K:K)</f>
        <v>214178.60686198279</v>
      </c>
      <c r="E23" s="447">
        <f t="shared" ca="1" si="1"/>
        <v>4280292.7481590761</v>
      </c>
      <c r="F23" s="431"/>
      <c r="G23" s="459">
        <v>2</v>
      </c>
      <c r="H23" s="459">
        <v>16</v>
      </c>
      <c r="I23" s="444">
        <f t="shared" ca="1" si="5"/>
        <v>3794223.1852469989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15809.263271862497</v>
      </c>
      <c r="L23" s="444">
        <f t="shared" ca="1" si="3"/>
        <v>3810032.4485188616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4280292.7481590761</v>
      </c>
      <c r="C24" s="447">
        <f t="shared" si="0"/>
        <v>259863.64217494545</v>
      </c>
      <c r="D24" s="447">
        <f ca="1">SUMIF(G:G,17,K:K)</f>
        <v>211841.27375057785</v>
      </c>
      <c r="E24" s="447">
        <f t="shared" ca="1" si="1"/>
        <v>4232270.3797347089</v>
      </c>
      <c r="F24" s="431"/>
      <c r="G24" s="459">
        <v>2</v>
      </c>
      <c r="H24" s="459">
        <v>17</v>
      </c>
      <c r="I24" s="444">
        <f t="shared" ca="1" si="5"/>
        <v>3810032.4485188616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15875.13520216192</v>
      </c>
      <c r="L24" s="444">
        <f t="shared" ca="1" si="3"/>
        <v>3825907.5837210235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4232270.3797347089</v>
      </c>
      <c r="C25" s="447">
        <f t="shared" si="0"/>
        <v>259863.64217494545</v>
      </c>
      <c r="D25" s="447">
        <f ca="1">SUMIF(G:G,18,K:K)</f>
        <v>209384.35824121154</v>
      </c>
      <c r="E25" s="447">
        <f t="shared" ca="1" si="1"/>
        <v>4181791.0958009753</v>
      </c>
      <c r="F25" s="431"/>
      <c r="G25" s="459">
        <v>2</v>
      </c>
      <c r="H25" s="459">
        <v>18</v>
      </c>
      <c r="I25" s="444">
        <f t="shared" ca="1" si="5"/>
        <v>3825907.5837210235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15941.281598837597</v>
      </c>
      <c r="L25" s="444">
        <f t="shared" ca="1" si="3"/>
        <v>3841848.8653198611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4181791.0958009753</v>
      </c>
      <c r="C26" s="447">
        <f t="shared" si="0"/>
        <v>259863.64217494545</v>
      </c>
      <c r="D26" s="447">
        <f ca="1">SUMIF(G:G,19,K:K)</f>
        <v>206801.74227145084</v>
      </c>
      <c r="E26" s="447">
        <f t="shared" ca="1" si="1"/>
        <v>4128729.1958974809</v>
      </c>
      <c r="F26" s="431"/>
      <c r="G26" s="459">
        <v>2</v>
      </c>
      <c r="H26" s="459">
        <v>19</v>
      </c>
      <c r="I26" s="444">
        <f t="shared" ca="1" si="5"/>
        <v>3841848.8653198611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16007.703605499421</v>
      </c>
      <c r="L26" s="444">
        <f t="shared" ca="1" si="3"/>
        <v>3857856.5689253607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4128729.1958974809</v>
      </c>
      <c r="C27" s="447">
        <f t="shared" si="0"/>
        <v>259863.64217494545</v>
      </c>
      <c r="D27" s="447">
        <f ca="1">SUMIF(G:G,20,K:K)</f>
        <v>204086.9947671775</v>
      </c>
      <c r="E27" s="447">
        <f t="shared" ca="1" si="1"/>
        <v>4072952.5484897126</v>
      </c>
      <c r="F27" s="431"/>
      <c r="G27" s="459">
        <v>2</v>
      </c>
      <c r="H27" s="459">
        <v>20</v>
      </c>
      <c r="I27" s="444">
        <f t="shared" ca="1" si="5"/>
        <v>3857856.5689253607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16074.402370522335</v>
      </c>
      <c r="L27" s="444">
        <f t="shared" ca="1" si="3"/>
        <v>3873930.9712958829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4072952.5484897126</v>
      </c>
      <c r="C28" s="447">
        <f t="shared" si="0"/>
        <v>259863.64217494545</v>
      </c>
      <c r="D28" s="447">
        <f ca="1">SUMIF(G:G,21,K:K)</f>
        <v>201233.3556283158</v>
      </c>
      <c r="E28" s="447">
        <f t="shared" ca="1" si="1"/>
        <v>4014322.2619430828</v>
      </c>
      <c r="F28" s="431"/>
      <c r="G28" s="459">
        <v>2</v>
      </c>
      <c r="H28" s="459">
        <v>21</v>
      </c>
      <c r="I28" s="444">
        <f t="shared" ca="1" si="5"/>
        <v>3873930.9712958829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16141.379047066179</v>
      </c>
      <c r="L28" s="444">
        <f t="shared" ca="1" si="3"/>
        <v>3890072.3503429489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4014322.2619430828</v>
      </c>
      <c r="C29" s="447">
        <f t="shared" si="0"/>
        <v>259863.64217494545</v>
      </c>
      <c r="D29" s="447">
        <f ca="1">SUMIF(G:G,22,K:K)</f>
        <v>198233.71889524022</v>
      </c>
      <c r="E29" s="447">
        <f t="shared" ca="1" si="1"/>
        <v>3952692.3386633773</v>
      </c>
      <c r="F29" s="431"/>
      <c r="G29" s="459">
        <v>2</v>
      </c>
      <c r="H29" s="459">
        <v>22</v>
      </c>
      <c r="I29" s="444">
        <f t="shared" ca="1" si="5"/>
        <v>3890072.3503429489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16208.634793095622</v>
      </c>
      <c r="L29" s="444">
        <f t="shared" ca="1" si="3"/>
        <v>3906280.9851360447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3952692.3386633773</v>
      </c>
      <c r="C30" s="447">
        <f t="shared" si="0"/>
        <v>259863.64217494545</v>
      </c>
      <c r="D30" s="447">
        <f ca="1">SUMIF(G:G,23,K:K)</f>
        <v>195080.61505394487</v>
      </c>
      <c r="E30" s="447">
        <f t="shared" ca="1" si="1"/>
        <v>3887909.3115423764</v>
      </c>
      <c r="F30" s="431"/>
      <c r="G30" s="459">
        <v>2</v>
      </c>
      <c r="H30" s="459">
        <v>23</v>
      </c>
      <c r="I30" s="444">
        <f t="shared" ca="1" si="5"/>
        <v>3906280.9851360447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16276.170771400186</v>
      </c>
      <c r="L30" s="444">
        <f t="shared" ca="1" si="3"/>
        <v>3922557.1559074447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3887909.3115423764</v>
      </c>
      <c r="C31" s="447">
        <f t="shared" si="0"/>
        <v>259863.64217494545</v>
      </c>
      <c r="D31" s="447">
        <f ca="1">SUMIF(G:G,24,K:K)</f>
        <v>191766.19243591066</v>
      </c>
      <c r="E31" s="447">
        <f t="shared" ca="1" si="1"/>
        <v>3819811.8618033412</v>
      </c>
      <c r="F31" s="431"/>
      <c r="G31" s="459">
        <v>2</v>
      </c>
      <c r="H31" s="459">
        <v>24</v>
      </c>
      <c r="I31" s="444">
        <f t="shared" ca="1" si="5"/>
        <v>3922557.1559074447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16343.988149614352</v>
      </c>
      <c r="L31" s="444">
        <f t="shared" ca="1" si="3"/>
        <v>3938901.1440570592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3819811.8618033412</v>
      </c>
      <c r="C32" s="447">
        <f t="shared" si="0"/>
        <v>259863.64217494545</v>
      </c>
      <c r="D32" s="447">
        <f ca="1">SUMIF(G:G,25,K:K)</f>
        <v>188282.19766635561</v>
      </c>
      <c r="E32" s="447">
        <f t="shared" ca="1" si="1"/>
        <v>3748230.4172947509</v>
      </c>
      <c r="F32" s="431"/>
      <c r="G32" s="459">
        <v>3</v>
      </c>
      <c r="H32" s="459">
        <v>25</v>
      </c>
      <c r="I32" s="444">
        <f t="shared" ca="1" si="5"/>
        <v>3938901.1440570592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16412.088100237746</v>
      </c>
      <c r="L32" s="444">
        <f t="shared" ca="1" si="3"/>
        <v>3955313.232157297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3748230.4172947509</v>
      </c>
      <c r="C33" s="447">
        <f t="shared" si="0"/>
        <v>259863.64217494545</v>
      </c>
      <c r="D33" s="447">
        <f ca="1">SUMIF(G:G,26,K:K)</f>
        <v>184619.95511218015</v>
      </c>
      <c r="E33" s="447">
        <f t="shared" ca="1" si="1"/>
        <v>3672986.7302319859</v>
      </c>
      <c r="F33" s="431"/>
      <c r="G33" s="459">
        <v>3</v>
      </c>
      <c r="H33" s="459">
        <v>26</v>
      </c>
      <c r="I33" s="444">
        <f t="shared" ca="1" si="5"/>
        <v>3955313.232157297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16480.471800655403</v>
      </c>
      <c r="L33" s="444">
        <f t="shared" ca="1" si="3"/>
        <v>3971793.7039579526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3672986.7302319859</v>
      </c>
      <c r="C34" s="447">
        <f t="shared" si="0"/>
        <v>259863.64217494545</v>
      </c>
      <c r="D34" s="447">
        <f ca="1">SUMIF(G:G,27,K:K)</f>
        <v>180770.34527842983</v>
      </c>
      <c r="E34" s="447">
        <f t="shared" ca="1" si="1"/>
        <v>3593893.43333547</v>
      </c>
      <c r="F34" s="431"/>
      <c r="G34" s="459">
        <v>3</v>
      </c>
      <c r="H34" s="459">
        <v>27</v>
      </c>
      <c r="I34" s="444">
        <f t="shared" ca="1" si="5"/>
        <v>3971793.7039579526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16549.140433158136</v>
      </c>
      <c r="L34" s="444">
        <f t="shared" ca="1" si="3"/>
        <v>3988342.8443911108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3593893.43333547</v>
      </c>
      <c r="C35" s="447">
        <f t="shared" si="0"/>
        <v>259863.64217494545</v>
      </c>
      <c r="D35" s="447">
        <f ca="1">SUMIF(G:G,28,K:K)</f>
        <v>176723.78209948071</v>
      </c>
      <c r="E35" s="447">
        <f t="shared" ca="1" si="1"/>
        <v>3510753.5732600056</v>
      </c>
      <c r="F35" s="431"/>
      <c r="G35" s="459">
        <v>3</v>
      </c>
      <c r="H35" s="459">
        <v>28</v>
      </c>
      <c r="I35" s="444">
        <f t="shared" ca="1" si="5"/>
        <v>3988342.8443911108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16618.095184962964</v>
      </c>
      <c r="L35" s="444">
        <f t="shared" ca="1" si="3"/>
        <v>4004960.9395760735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3510753.5732600056</v>
      </c>
      <c r="C36" s="447">
        <f t="shared" si="0"/>
        <v>259863.64217494545</v>
      </c>
      <c r="D36" s="447">
        <f ca="1">SUMIF(G:G,29,K:K)</f>
        <v>172470.18906839815</v>
      </c>
      <c r="E36" s="447">
        <f t="shared" ca="1" si="1"/>
        <v>3423360.1201534583</v>
      </c>
      <c r="F36" s="431"/>
      <c r="G36" s="459">
        <v>3</v>
      </c>
      <c r="H36" s="459">
        <v>29</v>
      </c>
      <c r="I36" s="444">
        <f t="shared" ca="1" si="5"/>
        <v>4004960.9395760735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16687.337248233642</v>
      </c>
      <c r="L36" s="444">
        <f t="shared" ca="1" si="3"/>
        <v>4021648.2768243072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3423360.1201534583</v>
      </c>
      <c r="C37" s="447">
        <f t="shared" si="0"/>
        <v>259863.64217494545</v>
      </c>
      <c r="D37" s="447">
        <f ca="1">SUMIF(G:G,30,K:K)</f>
        <v>167998.97414502886</v>
      </c>
      <c r="E37" s="447">
        <f t="shared" ca="1" si="1"/>
        <v>3331495.4521235414</v>
      </c>
      <c r="F37" s="431"/>
      <c r="G37" s="459">
        <v>3</v>
      </c>
      <c r="H37" s="459">
        <v>30</v>
      </c>
      <c r="I37" s="444">
        <f t="shared" ca="1" si="5"/>
        <v>4021648.2768243072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16756.867820101281</v>
      </c>
      <c r="L37" s="444">
        <f t="shared" ca="1" si="3"/>
        <v>4038405.1446444085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3331495.4521235414</v>
      </c>
      <c r="C38" s="447">
        <f t="shared" si="0"/>
        <v>259863.64217494545</v>
      </c>
      <c r="D38" s="447">
        <f ca="1">SUMIF(G:G,31,K:K)</f>
        <v>163299.00338034288</v>
      </c>
      <c r="E38" s="447">
        <f t="shared" ca="1" si="1"/>
        <v>3234930.813328939</v>
      </c>
      <c r="F38" s="431"/>
      <c r="G38" s="459">
        <v>3</v>
      </c>
      <c r="H38" s="459">
        <v>31</v>
      </c>
      <c r="I38" s="444">
        <f t="shared" ca="1" si="5"/>
        <v>4038405.1446444085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16826.688102685035</v>
      </c>
      <c r="L38" s="444">
        <f t="shared" ca="1" si="3"/>
        <v>4055231.8327470934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3234930.813328939</v>
      </c>
      <c r="C39" s="447">
        <f t="shared" si="0"/>
        <v>259863.64217494545</v>
      </c>
      <c r="D39" s="447">
        <f ca="1">SUMIF(G:G,32,K:K)</f>
        <v>158358.57319134692</v>
      </c>
      <c r="E39" s="447">
        <f t="shared" ca="1" si="1"/>
        <v>3133425.7443453404</v>
      </c>
      <c r="F39" s="431"/>
      <c r="G39" s="459">
        <v>3</v>
      </c>
      <c r="H39" s="459">
        <v>32</v>
      </c>
      <c r="I39" s="444">
        <f t="shared" ca="1" si="5"/>
        <v>4055231.8327470934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16896.79930311289</v>
      </c>
      <c r="L39" s="444">
        <f t="shared" ca="1" si="3"/>
        <v>4072128.6320502064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3133425.7443453404</v>
      </c>
      <c r="C40" s="447">
        <f t="shared" si="0"/>
        <v>259863.64217494545</v>
      </c>
      <c r="D40" s="447">
        <f ca="1">SUMIF(G:G,33,K:K)</f>
        <v>153165.38121752976</v>
      </c>
      <c r="E40" s="447">
        <f t="shared" ca="1" si="1"/>
        <v>3026727.4833879247</v>
      </c>
      <c r="F40" s="431"/>
      <c r="G40" s="459">
        <v>3</v>
      </c>
      <c r="H40" s="459">
        <v>33</v>
      </c>
      <c r="I40" s="444">
        <f t="shared" ca="1" si="5"/>
        <v>4072128.6320502064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16967.202633542525</v>
      </c>
      <c r="L40" s="444">
        <f t="shared" ca="1" si="3"/>
        <v>4089095.8346837489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3026727.4833879247</v>
      </c>
      <c r="C41" s="447">
        <f t="shared" si="0"/>
        <v>259863.64217494545</v>
      </c>
      <c r="D41" s="447">
        <f ca="1">SUMIF(G:G,34,K:K)</f>
        <v>147706.49568626788</v>
      </c>
      <c r="E41" s="447">
        <f t="shared" ca="1" si="1"/>
        <v>2914570.3368992475</v>
      </c>
      <c r="F41" s="431"/>
      <c r="G41" s="459">
        <v>3</v>
      </c>
      <c r="H41" s="459">
        <v>34</v>
      </c>
      <c r="I41" s="444">
        <f t="shared" ca="1" si="5"/>
        <v>4089095.8346837489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17037.899311182286</v>
      </c>
      <c r="L41" s="444">
        <f t="shared" ca="1" si="3"/>
        <v>4106133.733994931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2914570.3368992475</v>
      </c>
      <c r="C42" s="447">
        <f t="shared" si="0"/>
        <v>259863.64217494545</v>
      </c>
      <c r="D42" s="447">
        <f ca="1">SUMIF(G:G,35,K:K)</f>
        <v>141968.32321090758</v>
      </c>
      <c r="E42" s="447">
        <f t="shared" ca="1" si="1"/>
        <v>2796675.0179352094</v>
      </c>
      <c r="F42" s="431"/>
      <c r="G42" s="459">
        <v>3</v>
      </c>
      <c r="H42" s="459">
        <v>35</v>
      </c>
      <c r="I42" s="444">
        <f t="shared" ca="1" si="5"/>
        <v>4106133.733994931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17108.890558312214</v>
      </c>
      <c r="L42" s="444">
        <f t="shared" ca="1" si="3"/>
        <v>4123242.6245532432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2796675.0179352094</v>
      </c>
      <c r="C43" s="447">
        <f t="shared" si="0"/>
        <v>259863.64217494545</v>
      </c>
      <c r="D43" s="447">
        <f ca="1">SUMIF(G:G,36,K:K)</f>
        <v>135936.5749413351</v>
      </c>
      <c r="E43" s="447">
        <f t="shared" ca="1" si="1"/>
        <v>2672747.950701599</v>
      </c>
      <c r="F43" s="431"/>
      <c r="G43" s="459">
        <v>3</v>
      </c>
      <c r="H43" s="459">
        <v>36</v>
      </c>
      <c r="I43" s="444">
        <f t="shared" ca="1" si="5"/>
        <v>4123242.6245532432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17180.177602305179</v>
      </c>
      <c r="L43" s="444">
        <f t="shared" ca="1" si="3"/>
        <v>4140422.8021555482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2672747.950701599</v>
      </c>
      <c r="C44" s="447">
        <f t="shared" si="0"/>
        <v>259863.64217494545</v>
      </c>
      <c r="D44" s="447">
        <f ca="1">SUMIF(G:G,37,K:K)</f>
        <v>129596.23098274641</v>
      </c>
      <c r="E44" s="447">
        <f t="shared" ca="1" si="1"/>
        <v>2542480.5395094003</v>
      </c>
      <c r="F44" s="431"/>
      <c r="G44" s="459">
        <v>4</v>
      </c>
      <c r="H44" s="459">
        <v>37</v>
      </c>
      <c r="I44" s="444">
        <f t="shared" ca="1" si="5"/>
        <v>4140422.8021555482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17251.761675648118</v>
      </c>
      <c r="L44" s="444">
        <f t="shared" ca="1" si="3"/>
        <v>4157674.5638311962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2542480.5395094003</v>
      </c>
      <c r="C45" s="447">
        <f t="shared" si="0"/>
        <v>259863.64217494545</v>
      </c>
      <c r="D45" s="447">
        <f ca="1">SUMIF(G:G,38,K:K)</f>
        <v>122931.5029940133</v>
      </c>
      <c r="E45" s="447">
        <f t="shared" ca="1" si="1"/>
        <v>2405548.4003284681</v>
      </c>
      <c r="F45" s="431"/>
      <c r="G45" s="459">
        <v>4</v>
      </c>
      <c r="H45" s="459">
        <v>38</v>
      </c>
      <c r="I45" s="444">
        <f t="shared" ca="1" si="5"/>
        <v>4157674.5638311962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17323.644015963317</v>
      </c>
      <c r="L45" s="444">
        <f t="shared" ca="1" si="3"/>
        <v>4174998.2078471594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2405548.4003284681</v>
      </c>
      <c r="C46" s="447">
        <f t="shared" si="0"/>
        <v>259863.64217494545</v>
      </c>
      <c r="D46" s="447">
        <f ca="1">SUMIF(G:G,39,K:K)</f>
        <v>115925.79487251116</v>
      </c>
      <c r="E46" s="447">
        <f t="shared" ca="1" si="1"/>
        <v>2261610.5530260336</v>
      </c>
      <c r="F46" s="431"/>
      <c r="G46" s="459">
        <v>4</v>
      </c>
      <c r="H46" s="459">
        <v>39</v>
      </c>
      <c r="I46" s="444">
        <f t="shared" ca="1" si="5"/>
        <v>4174998.2078471594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17395.825866029831</v>
      </c>
      <c r="L46" s="444">
        <f t="shared" ca="1" si="3"/>
        <v>4192394.033713189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2261610.5530260336</v>
      </c>
      <c r="C47" s="447">
        <f t="shared" si="0"/>
        <v>259863.64217494545</v>
      </c>
      <c r="D47" s="447">
        <f ca="1">SUMIF(G:G,40,K:K)</f>
        <v>108561.66142750753</v>
      </c>
      <c r="E47" s="447">
        <f t="shared" ca="1" si="1"/>
        <v>2110308.5722785955</v>
      </c>
      <c r="F47" s="431"/>
      <c r="G47" s="459">
        <v>4</v>
      </c>
      <c r="H47" s="459">
        <v>40</v>
      </c>
      <c r="I47" s="444">
        <f t="shared" ca="1" si="5"/>
        <v>4192394.033713189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17468.308473804955</v>
      </c>
      <c r="L47" s="444">
        <f t="shared" ca="1" si="3"/>
        <v>4209862.3421869939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2110308.5722785955</v>
      </c>
      <c r="C48" s="447">
        <f t="shared" si="0"/>
        <v>259863.64217494545</v>
      </c>
      <c r="D48" s="447">
        <f ca="1">SUMIF(G:G,41,K:K)</f>
        <v>100820.76493920312</v>
      </c>
      <c r="E48" s="447">
        <f t="shared" ca="1" si="1"/>
        <v>1951265.6950428532</v>
      </c>
      <c r="F48" s="431"/>
      <c r="G48" s="459">
        <v>4</v>
      </c>
      <c r="H48" s="459">
        <v>41</v>
      </c>
      <c r="I48" s="444">
        <f t="shared" ca="1" si="5"/>
        <v>4209862.3421869939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17541.093092445808</v>
      </c>
      <c r="L48" s="444">
        <f t="shared" ca="1" si="3"/>
        <v>4227403.4352794401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1951265.6950428532</v>
      </c>
      <c r="C49" s="447">
        <f t="shared" si="0"/>
        <v>259863.64217494545</v>
      </c>
      <c r="D49" s="447">
        <f ca="1">SUMIF(G:G,42,K:K)</f>
        <v>92683.82949525099</v>
      </c>
      <c r="E49" s="447">
        <f t="shared" ca="1" si="1"/>
        <v>1784085.8823631587</v>
      </c>
      <c r="F49" s="431"/>
      <c r="G49" s="459">
        <v>4</v>
      </c>
      <c r="H49" s="459">
        <v>42</v>
      </c>
      <c r="I49" s="444">
        <f t="shared" ca="1" si="5"/>
        <v>4227403.4352794401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17614.180980330999</v>
      </c>
      <c r="L49" s="444">
        <f t="shared" ca="1" si="3"/>
        <v>4245017.6162597714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1784085.8823631587</v>
      </c>
      <c r="C50" s="447">
        <f t="shared" si="0"/>
        <v>259863.64217494545</v>
      </c>
      <c r="D50" s="447">
        <f ca="1">SUMIF(G:G,43,K:K)</f>
        <v>84130.592991045152</v>
      </c>
      <c r="E50" s="447">
        <f t="shared" ca="1" si="1"/>
        <v>1608352.8331792585</v>
      </c>
      <c r="F50" s="431"/>
      <c r="G50" s="459">
        <v>4</v>
      </c>
      <c r="H50" s="459">
        <v>43</v>
      </c>
      <c r="I50" s="444">
        <f t="shared" ca="1" si="5"/>
        <v>4245017.6162597714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17687.57340108238</v>
      </c>
      <c r="L50" s="444">
        <f t="shared" ca="1" si="3"/>
        <v>4262705.1896608537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1608352.8331792585</v>
      </c>
      <c r="C51" s="447">
        <f t="shared" si="0"/>
        <v>259863.64217494545</v>
      </c>
      <c r="D51" s="447">
        <f ca="1">SUMIF(G:G,44,K:K)</f>
        <v>75139.756674252785</v>
      </c>
      <c r="E51" s="447">
        <f t="shared" ca="1" si="1"/>
        <v>1423628.9476785657</v>
      </c>
      <c r="F51" s="431"/>
      <c r="G51" s="459">
        <v>4</v>
      </c>
      <c r="H51" s="459">
        <v>44</v>
      </c>
      <c r="I51" s="444">
        <f t="shared" ca="1" si="5"/>
        <v>4262705.1896608537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17761.27162358689</v>
      </c>
      <c r="L51" s="444">
        <f t="shared" ca="1" si="3"/>
        <v>4280466.4612844409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1423628.9476785657</v>
      </c>
      <c r="C52" s="447">
        <f t="shared" si="0"/>
        <v>259863.64217494545</v>
      </c>
      <c r="D52" s="447">
        <f ca="1">SUMIF(G:G,45,K:K)</f>
        <v>65688.932107949353</v>
      </c>
      <c r="E52" s="447">
        <f t="shared" ca="1" si="1"/>
        <v>1229454.2376115697</v>
      </c>
      <c r="F52" s="431"/>
      <c r="G52" s="459">
        <v>4</v>
      </c>
      <c r="H52" s="459">
        <v>45</v>
      </c>
      <c r="I52" s="444">
        <f t="shared" ca="1" si="5"/>
        <v>4280466.4612844409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17835.276922018504</v>
      </c>
      <c r="L52" s="444">
        <f t="shared" ca="1" si="3"/>
        <v>4298301.7382064592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1229454.2376115697</v>
      </c>
      <c r="C53" s="447">
        <f t="shared" si="0"/>
        <v>259863.64217494545</v>
      </c>
      <c r="D53" s="447">
        <f ca="1">SUMIF(G:G,46,K:K)</f>
        <v>55754.58542028653</v>
      </c>
      <c r="E53" s="447">
        <f t="shared" ca="1" si="1"/>
        <v>1025345.1808569108</v>
      </c>
      <c r="F53" s="431"/>
      <c r="G53" s="459">
        <v>4</v>
      </c>
      <c r="H53" s="459">
        <v>46</v>
      </c>
      <c r="I53" s="444">
        <f t="shared" ca="1" si="5"/>
        <v>4298301.7382064592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17909.590575860246</v>
      </c>
      <c r="L53" s="444">
        <f t="shared" ca="1" si="3"/>
        <v>4316211.3287823191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1025345.1808569108</v>
      </c>
      <c r="C54" s="447">
        <f t="shared" si="0"/>
        <v>259863.64217494545</v>
      </c>
      <c r="D54" s="447">
        <f ca="1">SUMIF(G:G,47,K:K)</f>
        <v>45311.97870186776</v>
      </c>
      <c r="E54" s="447">
        <f t="shared" ca="1" si="1"/>
        <v>810793.51738383307</v>
      </c>
      <c r="F54" s="431"/>
      <c r="G54" s="459">
        <v>4</v>
      </c>
      <c r="H54" s="459">
        <v>47</v>
      </c>
      <c r="I54" s="444">
        <f t="shared" ca="1" si="5"/>
        <v>4316211.3287823191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17984.213869926331</v>
      </c>
      <c r="L54" s="444">
        <f t="shared" ca="1" si="3"/>
        <v>4334195.5426522456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810793.51738383307</v>
      </c>
      <c r="C55" s="447">
        <f t="shared" si="0"/>
        <v>259863.64217494545</v>
      </c>
      <c r="D55" s="447">
        <f ca="1">SUMIF(G:G,48,K:K)</f>
        <v>34335.108404902159</v>
      </c>
      <c r="E55" s="447">
        <f t="shared" ca="1" si="1"/>
        <v>585264.98361378978</v>
      </c>
      <c r="F55" s="431"/>
      <c r="G55" s="459">
        <v>4</v>
      </c>
      <c r="H55" s="459">
        <v>48</v>
      </c>
      <c r="I55" s="444">
        <f t="shared" ca="1" si="5"/>
        <v>4334195.5426522456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18059.148094384356</v>
      </c>
      <c r="L55" s="444">
        <f t="shared" ca="1" si="3"/>
        <v>4352254.6907466296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585264.98361378978</v>
      </c>
      <c r="C56" s="447">
        <f t="shared" si="0"/>
        <v>259863.64217494545</v>
      </c>
      <c r="D56" s="447">
        <f ca="1">SUMIF(G:G,49,K:K)</f>
        <v>22796.640590742198</v>
      </c>
      <c r="E56" s="447">
        <f t="shared" ca="1" si="1"/>
        <v>348197.98202958651</v>
      </c>
      <c r="F56" s="431"/>
      <c r="G56" s="459">
        <f>G55+1</f>
        <v>5</v>
      </c>
      <c r="H56" s="459">
        <v>49</v>
      </c>
      <c r="I56" s="444">
        <f t="shared" ca="1" si="5"/>
        <v>4352254.6907466296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18134.394544777624</v>
      </c>
      <c r="L56" s="444">
        <f t="shared" ca="1" si="3"/>
        <v>4370389.0852914071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348197.98202958651</v>
      </c>
      <c r="C57" s="447">
        <f t="shared" si="0"/>
        <v>259863.64217494545</v>
      </c>
      <c r="D57" s="447">
        <f ca="1">SUMIF(G:G,50,K:K)</f>
        <v>10667.842864562512</v>
      </c>
      <c r="E57" s="447">
        <f t="shared" ca="1" si="1"/>
        <v>99002.182719203571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4370389.0852914071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18209.95452204753</v>
      </c>
      <c r="L57" s="444">
        <f t="shared" ca="1" si="3"/>
        <v>4388599.0398134543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99002.182719203571</v>
      </c>
      <c r="C58" s="447">
        <f t="shared" si="0"/>
        <v>259863.64217494545</v>
      </c>
      <c r="D58" s="447">
        <f ca="1">SUMIF(G:G,51,K:K)</f>
        <v>-2081.4871723121796</v>
      </c>
      <c r="E58" s="447">
        <f t="shared" ca="1" si="1"/>
        <v>-162942.94662805405</v>
      </c>
      <c r="F58" s="431"/>
      <c r="G58" s="459">
        <f t="shared" si="8"/>
        <v>5</v>
      </c>
      <c r="H58" s="459">
        <v>51</v>
      </c>
      <c r="I58" s="444">
        <f t="shared" ca="1" si="5"/>
        <v>4388599.0398134543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18285.829332556059</v>
      </c>
      <c r="L58" s="444">
        <f t="shared" ca="1" si="3"/>
        <v>4406884.8691460099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-162942.94662805405</v>
      </c>
      <c r="C59" s="447">
        <f t="shared" si="0"/>
        <v>259863.64217494545</v>
      </c>
      <c r="D59" s="447">
        <f ca="1">SUMIF(G:G,52,K:K)</f>
        <v>-15483.097130593964</v>
      </c>
      <c r="E59" s="447">
        <f t="shared" ca="1" si="1"/>
        <v>-438289.68593359343</v>
      </c>
      <c r="F59" s="431"/>
      <c r="G59" s="459">
        <f t="shared" si="8"/>
        <v>5</v>
      </c>
      <c r="H59" s="459">
        <v>52</v>
      </c>
      <c r="I59" s="444">
        <f t="shared" ca="1" si="5"/>
        <v>4406884.8691460099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18362.020288108375</v>
      </c>
      <c r="L59" s="444">
        <f t="shared" ca="1" si="3"/>
        <v>4425246.8894341178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-438289.68593359343</v>
      </c>
      <c r="C60" s="447">
        <f t="shared" si="0"/>
        <v>259863.64217494545</v>
      </c>
      <c r="D60" s="447">
        <f ca="1">SUMIF(G:G,53,K:K)</f>
        <v>-29570.358889012179</v>
      </c>
      <c r="E60" s="447">
        <f t="shared" ca="1" si="1"/>
        <v>-727723.68699755101</v>
      </c>
      <c r="F60" s="431"/>
      <c r="G60" s="459">
        <f t="shared" si="8"/>
        <v>5</v>
      </c>
      <c r="H60" s="459">
        <v>53</v>
      </c>
      <c r="I60" s="444">
        <f t="shared" ca="1" si="5"/>
        <v>4425246.8894341178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18438.528705975492</v>
      </c>
      <c r="L60" s="444">
        <f t="shared" ca="1" si="3"/>
        <v>4443685.4181400929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-727723.68699755101</v>
      </c>
      <c r="C61" s="447">
        <f t="shared" si="0"/>
        <v>259863.64217494545</v>
      </c>
      <c r="D61" s="447">
        <f ca="1">SUMIF(G:G,54,K:K)</f>
        <v>-44378.351694947836</v>
      </c>
      <c r="E61" s="447">
        <f t="shared" ca="1" si="1"/>
        <v>-1031965.6808674443</v>
      </c>
      <c r="F61" s="431"/>
      <c r="G61" s="459">
        <f t="shared" si="8"/>
        <v>5</v>
      </c>
      <c r="H61" s="459">
        <v>54</v>
      </c>
      <c r="I61" s="444">
        <f t="shared" ca="1" si="5"/>
        <v>4443685.4181400929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18515.355908917052</v>
      </c>
      <c r="L61" s="444">
        <f t="shared" ca="1" si="3"/>
        <v>4462200.7740490101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-1031965.6808674443</v>
      </c>
      <c r="C62" s="447">
        <f t="shared" si="0"/>
        <v>259863.64217494545</v>
      </c>
      <c r="D62" s="447">
        <f ca="1">SUMIF(G:G,55,K:K)</f>
        <v>-59943.94951665424</v>
      </c>
      <c r="E62" s="447">
        <f t="shared" ca="1" si="1"/>
        <v>-1351773.272559044</v>
      </c>
      <c r="F62" s="431"/>
      <c r="G62" s="459">
        <f t="shared" si="8"/>
        <v>5</v>
      </c>
      <c r="H62" s="459">
        <v>55</v>
      </c>
      <c r="I62" s="444">
        <f t="shared" ca="1" si="5"/>
        <v>4462200.7740490101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18592.503225204207</v>
      </c>
      <c r="L62" s="444">
        <f t="shared" ca="1" si="3"/>
        <v>4480793.2772742147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-1351773.272559044</v>
      </c>
      <c r="C63" s="447">
        <f t="shared" si="0"/>
        <v>259863.64217494545</v>
      </c>
      <c r="D63" s="447">
        <f ca="1">SUMIF(G:G,56,K:K)</f>
        <v>-76305.912864582948</v>
      </c>
      <c r="E63" s="447">
        <f t="shared" ca="1" si="1"/>
        <v>-1687942.8275985722</v>
      </c>
      <c r="F63" s="431"/>
      <c r="G63" s="459">
        <f t="shared" si="8"/>
        <v>5</v>
      </c>
      <c r="H63" s="459">
        <v>56</v>
      </c>
      <c r="I63" s="444">
        <f t="shared" ca="1" si="5"/>
        <v>4480793.2772742147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18669.971988642559</v>
      </c>
      <c r="L63" s="444">
        <f t="shared" ca="1" si="3"/>
        <v>4499463.2492628573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-1687942.8275985722</v>
      </c>
      <c r="C64" s="447">
        <f t="shared" si="0"/>
        <v>259863.64217494545</v>
      </c>
      <c r="D64" s="447">
        <f ca="1">SUMIF(G:G,57,K:K)</f>
        <v>-93504.985310463017</v>
      </c>
      <c r="E64" s="447">
        <f t="shared" ca="1" si="1"/>
        <v>-2041311.4550839807</v>
      </c>
      <c r="F64" s="431"/>
      <c r="G64" s="459">
        <f t="shared" si="8"/>
        <v>5</v>
      </c>
      <c r="H64" s="459">
        <v>57</v>
      </c>
      <c r="I64" s="444">
        <f t="shared" ca="1" si="5"/>
        <v>4499463.2492628573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18747.763538595238</v>
      </c>
      <c r="L64" s="444">
        <f t="shared" ca="1" si="3"/>
        <v>4518211.0128014525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-2041311.4550839807</v>
      </c>
      <c r="C65" s="447">
        <f t="shared" si="0"/>
        <v>259863.64217494545</v>
      </c>
      <c r="D65" s="447">
        <f ca="1">SUMIF(G:G,58,K:K)</f>
        <v>-111583.99494447974</v>
      </c>
      <c r="E65" s="447">
        <f t="shared" ca="1" si="1"/>
        <v>-2412759.0922034062</v>
      </c>
      <c r="F65" s="431"/>
      <c r="G65" s="459">
        <f t="shared" si="8"/>
        <v>5</v>
      </c>
      <c r="H65" s="459">
        <v>58</v>
      </c>
      <c r="I65" s="444">
        <f t="shared" ca="1" si="5"/>
        <v>4518211.0128014525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18825.879220006052</v>
      </c>
      <c r="L65" s="444">
        <f t="shared" ca="1" si="3"/>
        <v>4537036.8920214586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-2412759.0922034062</v>
      </c>
      <c r="C66" s="447">
        <f t="shared" si="0"/>
        <v>259863.64217494545</v>
      </c>
      <c r="D66" s="447">
        <f ca="1">SUMIF(G:G,59,K:K)</f>
        <v>-130587.9610231949</v>
      </c>
      <c r="E66" s="447">
        <f t="shared" ca="1" si="1"/>
        <v>-2803210.6954015465</v>
      </c>
      <c r="F66" s="431"/>
      <c r="G66" s="459">
        <f t="shared" si="8"/>
        <v>5</v>
      </c>
      <c r="H66" s="459">
        <v>59</v>
      </c>
      <c r="I66" s="444">
        <f t="shared" ca="1" si="5"/>
        <v>4537036.8920214586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18904.320383422742</v>
      </c>
      <c r="L66" s="444">
        <f t="shared" ca="1" si="3"/>
        <v>4555941.2124048816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-2803210.6954015465</v>
      </c>
      <c r="C67" s="447">
        <f t="shared" si="0"/>
        <v>259863.64217494545</v>
      </c>
      <c r="D67" s="447">
        <f t="shared" ref="D67:D71" ca="1" si="9">SUMIF(G:G,60,K:K)</f>
        <v>-150564.20607377723</v>
      </c>
      <c r="E67" s="447">
        <f t="shared" ca="1" si="1"/>
        <v>-3213638.543650269</v>
      </c>
      <c r="F67" s="431"/>
      <c r="G67" s="459">
        <f t="shared" si="8"/>
        <v>5</v>
      </c>
      <c r="H67" s="459">
        <v>60</v>
      </c>
      <c r="I67" s="444">
        <f t="shared" ca="1" si="5"/>
        <v>4555941.2124048816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18983.088385020339</v>
      </c>
      <c r="L67" s="444">
        <f t="shared" ca="1" si="3"/>
        <v>4574924.300789902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-3213638.543650269</v>
      </c>
      <c r="C68" s="447">
        <f t="shared" si="0"/>
        <v>259863.64217494545</v>
      </c>
      <c r="D68" s="447">
        <f t="shared" ca="1" si="9"/>
        <v>-150564.20607377723</v>
      </c>
      <c r="E68" s="447">
        <f t="shared" ca="1" si="1"/>
        <v>-3624066.391898992</v>
      </c>
      <c r="F68" s="431"/>
      <c r="G68" s="459">
        <f>G67+1</f>
        <v>6</v>
      </c>
      <c r="H68" s="459">
        <v>61</v>
      </c>
      <c r="I68" s="444">
        <f t="shared" ca="1" si="5"/>
        <v>4574924.300789902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19062.184586624593</v>
      </c>
      <c r="L68" s="444">
        <f t="shared" ca="1" si="3"/>
        <v>4593986.4853765266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-3624066.391898992</v>
      </c>
      <c r="C69" s="447">
        <f t="shared" si="0"/>
        <v>259863.64217494545</v>
      </c>
      <c r="D69" s="447">
        <f t="shared" ca="1" si="9"/>
        <v>-150564.20607377723</v>
      </c>
      <c r="E69" s="447">
        <f t="shared" ca="1" si="1"/>
        <v>-4034494.240147715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4593986.4853765266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19141.610355735527</v>
      </c>
      <c r="L69" s="444">
        <f t="shared" ca="1" si="3"/>
        <v>4613128.0957322624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-4034494.240147715</v>
      </c>
      <c r="C70" s="447">
        <f t="shared" si="0"/>
        <v>259863.64217494545</v>
      </c>
      <c r="D70" s="447">
        <f t="shared" ca="1" si="9"/>
        <v>-150564.20607377723</v>
      </c>
      <c r="E70" s="447">
        <f t="shared" ca="1" si="1"/>
        <v>-4444922.0883964375</v>
      </c>
      <c r="F70" s="431"/>
      <c r="G70" s="459">
        <f t="shared" si="10"/>
        <v>6</v>
      </c>
      <c r="H70" s="459">
        <v>63</v>
      </c>
      <c r="I70" s="444">
        <f t="shared" ca="1" si="5"/>
        <v>4613128.0957322624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19221.367065551094</v>
      </c>
      <c r="L70" s="444">
        <f t="shared" ca="1" si="3"/>
        <v>4632349.4627978131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-4444922.0883964375</v>
      </c>
      <c r="C71" s="447">
        <f t="shared" si="0"/>
        <v>259863.64217494545</v>
      </c>
      <c r="D71" s="447">
        <f t="shared" ca="1" si="9"/>
        <v>-150564.20607377723</v>
      </c>
      <c r="E71" s="447">
        <f t="shared" ca="1" si="1"/>
        <v>-4855349.9366451595</v>
      </c>
      <c r="F71" s="431"/>
      <c r="G71" s="459">
        <f t="shared" si="10"/>
        <v>6</v>
      </c>
      <c r="H71" s="459">
        <v>64</v>
      </c>
      <c r="I71" s="444">
        <f t="shared" ca="1" si="5"/>
        <v>4632349.4627978131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19301.456094990888</v>
      </c>
      <c r="L71" s="444">
        <f t="shared" ca="1" si="3"/>
        <v>4651650.9188928036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4651650.9188928036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19381.878828720015</v>
      </c>
      <c r="L72" s="444">
        <f t="shared" ca="1" si="3"/>
        <v>4671032.7977215238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4671032.7977215238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19462.636657173014</v>
      </c>
      <c r="L73" s="444">
        <f t="shared" ca="1" si="3"/>
        <v>4690495.4343786966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4690495.4343786966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19543.730976577903</v>
      </c>
      <c r="L74" s="444">
        <f t="shared" ca="1" si="3"/>
        <v>4710039.1653552745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4710039.1653552745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19527.666506002897</v>
      </c>
      <c r="L75" s="444">
        <f t="shared" ca="1" si="3"/>
        <v>4706167.6279466981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4706167.6279466981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19511.535100133828</v>
      </c>
      <c r="L76" s="444">
        <f t="shared" ca="1" si="3"/>
        <v>4702279.9591322532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4702279.9591322532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19495.336480073642</v>
      </c>
      <c r="L77" s="444">
        <f t="shared" ca="1" si="3"/>
        <v>4698376.0916977478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4698376.0916977478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19479.070365763204</v>
      </c>
      <c r="L78" s="444">
        <f t="shared" ca="1" si="3"/>
        <v>4694455.9581489321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4694455.9581489321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19462.736475976471</v>
      </c>
      <c r="L79" s="444">
        <f t="shared" ca="1" si="3"/>
        <v>4690519.4907103293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4690519.4907103293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19446.334528315627</v>
      </c>
      <c r="L80" s="444">
        <f t="shared" ca="1" si="3"/>
        <v>4686566.6213240661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4686566.6213240661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19429.864239206196</v>
      </c>
      <c r="L81" s="444">
        <f t="shared" ca="1" si="3"/>
        <v>4682597.2816486936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4682597.2816486936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19413.325323892142</v>
      </c>
      <c r="L82" s="444">
        <f t="shared" ca="1" si="3"/>
        <v>4678611.4030580064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4678611.4030580064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19396.717496430949</v>
      </c>
      <c r="L83" s="444">
        <f t="shared" ca="1" si="3"/>
        <v>4674608.9166398579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4674608.9166398579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19380.040469688662</v>
      </c>
      <c r="L84" s="444">
        <f t="shared" ca="1" si="3"/>
        <v>4670589.7531949673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4670589.7531949673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19363.29395533495</v>
      </c>
      <c r="L85" s="444">
        <f t="shared" ca="1" si="3"/>
        <v>4666553.8432357237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4666553.8432357237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19346.477663838101</v>
      </c>
      <c r="L86" s="444">
        <f t="shared" ca="1" si="3"/>
        <v>4662501.116984983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4662501.116984983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19329.591304460017</v>
      </c>
      <c r="L87" s="444">
        <f t="shared" ca="1" si="3"/>
        <v>4658431.5043748636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4658431.5043748636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19312.634585251184</v>
      </c>
      <c r="L88" s="444">
        <f t="shared" ca="1" si="3"/>
        <v>4654344.9350455357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4654344.9350455357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19295.607213045652</v>
      </c>
      <c r="L89" s="444">
        <f t="shared" ca="1" si="3"/>
        <v>4650241.3383440021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4650241.3383440021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19278.508893455928</v>
      </c>
      <c r="L90" s="444">
        <f t="shared" ca="1" si="3"/>
        <v>4646120.6433228794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4646120.6433228794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19261.339330867919</v>
      </c>
      <c r="L91" s="444">
        <f t="shared" ca="1" si="3"/>
        <v>4641982.7787391683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4641982.7787391683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19244.098228435789</v>
      </c>
      <c r="L92" s="444">
        <f t="shared" ca="1" si="3"/>
        <v>4637827.6730530253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4637827.6730530253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19226.785288076859</v>
      </c>
      <c r="L93" s="444">
        <f t="shared" ca="1" si="3"/>
        <v>4633655.2544265231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4633655.2544265231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19209.400210466432</v>
      </c>
      <c r="L94" s="444">
        <f t="shared" ca="1" si="3"/>
        <v>4629465.4507224103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4629465.4507224103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19191.942695032631</v>
      </c>
      <c r="L95" s="444">
        <f t="shared" ca="1" si="3"/>
        <v>4625258.1895028641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4625258.1895028641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19174.412439951189</v>
      </c>
      <c r="L96" s="444">
        <f t="shared" ca="1" si="3"/>
        <v>4621033.3980282359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4621033.3980282359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19156.809142140235</v>
      </c>
      <c r="L97" s="444">
        <f t="shared" ca="1" si="3"/>
        <v>4616791.0032557976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4616791.0032557976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19139.132497255076</v>
      </c>
      <c r="L98" s="444">
        <f t="shared" ca="1" si="3"/>
        <v>4612530.9318384733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4612530.9318384733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19121.382199682892</v>
      </c>
      <c r="L99" s="444">
        <f t="shared" ca="1" si="3"/>
        <v>4608253.1101235775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4608253.1101235775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19103.557942537493</v>
      </c>
      <c r="L100" s="444">
        <f t="shared" ca="1" si="3"/>
        <v>4603957.4641515361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4603957.4641515361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19085.659417653987</v>
      </c>
      <c r="L101" s="444">
        <f t="shared" ca="1" si="3"/>
        <v>4599643.9196546115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4599643.9196546115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19067.686315583469</v>
      </c>
      <c r="L102" s="444">
        <f t="shared" ca="1" si="3"/>
        <v>4595312.4020556156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4595312.4020556156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19049.638325587654</v>
      </c>
      <c r="L103" s="444">
        <f t="shared" ca="1" si="3"/>
        <v>4590962.8364666244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4590962.8364666244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19031.515135633523</v>
      </c>
      <c r="L104" s="444">
        <f t="shared" ca="1" si="3"/>
        <v>4586595.1476876792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4586595.1476876792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19020.582684054585</v>
      </c>
      <c r="L105" s="444">
        <f t="shared" ca="1" si="3"/>
        <v>4583960.4268571557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4583960.4268571557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19009.604680594071</v>
      </c>
      <c r="L106" s="444">
        <f t="shared" ca="1" si="3"/>
        <v>4581314.7280231714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4581314.7280231714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18998.580935452472</v>
      </c>
      <c r="L107" s="444">
        <f t="shared" ca="1" si="3"/>
        <v>4578658.0054440452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4578658.0054440452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18987.511258039445</v>
      </c>
      <c r="L108" s="444">
        <f t="shared" ca="1" si="3"/>
        <v>4575990.2131875064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4575990.2131875064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18976.395456970535</v>
      </c>
      <c r="L109" s="444">
        <f t="shared" ca="1" si="3"/>
        <v>4573311.3051298987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4573311.3051298987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18965.233340063834</v>
      </c>
      <c r="L110" s="444">
        <f t="shared" ca="1" si="3"/>
        <v>4570621.2349553844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4570621.2349553844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18954.024714336691</v>
      </c>
      <c r="L111" s="444">
        <f t="shared" ca="1" si="3"/>
        <v>4567919.9561551427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4567919.9561551427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18942.76938600235</v>
      </c>
      <c r="L112" s="444">
        <f t="shared" ca="1" si="3"/>
        <v>4565207.4220265672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4565207.4220265672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18931.467160466618</v>
      </c>
      <c r="L113" s="444">
        <f t="shared" ca="1" si="3"/>
        <v>4562483.5856724558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4562483.5856724558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18920.117842324489</v>
      </c>
      <c r="L114" s="444">
        <f t="shared" ca="1" si="3"/>
        <v>4559748.4000002015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4559748.4000002015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18908.721235356763</v>
      </c>
      <c r="L115" s="444">
        <f t="shared" ca="1" si="3"/>
        <v>4557001.8177209804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4557001.8177209804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18897.277142526676</v>
      </c>
      <c r="L116" s="444">
        <f t="shared" ca="1" si="3"/>
        <v>4554243.7913489286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4554243.7913489286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18885.785365976459</v>
      </c>
      <c r="L117" s="444">
        <f t="shared" ca="1" si="3"/>
        <v>4551474.2732003266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4551474.2732003266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18874.245707023951</v>
      </c>
      <c r="L118" s="444">
        <f t="shared" ca="1" si="3"/>
        <v>4548693.2153927721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4548693.2153927721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18862.657966159139</v>
      </c>
      <c r="L119" s="444">
        <f t="shared" ca="1" si="3"/>
        <v>4545900.569844353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4545900.569844353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18851.021943040727</v>
      </c>
      <c r="L120" s="444">
        <f t="shared" ca="1" si="3"/>
        <v>4543096.2882728158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4543096.2882728158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18839.337436492657</v>
      </c>
      <c r="L121" s="444">
        <f t="shared" ca="1" si="3"/>
        <v>4540280.3221947299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4540280.3221947299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18827.604244500631</v>
      </c>
      <c r="L122" s="444">
        <f t="shared" ca="1" si="3"/>
        <v>4537452.622924652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4537452.622924652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18815.822164208639</v>
      </c>
      <c r="L123" s="444">
        <f t="shared" ca="1" si="3"/>
        <v>4534613.1415742822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4534613.1415742822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18803.990991915431</v>
      </c>
      <c r="L124" s="444">
        <f t="shared" ca="1" si="3"/>
        <v>4531761.8290516194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4531761.8290516194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18792.110523071005</v>
      </c>
      <c r="L125" s="444">
        <f t="shared" ca="1" si="3"/>
        <v>4528898.6360601122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4528898.6360601122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18780.180552273057</v>
      </c>
      <c r="L126" s="444">
        <f t="shared" ca="1" si="3"/>
        <v>4526023.5130978068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4526023.5130978068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18768.200873263453</v>
      </c>
      <c r="L127" s="444">
        <f t="shared" ca="1" si="3"/>
        <v>4523136.4104564916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4523136.4104564916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18756.171278924638</v>
      </c>
      <c r="L128" s="444">
        <f t="shared" ca="1" si="3"/>
        <v>4520237.2782208379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4520237.2782208379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18744.09156127608</v>
      </c>
      <c r="L129" s="444">
        <f t="shared" ca="1" si="3"/>
        <v>4517326.066267536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4517326.066267536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18731.961511470658</v>
      </c>
      <c r="L130" s="444">
        <f t="shared" ca="1" si="3"/>
        <v>4514402.724264428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4514402.724264428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18719.780919791039</v>
      </c>
      <c r="L131" s="444">
        <f t="shared" ca="1" si="3"/>
        <v>4511467.2016696408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4511467.2016696408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18707.549575646095</v>
      </c>
      <c r="L132" s="444">
        <f t="shared" ca="1" si="3"/>
        <v>4508519.4477307089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4508519.4477307089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18695.267267567211</v>
      </c>
      <c r="L133" s="444">
        <f t="shared" ca="1" si="3"/>
        <v>4505559.4114836976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4505559.4114836976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18682.933783204662</v>
      </c>
      <c r="L134" s="444">
        <f t="shared" ca="1" si="3"/>
        <v>4502587.0417523235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4502587.0417523235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18670.548909323938</v>
      </c>
      <c r="L135" s="444">
        <f t="shared" ca="1" si="3"/>
        <v>4499602.2871470693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4499602.2871470693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18658.112431802045</v>
      </c>
      <c r="L136" s="444">
        <f t="shared" ca="1" si="3"/>
        <v>4496605.0960642928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4496605.0960642928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18645.62413562381</v>
      </c>
      <c r="L137" s="444">
        <f t="shared" ca="1" si="3"/>
        <v>4493595.4166853381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4493595.4166853381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18633.083804878166</v>
      </c>
      <c r="L138" s="444">
        <f t="shared" ca="1" si="3"/>
        <v>4490573.1969756382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4490573.1969756382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18620.491222754416</v>
      </c>
      <c r="L139" s="444">
        <f t="shared" ca="1" si="3"/>
        <v>4487538.3846838139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4487538.3846838139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18607.84617153848</v>
      </c>
      <c r="L140" s="444">
        <f t="shared" ca="1" si="3"/>
        <v>4484490.9273407739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4484490.9273407739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18595.148432609149</v>
      </c>
      <c r="L141" s="444">
        <f t="shared" ca="1" si="3"/>
        <v>4481430.7722588042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4481430.7722588042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18582.397786434274</v>
      </c>
      <c r="L142" s="444">
        <f t="shared" ca="1" si="3"/>
        <v>4478357.8665306605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4478357.8665306605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18569.594012567009</v>
      </c>
      <c r="L143" s="444">
        <f t="shared" ca="1" si="3"/>
        <v>4475272.157028649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4475272.157028649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18556.736889641961</v>
      </c>
      <c r="L144" s="444">
        <f t="shared" ca="1" si="3"/>
        <v>4472173.5904037124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4472173.5904037124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18543.826195371392</v>
      </c>
      <c r="L145" s="444">
        <f t="shared" ca="1" si="3"/>
        <v>4469062.1130845053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4469062.1130845053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18530.861706541364</v>
      </c>
      <c r="L146" s="444">
        <f t="shared" ca="1" si="3"/>
        <v>4465937.6712764679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4465937.6712764679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18517.843199007872</v>
      </c>
      <c r="L147" s="444">
        <f t="shared" ca="1" si="3"/>
        <v>4462800.2109608976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4462800.2109608976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18504.770447692998</v>
      </c>
      <c r="L148" s="444">
        <f t="shared" ca="1" si="3"/>
        <v>4459649.6778940121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4459649.6778940121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18491.643226580974</v>
      </c>
      <c r="L149" s="444">
        <f t="shared" ca="1" si="3"/>
        <v>4456486.0176060144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4456486.0176060144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18478.461308714315</v>
      </c>
      <c r="L150" s="444">
        <f t="shared" ca="1" si="3"/>
        <v>4453309.17540015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4453309.17540015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18465.22446618988</v>
      </c>
      <c r="L151" s="444">
        <f t="shared" ca="1" si="3"/>
        <v>4450119.0963517614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4450119.0963517614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18451.93247015493</v>
      </c>
      <c r="L152" s="444">
        <f t="shared" ca="1" si="3"/>
        <v>4446915.7253073379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4446915.7253073379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18438.585090803164</v>
      </c>
      <c r="L153" s="444">
        <f t="shared" ca="1" si="3"/>
        <v>4443699.0068835625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4443699.0068835625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18425.182097370765</v>
      </c>
      <c r="L154" s="444">
        <f t="shared" ca="1" si="3"/>
        <v>4440468.8854663549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4440468.8854663549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18411.723258132402</v>
      </c>
      <c r="L155" s="444">
        <f t="shared" ca="1" si="3"/>
        <v>4437225.3052099086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4437225.3052099086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18398.20834039721</v>
      </c>
      <c r="L156" s="444">
        <f t="shared" ca="1" si="3"/>
        <v>4433968.2100357274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4433968.2100357274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18384.637110504787</v>
      </c>
      <c r="L157" s="444">
        <f t="shared" ca="1" si="3"/>
        <v>4430697.5436316542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4430697.5436316542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18371.009333821148</v>
      </c>
      <c r="L158" s="444">
        <f t="shared" ca="1" si="3"/>
        <v>4427413.2494508969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4427413.2494508969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18357.324774734661</v>
      </c>
      <c r="L159" s="444">
        <f t="shared" ca="1" si="3"/>
        <v>4424115.2707110532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4424115.2707110532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18343.583196651976</v>
      </c>
      <c r="L160" s="444">
        <f t="shared" ca="1" si="3"/>
        <v>4420803.5503931269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4420803.5503931269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18329.784361993952</v>
      </c>
      <c r="L161" s="444">
        <f t="shared" ca="1" si="3"/>
        <v>4417478.0312405424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4417478.0312405424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18315.928032191518</v>
      </c>
      <c r="L162" s="444">
        <f t="shared" ca="1" si="3"/>
        <v>4414138.6557581555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4414138.6557581555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18302.013967681571</v>
      </c>
      <c r="L163" s="444">
        <f t="shared" ca="1" si="3"/>
        <v>4410785.3662112588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4410785.3662112588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18288.041927902836</v>
      </c>
      <c r="L164" s="444">
        <f t="shared" ca="1" si="3"/>
        <v>4407418.1046245834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4407418.1046245834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18274.011671291686</v>
      </c>
      <c r="L165" s="444">
        <f t="shared" ca="1" si="3"/>
        <v>4404036.8127812967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4404036.8127812967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18259.922955277994</v>
      </c>
      <c r="L166" s="444">
        <f t="shared" ca="1" si="3"/>
        <v>4400641.4322219966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4400641.4322219966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18245.775536280908</v>
      </c>
      <c r="L167" s="444">
        <f t="shared" ca="1" si="3"/>
        <v>4397231.9042436993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4397231.9042436993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18231.569169704671</v>
      </c>
      <c r="L168" s="444">
        <f t="shared" ca="1" si="3"/>
        <v>4393808.1698988257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4393808.1698988257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18217.303609934363</v>
      </c>
      <c r="L169" s="444">
        <f t="shared" ca="1" si="3"/>
        <v>4390370.169994182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4390370.169994182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18202.97861033168</v>
      </c>
      <c r="L170" s="444">
        <f t="shared" ca="1" si="3"/>
        <v>4386917.8450899357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4386917.8450899357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18188.593923230655</v>
      </c>
      <c r="L171" s="444">
        <f t="shared" ca="1" si="3"/>
        <v>4383451.135498588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4383451.135498588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18174.149299933371</v>
      </c>
      <c r="L172" s="444">
        <f t="shared" ca="1" si="3"/>
        <v>4379969.9812839432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4379969.9812839432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18159.644490705687</v>
      </c>
      <c r="L173" s="444">
        <f t="shared" ca="1" si="3"/>
        <v>4376474.3222600706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4376474.3222600706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18145.079244772885</v>
      </c>
      <c r="L174" s="444">
        <f t="shared" ca="1" si="3"/>
        <v>4372964.0979902651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4372964.0979902651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18130.453310315363</v>
      </c>
      <c r="L175" s="444">
        <f t="shared" ca="1" si="3"/>
        <v>4369439.2477860022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4369439.2477860022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18115.766434464265</v>
      </c>
      <c r="L176" s="444">
        <f t="shared" ca="1" si="3"/>
        <v>4365899.7107058885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4365899.7107058885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18101.018363297124</v>
      </c>
      <c r="L177" s="444">
        <f t="shared" ca="1" si="3"/>
        <v>4362345.4255546071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4362345.4255546071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18086.208841833453</v>
      </c>
      <c r="L178" s="444">
        <f t="shared" ca="1" si="3"/>
        <v>4358776.330881862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4358776.330881862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18071.337614030348</v>
      </c>
      <c r="L179" s="444">
        <f t="shared" ca="1" si="3"/>
        <v>4355192.3649813142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4355192.3649813142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18056.404422778065</v>
      </c>
      <c r="L180" s="444">
        <f t="shared" ca="1" si="3"/>
        <v>4351593.4658895135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4351593.4658895135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18041.409009895564</v>
      </c>
      <c r="L181" s="444">
        <f t="shared" ca="1" si="3"/>
        <v>4347979.5713848304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4347979.5713848304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18026.35111612605</v>
      </c>
      <c r="L182" s="444">
        <f t="shared" ca="1" si="3"/>
        <v>4344350.6189863784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4344350.6189863784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18011.230481132501</v>
      </c>
      <c r="L183" s="444">
        <f t="shared" ca="1" si="3"/>
        <v>4340706.5459529329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4340706.5459529329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17996.046843493143</v>
      </c>
      <c r="L184" s="444">
        <f t="shared" ca="1" si="3"/>
        <v>4337047.2892818479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4337047.2892818479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17980.799940696957</v>
      </c>
      <c r="L185" s="444">
        <f t="shared" ca="1" si="3"/>
        <v>4333372.7857079664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4333372.7857079664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17965.489509139115</v>
      </c>
      <c r="L186" s="444">
        <f t="shared" ca="1" si="3"/>
        <v>4329682.9717025273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4329682.9717025273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17950.115284116455</v>
      </c>
      <c r="L187" s="444">
        <f t="shared" ca="1" si="3"/>
        <v>4325977.7834720649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4325977.7834720649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17934.676999822859</v>
      </c>
      <c r="L188" s="444">
        <f t="shared" ca="1" si="3"/>
        <v>4322257.1569573097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4322257.1569573097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17919.174389344713</v>
      </c>
      <c r="L189" s="444">
        <f t="shared" ca="1" si="3"/>
        <v>4318521.027832076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4318521.027832076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17903.607184656241</v>
      </c>
      <c r="L190" s="444">
        <f t="shared" ca="1" si="3"/>
        <v>4314769.3315021535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4314769.3315021535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17887.975116614896</v>
      </c>
      <c r="L191" s="444">
        <f t="shared" ca="1" si="3"/>
        <v>4311002.0031041903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4311002.0031041903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17872.277914956718</v>
      </c>
      <c r="L192" s="444">
        <f t="shared" ca="1" si="3"/>
        <v>4307218.9775045691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4307218.9775045691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17856.515308291629</v>
      </c>
      <c r="L193" s="444">
        <f t="shared" ca="1" si="3"/>
        <v>4303420.1892982824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4303420.1892982824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17840.687024098766</v>
      </c>
      <c r="L194" s="444">
        <f t="shared" ca="1" si="3"/>
        <v>4299605.5728078028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4299605.5728078028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17824.792788721767</v>
      </c>
      <c r="L195" s="444">
        <f t="shared" ca="1" si="3"/>
        <v>4295775.0620819461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4295775.0620819461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17808.832327364031</v>
      </c>
      <c r="L196" s="444">
        <f t="shared" ca="1" si="3"/>
        <v>4291928.5908947317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4291928.5908947317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17792.805364083972</v>
      </c>
      <c r="L197" s="444">
        <f t="shared" ca="1" si="3"/>
        <v>4288066.0927442377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4288066.0927442377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17776.711621790248</v>
      </c>
      <c r="L198" s="444">
        <f t="shared" ca="1" si="3"/>
        <v>4284187.5008514496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4284187.5008514496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17760.550822236964</v>
      </c>
      <c r="L199" s="444">
        <f t="shared" ca="1" si="3"/>
        <v>4280292.7481591078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4280292.7481591078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17744.322686018873</v>
      </c>
      <c r="L200" s="444">
        <f t="shared" ca="1" si="3"/>
        <v>4276381.7673305478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4276381.7673305478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17728.026932566539</v>
      </c>
      <c r="L201" s="444">
        <f t="shared" ca="1" si="3"/>
        <v>4272454.4907485358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4272454.4907485358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17711.663280141489</v>
      </c>
      <c r="L202" s="444">
        <f t="shared" ca="1" si="3"/>
        <v>4268510.850514099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4268510.850514099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17695.231445831334</v>
      </c>
      <c r="L203" s="444">
        <f t="shared" ca="1" si="3"/>
        <v>4264550.7784453519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4264550.7784453519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17678.731145544891</v>
      </c>
      <c r="L204" s="444">
        <f t="shared" ca="1" si="3"/>
        <v>4260574.2060763184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4260574.2060763184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17662.16209400725</v>
      </c>
      <c r="L205" s="444">
        <f t="shared" ca="1" si="3"/>
        <v>4256581.0646557473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4256581.0646557473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17645.524004754869</v>
      </c>
      <c r="L206" s="444">
        <f t="shared" ca="1" si="3"/>
        <v>4252571.2851459235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4252571.2851459235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17628.816590130606</v>
      </c>
      <c r="L207" s="444">
        <f t="shared" ca="1" si="3"/>
        <v>4248544.7982214754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4248544.7982214754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17612.039561278736</v>
      </c>
      <c r="L208" s="444">
        <f t="shared" ca="1" si="3"/>
        <v>4244501.5342681762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4244501.5342681762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17595.19262813999</v>
      </c>
      <c r="L209" s="444">
        <f t="shared" ca="1" si="3"/>
        <v>4240441.4233817374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4240441.4233817374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17578.275499446496</v>
      </c>
      <c r="L210" s="444">
        <f t="shared" ca="1" si="3"/>
        <v>4236364.3953666054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4236364.3953666054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17561.287882716781</v>
      </c>
      <c r="L211" s="444">
        <f t="shared" ca="1" si="3"/>
        <v>4232270.3797347434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4232270.3797347434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17544.229484250689</v>
      </c>
      <c r="L212" s="444">
        <f t="shared" ca="1" si="3"/>
        <v>4228159.3057044158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4228159.3057044158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17527.100009124322</v>
      </c>
      <c r="L213" s="444">
        <f t="shared" ca="1" si="3"/>
        <v>4224031.1021989621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4224031.1021989621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17509.899161184931</v>
      </c>
      <c r="L214" s="444">
        <f t="shared" ca="1" si="3"/>
        <v>4219885.6978455689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4219885.6978455689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17492.626643045794</v>
      </c>
      <c r="L215" s="444">
        <f t="shared" ca="1" si="3"/>
        <v>4215723.0209740363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4215723.0209740363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17475.282156081073</v>
      </c>
      <c r="L216" s="444">
        <f t="shared" ca="1" si="3"/>
        <v>4211542.9996155389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4211542.9996155389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17457.865400420666</v>
      </c>
      <c r="L217" s="444">
        <f t="shared" ca="1" si="3"/>
        <v>4207345.561501381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4207345.561501381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17440.376074945008</v>
      </c>
      <c r="L218" s="444">
        <f t="shared" ca="1" si="3"/>
        <v>4203130.6340617472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4203130.6340617472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17422.813877279867</v>
      </c>
      <c r="L219" s="444">
        <f t="shared" ca="1" si="3"/>
        <v>4198898.1444244478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4198898.1444244478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17405.178503791121</v>
      </c>
      <c r="L220" s="444">
        <f t="shared" ca="1" si="3"/>
        <v>4194648.0194136603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4194648.0194136603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17387.469649579507</v>
      </c>
      <c r="L221" s="444">
        <f t="shared" ca="1" si="3"/>
        <v>4190380.1855486608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4190380.1855486608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17369.687008475343</v>
      </c>
      <c r="L222" s="444">
        <f t="shared" ca="1" si="3"/>
        <v>4186094.5690425574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4186094.5690425574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17351.830273033243</v>
      </c>
      <c r="L223" s="444">
        <f t="shared" ca="1" si="3"/>
        <v>4181791.0958010117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4181791.0958010117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17333.899134526804</v>
      </c>
      <c r="L224" s="444">
        <f t="shared" ca="1" si="3"/>
        <v>4177469.6914209598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4177469.6914209598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17315.893282943252</v>
      </c>
      <c r="L225" s="444">
        <f t="shared" ca="1" si="3"/>
        <v>4173130.2811893243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4173130.2811893243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17297.812406978104</v>
      </c>
      <c r="L226" s="444">
        <f t="shared" ca="1" si="3"/>
        <v>4168772.7900817236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4168772.7900817236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17279.656194029769</v>
      </c>
      <c r="L227" s="444">
        <f t="shared" ca="1" si="3"/>
        <v>4164397.1427611746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4164397.1427611746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17261.42433019415</v>
      </c>
      <c r="L228" s="444">
        <f t="shared" ca="1" si="3"/>
        <v>4160003.2635767898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4160003.2635767898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17243.11650025921</v>
      </c>
      <c r="L229" s="444">
        <f t="shared" ca="1" si="3"/>
        <v>4155591.0765624703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4155591.0765624703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17224.732387699551</v>
      </c>
      <c r="L230" s="444">
        <f t="shared" ca="1" si="3"/>
        <v>4151160.5054355911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4151160.5054355911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17206.271674670883</v>
      </c>
      <c r="L231" s="444">
        <f t="shared" ca="1" si="3"/>
        <v>4146711.473595683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4146711.473595683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17187.734042004598</v>
      </c>
      <c r="L232" s="444">
        <f t="shared" ca="1" si="3"/>
        <v>4142243.9041231088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4142243.9041231088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17169.119169202208</v>
      </c>
      <c r="L233" s="444">
        <f t="shared" ca="1" si="3"/>
        <v>4137757.7197777322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4137757.7197777322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17150.426734429806</v>
      </c>
      <c r="L234" s="444">
        <f t="shared" ca="1" si="3"/>
        <v>4133252.8429975831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4133252.8429975831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17131.656414512516</v>
      </c>
      <c r="L235" s="444">
        <f t="shared" ca="1" si="3"/>
        <v>4128729.1958975168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4128729.1958975168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17112.807884928909</v>
      </c>
      <c r="L236" s="444">
        <f t="shared" ca="1" si="3"/>
        <v>4124186.7002678667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4124186.7002678667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17093.880819805367</v>
      </c>
      <c r="L237" s="444">
        <f t="shared" ca="1" si="3"/>
        <v>4119625.2775730933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4119625.2775730933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17074.874891910476</v>
      </c>
      <c r="L238" s="444">
        <f t="shared" ca="1" si="3"/>
        <v>4115044.8489504252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4115044.8489504252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17055.789772649357</v>
      </c>
      <c r="L239" s="444">
        <f t="shared" ca="1" si="3"/>
        <v>4110445.3352084956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4110445.3352084956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17036.625132057983</v>
      </c>
      <c r="L240" s="444">
        <f t="shared" ca="1" si="3"/>
        <v>4105826.6568259746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4105826.6568259746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17017.38063879748</v>
      </c>
      <c r="L241" s="444">
        <f t="shared" ca="1" si="3"/>
        <v>4101188.733950193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4101188.733950193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16998.055960148391</v>
      </c>
      <c r="L242" s="444">
        <f t="shared" ca="1" si="3"/>
        <v>4096531.4863957628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4096531.4863957628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16978.650762004934</v>
      </c>
      <c r="L243" s="444">
        <f t="shared" ca="1" si="3"/>
        <v>4091854.8336431887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4091854.8336431887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16959.164708869204</v>
      </c>
      <c r="L244" s="444">
        <f t="shared" ca="1" si="3"/>
        <v>4087158.6948374789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4087158.6948374789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16939.597463845417</v>
      </c>
      <c r="L245" s="444">
        <f t="shared" ca="1" si="3"/>
        <v>4082442.9887867454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4082442.9887867454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16919.948688634027</v>
      </c>
      <c r="L246" s="444">
        <f t="shared" ca="1" si="3"/>
        <v>4077707.6339608007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4077707.6339608007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16900.218043525922</v>
      </c>
      <c r="L247" s="444">
        <f t="shared" ca="1" si="3"/>
        <v>4072952.5484897476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4072952.5484897476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16880.405187396536</v>
      </c>
      <c r="L248" s="444">
        <f t="shared" ca="1" si="3"/>
        <v>4068177.6501625651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4068177.6501625651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16860.509777699943</v>
      </c>
      <c r="L249" s="444">
        <f t="shared" ca="1" si="3"/>
        <v>4063382.8564256863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4063382.8564256863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16840.531470462945</v>
      </c>
      <c r="L250" s="444">
        <f t="shared" ca="1" si="3"/>
        <v>4058568.0843815706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4058568.0843815706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16820.469920279131</v>
      </c>
      <c r="L251" s="444">
        <f t="shared" ca="1" si="3"/>
        <v>4053733.2507872707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4053733.2507872707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16800.324780302883</v>
      </c>
      <c r="L252" s="444">
        <f t="shared" ca="1" si="3"/>
        <v>4048878.2720529949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4048878.2720529949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16780.095702243401</v>
      </c>
      <c r="L253" s="444">
        <f t="shared" ca="1" si="3"/>
        <v>4044003.0642406596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4044003.0642406596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16759.782336358669</v>
      </c>
      <c r="L254" s="444">
        <f t="shared" ca="1" si="3"/>
        <v>4039107.5430624392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4039107.5430624392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16739.384331449419</v>
      </c>
      <c r="L255" s="444">
        <f t="shared" ca="1" si="3"/>
        <v>4034191.6238793097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4034191.6238793097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16718.901334853046</v>
      </c>
      <c r="L256" s="444">
        <f t="shared" ca="1" si="3"/>
        <v>4029255.2216995838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4029255.2216995838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16698.332992437521</v>
      </c>
      <c r="L257" s="444">
        <f t="shared" ca="1" si="3"/>
        <v>4024298.2511774423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4024298.2511774423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16677.678948595265</v>
      </c>
      <c r="L258" s="444">
        <f t="shared" ca="1" si="3"/>
        <v>4019320.6266114586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4019320.6266114586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16656.938846237001</v>
      </c>
      <c r="L259" s="444">
        <f t="shared" ca="1" si="3"/>
        <v>4014322.2619431168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4014322.2619431168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16636.112326785573</v>
      </c>
      <c r="L260" s="444">
        <f t="shared" ca="1" si="3"/>
        <v>4009303.0707553234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4009303.0707553234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16615.19903016977</v>
      </c>
      <c r="L261" s="444">
        <f t="shared" ca="1" si="3"/>
        <v>4004262.9662709143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4004262.9662709143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16594.198594818063</v>
      </c>
      <c r="L262" s="444">
        <f t="shared" ca="1" si="3"/>
        <v>3999201.8613511533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3999201.8613511533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16573.110657652393</v>
      </c>
      <c r="L263" s="444">
        <f t="shared" ref="L263:L517" ca="1" si="28">I263-J263+K263</f>
        <v>3994119.6684942269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3994119.6684942269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16551.934854081868</v>
      </c>
      <c r="L264" s="444">
        <f t="shared" ca="1" si="28"/>
        <v>3989016.2998337299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3989016.2998337299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16530.670817996463</v>
      </c>
      <c r="L265" s="444">
        <f t="shared" ca="1" si="28"/>
        <v>3983891.6671371474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3983891.6671371474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16509.318181760704</v>
      </c>
      <c r="L266" s="444">
        <f t="shared" ca="1" si="28"/>
        <v>3978745.6818043292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3978745.6818043292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16487.876576207291</v>
      </c>
      <c r="L267" s="444">
        <f t="shared" ca="1" si="28"/>
        <v>3973578.2548659574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3973578.2548659574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16466.345630630745</v>
      </c>
      <c r="L268" s="444">
        <f t="shared" ca="1" si="28"/>
        <v>3968389.2969820094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3968389.2969820094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16444.724972780961</v>
      </c>
      <c r="L269" s="444">
        <f t="shared" ca="1" si="28"/>
        <v>3963178.7184402114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3963178.7184402114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16423.014228856799</v>
      </c>
      <c r="L270" s="444">
        <f t="shared" ca="1" si="28"/>
        <v>3957946.4291544892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3957946.4291544892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16401.213023499626</v>
      </c>
      <c r="L271" s="444">
        <f t="shared" ca="1" si="28"/>
        <v>3952692.3386634099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3952692.3386634099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16379.320979786797</v>
      </c>
      <c r="L272" s="444">
        <f t="shared" ca="1" si="28"/>
        <v>3947416.3561286177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3947416.3561286177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16357.337719225159</v>
      </c>
      <c r="L273" s="444">
        <f t="shared" ca="1" si="28"/>
        <v>3942118.3903332641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3942118.3903332641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16335.262861744524</v>
      </c>
      <c r="L274" s="444">
        <f t="shared" ca="1" si="28"/>
        <v>3936798.3496804298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3936798.3496804298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16313.096025691046</v>
      </c>
      <c r="L275" s="444">
        <f t="shared" ca="1" si="28"/>
        <v>3931456.1421915418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3931456.1421915418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16290.836827820678</v>
      </c>
      <c r="L276" s="444">
        <f t="shared" ca="1" si="28"/>
        <v>3926091.6755047836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3926091.6755047836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16268.484883292518</v>
      </c>
      <c r="L277" s="444">
        <f t="shared" ca="1" si="28"/>
        <v>3920704.8568734974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3920704.8568734974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16246.03980566216</v>
      </c>
      <c r="L278" s="444">
        <f t="shared" ca="1" si="28"/>
        <v>3915295.5931645809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3915295.5931645809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16223.501206875007</v>
      </c>
      <c r="L279" s="444">
        <f t="shared" ca="1" si="28"/>
        <v>3909863.7908568769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3909863.7908568769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16200.868697259575</v>
      </c>
      <c r="L280" s="444">
        <f t="shared" ca="1" si="28"/>
        <v>3904409.3560395576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3904409.3560395576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16178.141885520745</v>
      </c>
      <c r="L281" s="444">
        <f t="shared" ca="1" si="28"/>
        <v>3898932.1944104997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3898932.1944104997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16155.320378733004</v>
      </c>
      <c r="L282" s="444">
        <f t="shared" ca="1" si="28"/>
        <v>3893432.2112746537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3893432.2112746537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16132.403782333646</v>
      </c>
      <c r="L283" s="444">
        <f t="shared" ca="1" si="28"/>
        <v>3887909.3115424085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3887909.3115424085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16109.391700115959</v>
      </c>
      <c r="L284" s="444">
        <f t="shared" ca="1" si="28"/>
        <v>3882363.3997279457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3882363.3997279457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16086.283734222361</v>
      </c>
      <c r="L285" s="444">
        <f t="shared" ca="1" si="28"/>
        <v>3876794.3799475892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3876794.3799475892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16063.079485137545</v>
      </c>
      <c r="L286" s="444">
        <f t="shared" ca="1" si="28"/>
        <v>3871202.1559181479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3871202.1559181479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16039.778551681537</v>
      </c>
      <c r="L287" s="444">
        <f t="shared" ca="1" si="28"/>
        <v>3865586.6309552505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3865586.6309552505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16016.380531002798</v>
      </c>
      <c r="L288" s="444">
        <f t="shared" ca="1" si="28"/>
        <v>3859947.7079716744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3859947.7079716744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15992.885018571231</v>
      </c>
      <c r="L289" s="444">
        <f t="shared" ca="1" si="28"/>
        <v>3854285.2894756668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3854285.2894756668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15969.291608171199</v>
      </c>
      <c r="L290" s="444">
        <f t="shared" ca="1" si="28"/>
        <v>3848599.2775692591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3848599.2775692591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15945.599891894501</v>
      </c>
      <c r="L291" s="444">
        <f t="shared" ca="1" si="28"/>
        <v>3842889.5739465747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3842889.5739465747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15921.809460133316</v>
      </c>
      <c r="L292" s="444">
        <f t="shared" ca="1" si="28"/>
        <v>3837156.0798921292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3837156.0798921292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15897.919901573126</v>
      </c>
      <c r="L293" s="444">
        <f t="shared" ca="1" si="28"/>
        <v>3831398.6962791234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3831398.6962791234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15873.930803185602</v>
      </c>
      <c r="L294" s="444">
        <f t="shared" ca="1" si="28"/>
        <v>3825617.3235677304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3825617.3235677304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15849.841750221465</v>
      </c>
      <c r="L295" s="444">
        <f t="shared" ca="1" si="28"/>
        <v>3819811.8618033729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3819811.8618033729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15825.65232620331</v>
      </c>
      <c r="L296" s="444">
        <f t="shared" ca="1" si="28"/>
        <v>3813982.2106149974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3813982.2106149974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15801.36211291841</v>
      </c>
      <c r="L297" s="444">
        <f t="shared" ca="1" si="28"/>
        <v>3808128.269213337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3808128.269213337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15776.970690411494</v>
      </c>
      <c r="L298" s="444">
        <f t="shared" ca="1" si="28"/>
        <v>3802249.9363891697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3802249.9363891697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15752.477636977461</v>
      </c>
      <c r="L299" s="444">
        <f t="shared" ca="1" si="28"/>
        <v>3796347.1105115684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3796347.1105115684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15727.882529154123</v>
      </c>
      <c r="L300" s="444">
        <f t="shared" ca="1" si="28"/>
        <v>3790419.6895261435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3790419.6895261435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15703.184941714853</v>
      </c>
      <c r="L301" s="444">
        <f t="shared" ca="1" si="28"/>
        <v>3784467.5709532793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3784467.5709532793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15678.38444766125</v>
      </c>
      <c r="L302" s="444">
        <f t="shared" ca="1" si="28"/>
        <v>3778490.6518863617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3778490.6518863617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15653.480618215761</v>
      </c>
      <c r="L303" s="444">
        <f t="shared" ca="1" si="28"/>
        <v>3772488.8289899984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3772488.8289899984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15628.473022814249</v>
      </c>
      <c r="L304" s="444">
        <f t="shared" ca="1" si="28"/>
        <v>3766461.998498234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3766461.998498234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15603.361229098562</v>
      </c>
      <c r="L305" s="444">
        <f t="shared" ca="1" si="28"/>
        <v>3760410.0562127535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3760410.0562127535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15578.144802909061</v>
      </c>
      <c r="L306" s="444">
        <f t="shared" ca="1" si="28"/>
        <v>3754332.8975010836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3754332.8975010836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15552.823308277102</v>
      </c>
      <c r="L307" s="444">
        <f t="shared" ca="1" si="28"/>
        <v>3748230.4172947817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3748230.4172947817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15527.39630741751</v>
      </c>
      <c r="L308" s="444">
        <f t="shared" ca="1" si="28"/>
        <v>3742102.5100876205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3742102.5100876205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15501.863360721009</v>
      </c>
      <c r="L309" s="444">
        <f t="shared" ca="1" si="28"/>
        <v>3735949.0699337628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3735949.0699337628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15476.224026746599</v>
      </c>
      <c r="L310" s="444">
        <f t="shared" ca="1" si="28"/>
        <v>3729769.9904459305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3729769.9904459305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15450.477862213967</v>
      </c>
      <c r="L311" s="444">
        <f t="shared" ca="1" si="28"/>
        <v>3723565.1647935654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3723565.1647935654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15424.624421995775</v>
      </c>
      <c r="L312" s="444">
        <f t="shared" ca="1" si="28"/>
        <v>3717334.4857009822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3717334.4857009822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15398.663259110013</v>
      </c>
      <c r="L313" s="444">
        <f t="shared" ca="1" si="28"/>
        <v>3711077.8454455133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3711077.8454455133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15372.593924712226</v>
      </c>
      <c r="L314" s="444">
        <f t="shared" ca="1" si="28"/>
        <v>3704795.1358556468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3704795.1358556468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15346.415968087784</v>
      </c>
      <c r="L315" s="444">
        <f t="shared" ca="1" si="28"/>
        <v>3698486.2483091559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3698486.2483091559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15320.128936644072</v>
      </c>
      <c r="L316" s="444">
        <f t="shared" ca="1" si="28"/>
        <v>3692151.0737312213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3692151.0737312213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15293.732375902677</v>
      </c>
      <c r="L317" s="444">
        <f t="shared" ca="1" si="28"/>
        <v>3685789.502592545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3685789.502592545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15267.225829491525</v>
      </c>
      <c r="L318" s="444">
        <f t="shared" ca="1" si="28"/>
        <v>3679401.4249074575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3679401.4249074575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15240.608839136992</v>
      </c>
      <c r="L319" s="444">
        <f t="shared" ca="1" si="28"/>
        <v>3672986.7302320157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3672986.7302320157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15213.880944655984</v>
      </c>
      <c r="L320" s="444">
        <f t="shared" ca="1" si="28"/>
        <v>3666545.3076620931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3666545.3076620931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15187.041683947975</v>
      </c>
      <c r="L321" s="444">
        <f t="shared" ca="1" si="28"/>
        <v>3660077.0458314624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3660077.0458314624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15160.090592987017</v>
      </c>
      <c r="L322" s="444">
        <f t="shared" ca="1" si="28"/>
        <v>3653581.8329098704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3653581.8329098704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15133.027205813714</v>
      </c>
      <c r="L323" s="444">
        <f t="shared" ca="1" si="28"/>
        <v>3647059.5566011053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3647059.5566011053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15105.851054527195</v>
      </c>
      <c r="L324" s="444">
        <f t="shared" ca="1" si="28"/>
        <v>3640510.1041410537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3640510.1041410537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15078.561669276976</v>
      </c>
      <c r="L325" s="444">
        <f t="shared" ca="1" si="28"/>
        <v>3633933.3622957519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3633933.3622957519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15051.158578254886</v>
      </c>
      <c r="L326" s="444">
        <f t="shared" ca="1" si="28"/>
        <v>3627329.2173594278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3627329.2173594278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15023.64130768687</v>
      </c>
      <c r="L327" s="444">
        <f t="shared" ca="1" si="28"/>
        <v>3620697.5551525359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3620697.5551525359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14996.009381824821</v>
      </c>
      <c r="L328" s="444">
        <f t="shared" ca="1" si="28"/>
        <v>3614038.2610197817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3614038.2610197817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14968.262322938344</v>
      </c>
      <c r="L329" s="444">
        <f t="shared" ca="1" si="28"/>
        <v>3607351.2198281414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3607351.2198281414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14940.39965130651</v>
      </c>
      <c r="L330" s="444">
        <f t="shared" ca="1" si="28"/>
        <v>3600636.3159648692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3600636.3159648692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14912.420885209542</v>
      </c>
      <c r="L331" s="444">
        <f t="shared" ca="1" si="28"/>
        <v>3593893.4333354998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3593893.4333354998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14884.325540920503</v>
      </c>
      <c r="L332" s="444">
        <f t="shared" ca="1" si="28"/>
        <v>3587122.4553618417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3587122.4553618417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14856.11313269693</v>
      </c>
      <c r="L333" s="444">
        <f t="shared" ca="1" si="28"/>
        <v>3580323.2649799599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3580323.2649799599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14827.783172772421</v>
      </c>
      <c r="L334" s="444">
        <f t="shared" ca="1" si="28"/>
        <v>3573495.7446381534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3573495.7446381534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14799.335171348228</v>
      </c>
      <c r="L335" s="444">
        <f t="shared" ca="1" si="28"/>
        <v>3566639.7762949229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3566639.7762949229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14770.768636584769</v>
      </c>
      <c r="L336" s="444">
        <f t="shared" ca="1" si="28"/>
        <v>3559755.2414169288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3559755.2414169288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14742.083074593125</v>
      </c>
      <c r="L337" s="444">
        <f t="shared" ca="1" si="28"/>
        <v>3552842.020976943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3552842.020976943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14713.277989426515</v>
      </c>
      <c r="L338" s="444">
        <f t="shared" ca="1" si="28"/>
        <v>3545899.9954517907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3545899.9954517907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14684.352883071717</v>
      </c>
      <c r="L339" s="444">
        <f t="shared" ca="1" si="28"/>
        <v>3538929.0448202835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3538929.0448202835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14655.307255440437</v>
      </c>
      <c r="L340" s="444">
        <f t="shared" ca="1" si="28"/>
        <v>3531929.0485611451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3531929.0485611451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14626.140604360695</v>
      </c>
      <c r="L341" s="444">
        <f t="shared" ca="1" si="28"/>
        <v>3524899.8856509267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3524899.8856509267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14596.852425568117</v>
      </c>
      <c r="L342" s="444">
        <f t="shared" ca="1" si="28"/>
        <v>3517841.4345619162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3517841.4345619162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14567.442212697239</v>
      </c>
      <c r="L343" s="444">
        <f t="shared" ca="1" si="28"/>
        <v>3510753.5732600344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3510753.5732600344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14537.909457272734</v>
      </c>
      <c r="L344" s="444">
        <f t="shared" ca="1" si="28"/>
        <v>3503636.1792027284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3503636.1792027284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14508.253648700624</v>
      </c>
      <c r="L345" s="444">
        <f t="shared" ca="1" si="28"/>
        <v>3496489.1293368503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3496489.1293368503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14478.474274259464</v>
      </c>
      <c r="L346" s="444">
        <f t="shared" ca="1" si="28"/>
        <v>3489312.3000965309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3489312.3000965309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14448.570819091467</v>
      </c>
      <c r="L347" s="444">
        <f t="shared" ca="1" si="28"/>
        <v>3482105.5674010436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3482105.5674010436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14418.542766193603</v>
      </c>
      <c r="L348" s="444">
        <f t="shared" ca="1" si="28"/>
        <v>3474868.8066526582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3474868.8066526582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14388.389596408664</v>
      </c>
      <c r="L349" s="444">
        <f t="shared" ca="1" si="28"/>
        <v>3467601.892734488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3467601.892734488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14358.11078841629</v>
      </c>
      <c r="L350" s="444">
        <f t="shared" ca="1" si="28"/>
        <v>3460304.7000083253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3460304.7000083253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14327.705818723944</v>
      </c>
      <c r="L351" s="444">
        <f t="shared" ca="1" si="28"/>
        <v>3452977.1023124703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3452977.1023124703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14297.174161657882</v>
      </c>
      <c r="L352" s="444">
        <f t="shared" ca="1" si="28"/>
        <v>3445618.9729595492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3445618.9729595492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14266.515289354043</v>
      </c>
      <c r="L353" s="444">
        <f t="shared" ca="1" si="28"/>
        <v>3438230.1847343245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3438230.1847343245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14235.728671748941</v>
      </c>
      <c r="L354" s="444">
        <f t="shared" ca="1" si="28"/>
        <v>3430810.6098914947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3430810.6098914947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14204.813776570483</v>
      </c>
      <c r="L355" s="444">
        <f t="shared" ca="1" si="28"/>
        <v>3423360.1201534863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3423360.1201534863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14173.770069328781</v>
      </c>
      <c r="L356" s="444">
        <f t="shared" ca="1" si="28"/>
        <v>3415878.586708236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3415878.586708236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14142.597013306902</v>
      </c>
      <c r="L357" s="444">
        <f t="shared" ca="1" si="28"/>
        <v>3408365.880206964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3408365.880206964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14111.294069551603</v>
      </c>
      <c r="L358" s="444">
        <f t="shared" ca="1" si="28"/>
        <v>3400821.8707619365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3400821.8707619365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14079.860696863991</v>
      </c>
      <c r="L359" s="444">
        <f t="shared" ca="1" si="28"/>
        <v>3393246.4279442215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3393246.4279442215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14048.296351790177</v>
      </c>
      <c r="L360" s="444">
        <f t="shared" ca="1" si="28"/>
        <v>3385639.4207814327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3385639.4207814327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14016.60048861189</v>
      </c>
      <c r="L361" s="444">
        <f t="shared" ca="1" si="28"/>
        <v>3378000.7177554658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3378000.7177554658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13984.772559337029</v>
      </c>
      <c r="L362" s="444">
        <f t="shared" ca="1" si="28"/>
        <v>3370330.1868002238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3370330.1868002238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13952.812013690185</v>
      </c>
      <c r="L363" s="444">
        <f t="shared" ca="1" si="28"/>
        <v>3362627.6952993353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3362627.6952993353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13920.718299103151</v>
      </c>
      <c r="L364" s="444">
        <f t="shared" ca="1" si="28"/>
        <v>3354893.1100838594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3354893.1100838594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13888.490860705337</v>
      </c>
      <c r="L365" s="444">
        <f t="shared" ca="1" si="28"/>
        <v>3347126.2974299858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3347126.2974299858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13856.129141314195</v>
      </c>
      <c r="L366" s="444">
        <f t="shared" ca="1" si="28"/>
        <v>3339327.1230567214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3339327.1230567214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13823.632581425592</v>
      </c>
      <c r="L367" s="444">
        <f t="shared" ca="1" si="28"/>
        <v>3331495.4521235679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3331495.4521235679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13791.00061920412</v>
      </c>
      <c r="L368" s="444">
        <f t="shared" ca="1" si="28"/>
        <v>3323631.1492281933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3323631.1492281933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13758.232690473393</v>
      </c>
      <c r="L369" s="444">
        <f t="shared" ca="1" si="28"/>
        <v>3315734.078404088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3315734.078404088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13725.328228706288</v>
      </c>
      <c r="L370" s="444">
        <f t="shared" ca="1" si="28"/>
        <v>3307804.1031182157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3307804.1031182157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13692.286665015154</v>
      </c>
      <c r="L371" s="444">
        <f t="shared" ca="1" si="28"/>
        <v>3299841.0862686518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3299841.0862686518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13659.10742814197</v>
      </c>
      <c r="L372" s="444">
        <f t="shared" ca="1" si="28"/>
        <v>3291844.8901822148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3291844.8901822148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13625.789944448483</v>
      </c>
      <c r="L373" s="444">
        <f t="shared" ca="1" si="28"/>
        <v>3283815.3766120845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3283815.3766120845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13592.333637906273</v>
      </c>
      <c r="L374" s="444">
        <f t="shared" ca="1" si="28"/>
        <v>3275752.4067354118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3275752.4067354118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13558.737930086803</v>
      </c>
      <c r="L375" s="444">
        <f t="shared" ca="1" si="28"/>
        <v>3267655.8411509199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3267655.8411509199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13525.002240151422</v>
      </c>
      <c r="L376" s="444">
        <f t="shared" ca="1" si="28"/>
        <v>3259525.5398764927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3259525.5398764927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13491.125984841308</v>
      </c>
      <c r="L377" s="444">
        <f t="shared" ca="1" si="28"/>
        <v>3251361.3623467553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3251361.3623467553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13457.108578467401</v>
      </c>
      <c r="L378" s="444">
        <f t="shared" ca="1" si="28"/>
        <v>3243163.1674106438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3243163.1674106438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13422.94943290027</v>
      </c>
      <c r="L379" s="444">
        <f t="shared" ca="1" si="28"/>
        <v>3234930.8133289651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3234930.8133289651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13388.647957559942</v>
      </c>
      <c r="L380" s="444">
        <f t="shared" ca="1" si="28"/>
        <v>3226664.1577719464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3226664.1577719464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13354.203559405698</v>
      </c>
      <c r="L381" s="444">
        <f t="shared" ca="1" si="28"/>
        <v>3218363.0578167732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3218363.0578167732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13319.61564292581</v>
      </c>
      <c r="L382" s="444">
        <f t="shared" ca="1" si="28"/>
        <v>3210027.3699451201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3210027.3699451201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13284.883610127255</v>
      </c>
      <c r="L383" s="444">
        <f t="shared" ca="1" si="28"/>
        <v>3201656.9500406682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3201656.9500406682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13250.006860525373</v>
      </c>
      <c r="L384" s="444">
        <f t="shared" ca="1" si="28"/>
        <v>3193251.6533866148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3193251.6533866148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13214.984791133482</v>
      </c>
      <c r="L385" s="444">
        <f t="shared" ca="1" si="28"/>
        <v>3184811.3346631695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3184811.3346631695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13179.81679645246</v>
      </c>
      <c r="L386" s="444">
        <f t="shared" ca="1" si="28"/>
        <v>3176335.8479450429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3176335.8479450429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13144.502268460266</v>
      </c>
      <c r="L387" s="444">
        <f t="shared" ca="1" si="28"/>
        <v>3167825.0466989242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3167825.0466989242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13109.040596601439</v>
      </c>
      <c r="L388" s="444">
        <f t="shared" ca="1" si="28"/>
        <v>3159278.7837809469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3159278.7837809469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13073.431167776533</v>
      </c>
      <c r="L389" s="444">
        <f t="shared" ca="1" si="28"/>
        <v>3150696.9114341447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3150696.9114341447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13037.673366331524</v>
      </c>
      <c r="L390" s="444">
        <f t="shared" ca="1" si="28"/>
        <v>3142079.2812858974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3142079.2812858974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13001.76657404716</v>
      </c>
      <c r="L391" s="444">
        <f t="shared" ca="1" si="28"/>
        <v>3133425.7443453656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3133425.7443453656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12965.710170128277</v>
      </c>
      <c r="L392" s="444">
        <f t="shared" ca="1" si="28"/>
        <v>3124736.1510009151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3124736.1510009151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12929.503531193068</v>
      </c>
      <c r="L393" s="444">
        <f t="shared" ca="1" si="28"/>
        <v>3116010.3510175291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3116010.3510175291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12893.146031262293</v>
      </c>
      <c r="L394" s="444">
        <f t="shared" ca="1" si="28"/>
        <v>3107248.1935342127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3107248.1935342127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12856.637041748474</v>
      </c>
      <c r="L395" s="444">
        <f t="shared" ca="1" si="28"/>
        <v>3098449.5270613823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3098449.5270613823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12819.975931445015</v>
      </c>
      <c r="L396" s="444">
        <f t="shared" ca="1" si="28"/>
        <v>3089614.1994782486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3089614.1994782486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12783.162066515291</v>
      </c>
      <c r="L397" s="444">
        <f t="shared" ca="1" si="28"/>
        <v>3080742.0580301848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3080742.0580301848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12746.194810481691</v>
      </c>
      <c r="L398" s="444">
        <f t="shared" ca="1" si="28"/>
        <v>3071832.9493260877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3071832.9493260877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12709.07352421462</v>
      </c>
      <c r="L399" s="444">
        <f t="shared" ca="1" si="28"/>
        <v>3062886.7193357237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3062886.7193357237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12671.797565921437</v>
      </c>
      <c r="L400" s="444">
        <f t="shared" ca="1" si="28"/>
        <v>3053903.213387066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3053903.213387066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12634.366291135364</v>
      </c>
      <c r="L401" s="444">
        <f t="shared" ca="1" si="28"/>
        <v>3044882.2761636227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3044882.2761636227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12596.779052704349</v>
      </c>
      <c r="L402" s="444">
        <f t="shared" ca="1" si="28"/>
        <v>3035823.7517017485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3035823.7517017485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12559.035200779874</v>
      </c>
      <c r="L403" s="444">
        <f t="shared" ca="1" si="28"/>
        <v>3026727.4833879494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3026727.4833879494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12521.134082805711</v>
      </c>
      <c r="L404" s="444">
        <f t="shared" ca="1" si="28"/>
        <v>3017593.3139561764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3017593.3139561764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12483.075043506657</v>
      </c>
      <c r="L405" s="444">
        <f t="shared" ca="1" si="28"/>
        <v>3008421.085485104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3008421.085485104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12444.857424877187</v>
      </c>
      <c r="L406" s="444">
        <f t="shared" ca="1" si="28"/>
        <v>2999210.6393954023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2999210.6393954023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12406.480566170098</v>
      </c>
      <c r="L407" s="444">
        <f t="shared" ca="1" si="28"/>
        <v>2989961.8164469935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2989961.8164469935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12367.94380388506</v>
      </c>
      <c r="L408" s="444">
        <f t="shared" ca="1" si="28"/>
        <v>2980674.4567362997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2980674.4567362997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12329.246471757169</v>
      </c>
      <c r="L409" s="444">
        <f t="shared" ca="1" si="28"/>
        <v>2971348.3996934779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2971348.3996934779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12290.387900745412</v>
      </c>
      <c r="L410" s="444">
        <f t="shared" ca="1" si="28"/>
        <v>2961983.4840796445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2961983.4840796445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12251.367419021108</v>
      </c>
      <c r="L411" s="444">
        <f t="shared" ca="1" si="28"/>
        <v>2952579.5479840869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2952579.5479840869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12212.184351956283</v>
      </c>
      <c r="L412" s="444">
        <f t="shared" ca="1" si="28"/>
        <v>2943136.4288214645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2943136.4288214645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12172.838022112024</v>
      </c>
      <c r="L413" s="444">
        <f t="shared" ca="1" si="28"/>
        <v>2933653.9633289976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2933653.9633289976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12133.327749226744</v>
      </c>
      <c r="L414" s="444">
        <f t="shared" ca="1" si="28"/>
        <v>2924131.9875636455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2924131.9875636455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12093.652850204444</v>
      </c>
      <c r="L415" s="444">
        <f t="shared" ca="1" si="28"/>
        <v>2914570.3368992712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2914570.3368992712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12053.812639102885</v>
      </c>
      <c r="L416" s="444">
        <f t="shared" ca="1" si="28"/>
        <v>2904968.8460237952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2904968.8460237952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12013.806427121735</v>
      </c>
      <c r="L417" s="444">
        <f t="shared" ca="1" si="28"/>
        <v>2895327.348936338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2895327.348936338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11973.633522590662</v>
      </c>
      <c r="L418" s="444">
        <f t="shared" ca="1" si="28"/>
        <v>2885645.6789443498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2885645.6789443498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11933.293230957379</v>
      </c>
      <c r="L419" s="444">
        <f t="shared" ca="1" si="28"/>
        <v>2875923.6686607283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2875923.6686607283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11892.784854775622</v>
      </c>
      <c r="L420" s="444">
        <f t="shared" ca="1" si="28"/>
        <v>2866161.1500009252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2866161.1500009252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11852.107693693109</v>
      </c>
      <c r="L421" s="444">
        <f t="shared" ca="1" si="28"/>
        <v>2856357.9541800395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2856357.9541800395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11811.261044439419</v>
      </c>
      <c r="L422" s="444">
        <f t="shared" ca="1" si="28"/>
        <v>2846513.9117099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2846513.9117099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11770.244200813839</v>
      </c>
      <c r="L423" s="444">
        <f t="shared" ca="1" si="28"/>
        <v>2836628.8523961352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2836628.8523961352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11729.056453673151</v>
      </c>
      <c r="L424" s="444">
        <f t="shared" ca="1" si="28"/>
        <v>2826702.6053352295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2826702.6053352295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11687.697090919377</v>
      </c>
      <c r="L425" s="444">
        <f t="shared" ca="1" si="28"/>
        <v>2816734.9989115703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2816734.9989115703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11646.165397487464</v>
      </c>
      <c r="L426" s="444">
        <f t="shared" ca="1" si="28"/>
        <v>2806725.860794479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2806725.860794479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11604.460655332918</v>
      </c>
      <c r="L427" s="444">
        <f t="shared" ca="1" si="28"/>
        <v>2796675.0179352332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2796675.0179352332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11562.582143419393</v>
      </c>
      <c r="L428" s="444">
        <f t="shared" ca="1" si="28"/>
        <v>2786582.2965640738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2786582.2965640738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11520.529137706229</v>
      </c>
      <c r="L429" s="444">
        <f t="shared" ca="1" si="28"/>
        <v>2776447.5221872013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2776447.5221872013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11478.300911135926</v>
      </c>
      <c r="L430" s="444">
        <f t="shared" ca="1" si="28"/>
        <v>2766270.5195837584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2766270.5195837584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11435.896733621581</v>
      </c>
      <c r="L431" s="444">
        <f t="shared" ca="1" si="28"/>
        <v>2756051.1128028012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2756051.1128028012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11393.31587203426</v>
      </c>
      <c r="L432" s="444">
        <f t="shared" ca="1" si="28"/>
        <v>2745789.1251602564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2745789.1251602564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11350.557590190323</v>
      </c>
      <c r="L433" s="444">
        <f t="shared" ca="1" si="28"/>
        <v>2735484.3792358679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2735484.3792358679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11307.621148838703</v>
      </c>
      <c r="L434" s="444">
        <f t="shared" ca="1" si="28"/>
        <v>2725136.6968701277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2725136.6968701277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11264.505805648119</v>
      </c>
      <c r="L435" s="444">
        <f t="shared" ca="1" si="28"/>
        <v>2714745.8991611968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2714745.8991611968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11221.210815194241</v>
      </c>
      <c r="L436" s="444">
        <f t="shared" ca="1" si="28"/>
        <v>2704311.806461812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2704311.806461812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11177.735428946804</v>
      </c>
      <c r="L437" s="444">
        <f t="shared" ca="1" si="28"/>
        <v>2693834.2383761802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2693834.2383761802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11134.078895256673</v>
      </c>
      <c r="L438" s="444">
        <f t="shared" ca="1" si="28"/>
        <v>2683313.0137568582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2683313.0137568582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11090.240459342831</v>
      </c>
      <c r="L439" s="444">
        <f t="shared" ca="1" si="28"/>
        <v>2672747.9507016223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2672747.9507016223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11046.219363279348</v>
      </c>
      <c r="L440" s="444">
        <f t="shared" ca="1" si="28"/>
        <v>2662138.8665503226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2662138.8665503226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11002.014845982265</v>
      </c>
      <c r="L441" s="444">
        <f t="shared" ca="1" si="28"/>
        <v>2651485.577881726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2651485.577881726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10957.626143196447</v>
      </c>
      <c r="L442" s="444">
        <f t="shared" ca="1" si="28"/>
        <v>2640787.9005103437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2640787.9005103437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10913.052487482353</v>
      </c>
      <c r="L443" s="444">
        <f t="shared" ca="1" si="28"/>
        <v>2630045.6494832472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2630045.6494832472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10868.293108202784</v>
      </c>
      <c r="L444" s="444">
        <f t="shared" ca="1" si="28"/>
        <v>2619258.6390768713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2619258.6390768713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10823.347231509551</v>
      </c>
      <c r="L445" s="444">
        <f t="shared" ca="1" si="28"/>
        <v>2608426.6827938021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2608426.6827938021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10778.214080330097</v>
      </c>
      <c r="L446" s="444">
        <f t="shared" ca="1" si="28"/>
        <v>2597549.5933595533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2597549.5933595533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10732.89287435406</v>
      </c>
      <c r="L447" s="444">
        <f t="shared" ca="1" si="28"/>
        <v>2586627.1827193284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2586627.1827193284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10687.382830019789</v>
      </c>
      <c r="L448" s="444">
        <f t="shared" ca="1" si="28"/>
        <v>2575659.2620347692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2575659.2620347692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10641.683160500794</v>
      </c>
      <c r="L449" s="444">
        <f t="shared" ca="1" si="28"/>
        <v>2564645.6416806909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2564645.6416806909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10595.793075692134</v>
      </c>
      <c r="L450" s="444">
        <f t="shared" ca="1" si="28"/>
        <v>2553586.131241804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2553586.131241804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10549.711782196771</v>
      </c>
      <c r="L451" s="444">
        <f t="shared" ca="1" si="28"/>
        <v>2542480.5395094221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2542480.5395094221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10503.438483311847</v>
      </c>
      <c r="L452" s="444">
        <f t="shared" ca="1" si="28"/>
        <v>2531328.6744781551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2531328.6744781551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10456.9723790149</v>
      </c>
      <c r="L453" s="444">
        <f t="shared" ca="1" si="28"/>
        <v>2520130.3433425911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2520130.3433425911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10410.31266595005</v>
      </c>
      <c r="L454" s="444">
        <f t="shared" ca="1" si="28"/>
        <v>2508885.3524939623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2508885.3524939623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10363.458537414097</v>
      </c>
      <c r="L455" s="444">
        <f t="shared" ca="1" si="28"/>
        <v>2497593.5075167976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2497593.5075167976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10316.409183342577</v>
      </c>
      <c r="L456" s="444">
        <f t="shared" ca="1" si="28"/>
        <v>2486254.6131855613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2486254.6131855613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10269.163790295759</v>
      </c>
      <c r="L457" s="444">
        <f t="shared" ca="1" si="28"/>
        <v>2474868.4734612782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2474868.4734612782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10221.72154144458</v>
      </c>
      <c r="L458" s="444">
        <f t="shared" ca="1" si="28"/>
        <v>2463434.8914881442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2463434.8914881442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10174.081616556523</v>
      </c>
      <c r="L459" s="444">
        <f t="shared" ca="1" si="28"/>
        <v>2451953.6695901221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2451953.6695901221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10126.24319198143</v>
      </c>
      <c r="L460" s="444">
        <f t="shared" ca="1" si="28"/>
        <v>2440424.6092675244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2440424.6092675244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10078.205440637274</v>
      </c>
      <c r="L461" s="444">
        <f t="shared" ca="1" si="28"/>
        <v>2428847.5111935828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2428847.5111935828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10029.96753199585</v>
      </c>
      <c r="L462" s="444">
        <f t="shared" ca="1" si="28"/>
        <v>2417222.1752109998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2417222.1752109998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9981.5286320684208</v>
      </c>
      <c r="L463" s="444">
        <f t="shared" ca="1" si="28"/>
        <v>2405548.4003284895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2405548.4003284895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9932.8879033912945</v>
      </c>
      <c r="L464" s="444">
        <f t="shared" ca="1" si="28"/>
        <v>2393825.984717302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2393825.984717302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9884.0445050113467</v>
      </c>
      <c r="L465" s="444">
        <f t="shared" ca="1" si="28"/>
        <v>2382054.7257077345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2382054.7257077345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9834.9975924714818</v>
      </c>
      <c r="L466" s="444">
        <f t="shared" ca="1" si="28"/>
        <v>2370234.4197856272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2370234.4197856272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9785.7463177960344</v>
      </c>
      <c r="L467" s="444">
        <f t="shared" ca="1" si="28"/>
        <v>2358364.8625888443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2358364.8625888443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9736.2898294761053</v>
      </c>
      <c r="L468" s="444">
        <f t="shared" ca="1" si="28"/>
        <v>2346445.8489037417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2346445.8489037417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9686.6272724548453</v>
      </c>
      <c r="L469" s="444">
        <f t="shared" ca="1" si="28"/>
        <v>2334477.1726616179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2334477.1726616179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9636.7577881126617</v>
      </c>
      <c r="L470" s="444">
        <f t="shared" ca="1" si="28"/>
        <v>2322458.6269351519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2322458.6269351519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9586.6805142523881</v>
      </c>
      <c r="L471" s="444">
        <f t="shared" ca="1" si="28"/>
        <v>2310390.0039348253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2310390.0039348253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9536.3945850843593</v>
      </c>
      <c r="L472" s="444">
        <f t="shared" ca="1" si="28"/>
        <v>2298271.0950053306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2298271.0950053306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9485.8991312114649</v>
      </c>
      <c r="L473" s="444">
        <f t="shared" ca="1" si="28"/>
        <v>2286101.6906219632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2286101.6906219632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9435.1932796141009</v>
      </c>
      <c r="L474" s="444">
        <f t="shared" ca="1" si="28"/>
        <v>2273881.5803869986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2273881.5803869986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9384.2761536350827</v>
      </c>
      <c r="L475" s="444">
        <f t="shared" ca="1" si="28"/>
        <v>2261610.553026055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2261610.553026055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9333.1468729644839</v>
      </c>
      <c r="L476" s="444">
        <f t="shared" ca="1" si="28"/>
        <v>2249288.3963844408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2249288.3963844408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9281.8045536244244</v>
      </c>
      <c r="L477" s="444">
        <f t="shared" ca="1" si="28"/>
        <v>2236914.8974234862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2236914.8974234862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9230.2483079537815</v>
      </c>
      <c r="L478" s="444">
        <f t="shared" ca="1" si="28"/>
        <v>2224489.842216861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2224489.842216861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9178.4772445928429</v>
      </c>
      <c r="L479" s="444">
        <f t="shared" ca="1" si="28"/>
        <v>2212013.0159468749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2212013.0159468749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9126.4904684679004</v>
      </c>
      <c r="L480" s="444">
        <f t="shared" ca="1" si="28"/>
        <v>2199484.2029007641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2199484.2029007641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9074.2870807757718</v>
      </c>
      <c r="L481" s="444">
        <f t="shared" ca="1" si="28"/>
        <v>2186903.1864669612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2186903.1864669612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9021.8661789682592</v>
      </c>
      <c r="L482" s="444">
        <f t="shared" ca="1" si="28"/>
        <v>2174269.7491313508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2174269.7491313508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8969.22685673655</v>
      </c>
      <c r="L483" s="444">
        <f t="shared" ca="1" si="28"/>
        <v>2161583.6724735084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2161583.6724735084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8916.3682039955402</v>
      </c>
      <c r="L484" s="444">
        <f t="shared" ca="1" si="28"/>
        <v>2148844.7371629253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2148844.7371629253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8863.2893068681096</v>
      </c>
      <c r="L485" s="444">
        <f t="shared" ca="1" si="28"/>
        <v>2136052.7229552148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2136052.7229552148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8809.9892476693167</v>
      </c>
      <c r="L486" s="444">
        <f t="shared" ca="1" si="28"/>
        <v>2123207.4086883054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2123207.4086883054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8756.4671048905275</v>
      </c>
      <c r="L487" s="444">
        <f t="shared" ca="1" si="28"/>
        <v>2110308.5722786169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2110308.5722786169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8702.7219531834908</v>
      </c>
      <c r="L488" s="444">
        <f t="shared" ca="1" si="28"/>
        <v>2097355.9907172215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2097355.9907172215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8648.7528633443435</v>
      </c>
      <c r="L489" s="444">
        <f t="shared" ca="1" si="28"/>
        <v>2084349.4400659869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2084349.4400659869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8594.5589022975346</v>
      </c>
      <c r="L490" s="444">
        <f t="shared" ca="1" si="28"/>
        <v>2071288.6954537057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2071288.6954537057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8540.139133079696</v>
      </c>
      <c r="L491" s="444">
        <f t="shared" ca="1" si="28"/>
        <v>2058173.5310722066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2058173.5310722066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8485.4926148234481</v>
      </c>
      <c r="L492" s="444">
        <f t="shared" ca="1" si="28"/>
        <v>2045003.7201724511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2045003.7201724511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8430.6184027411346</v>
      </c>
      <c r="L493" s="444">
        <f t="shared" ca="1" si="28"/>
        <v>2031779.0350606134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2031779.0350606134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8375.5155481084767</v>
      </c>
      <c r="L494" s="444">
        <f t="shared" ca="1" si="28"/>
        <v>2018499.2470941429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2018499.2470941429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8320.1830982481843</v>
      </c>
      <c r="L495" s="444">
        <f t="shared" ca="1" si="28"/>
        <v>2005164.1266778123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2005164.1266778123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8264.6200965134722</v>
      </c>
      <c r="L496" s="444">
        <f t="shared" ca="1" si="28"/>
        <v>1991773.443259747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1991773.443259747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8208.8255822715346</v>
      </c>
      <c r="L497" s="444">
        <f t="shared" ca="1" si="28"/>
        <v>1978326.9653274396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1978326.9653274396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8152.7985908869196</v>
      </c>
      <c r="L498" s="444">
        <f t="shared" ca="1" si="28"/>
        <v>1964824.4604037476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1964824.4604037476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8096.5381537048706</v>
      </c>
      <c r="L499" s="444">
        <f t="shared" ca="1" si="28"/>
        <v>1951265.6950428737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1951265.6950428737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8040.0432980345622</v>
      </c>
      <c r="L500" s="444">
        <f t="shared" ca="1" si="28"/>
        <v>1937650.4348263294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1937650.4348263294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7983.3130471322938</v>
      </c>
      <c r="L501" s="444">
        <f t="shared" ca="1" si="28"/>
        <v>1923978.4443588827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1923978.4443588827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7926.3464201846</v>
      </c>
      <c r="L502" s="444">
        <f t="shared" ca="1" si="28"/>
        <v>1910249.4872644886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1910249.4872644886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7869.1424322912908</v>
      </c>
      <c r="L503" s="444">
        <f t="shared" ca="1" si="28"/>
        <v>1896463.326182201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1896463.326182201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7811.7000944484244</v>
      </c>
      <c r="L504" s="444">
        <f t="shared" ca="1" si="28"/>
        <v>1882619.7227620706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1882619.7227620706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7754.0184135312156</v>
      </c>
      <c r="L505" s="444">
        <f t="shared" ca="1" si="28"/>
        <v>1868718.4376610229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1868718.4376610229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7696.0963922768506</v>
      </c>
      <c r="L506" s="444">
        <f t="shared" ca="1" si="28"/>
        <v>1854759.230538721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1854759.230538721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7637.9330292672585</v>
      </c>
      <c r="L507" s="444">
        <f t="shared" ca="1" si="28"/>
        <v>1840741.8600534094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1840741.8600534094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7579.5273189117934</v>
      </c>
      <c r="L508" s="444">
        <f t="shared" ca="1" si="28"/>
        <v>1826666.0838577424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1826666.0838577424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7520.8782514298491</v>
      </c>
      <c r="L509" s="444">
        <f t="shared" ca="1" si="28"/>
        <v>1812531.6585945934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1812531.6585945934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7461.9848128333942</v>
      </c>
      <c r="L510" s="444">
        <f t="shared" ca="1" si="28"/>
        <v>1798338.3398928479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1798338.3398928479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7402.8459849094543</v>
      </c>
      <c r="L511" s="444">
        <f t="shared" ca="1" si="28"/>
        <v>1784085.8823631785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1784085.8823631785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7343.4607452024984</v>
      </c>
      <c r="L512" s="444">
        <f t="shared" ca="1" si="28"/>
        <v>1769774.0395938023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1769774.0395938023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7283.8280669967635</v>
      </c>
      <c r="L513" s="444">
        <f t="shared" ca="1" si="28"/>
        <v>1755402.5641462202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1755402.5641462202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7223.9469192985052</v>
      </c>
      <c r="L514" s="444">
        <f t="shared" ca="1" si="28"/>
        <v>1740971.2075509399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1740971.2075509399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7163.8162668181712</v>
      </c>
      <c r="L515" s="444">
        <f t="shared" ca="1" si="28"/>
        <v>1726479.7203031792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1726479.7203031792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7103.4350699525012</v>
      </c>
      <c r="L516" s="444">
        <f t="shared" ca="1" si="28"/>
        <v>1711927.8518585528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1711927.8518585528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7042.8022847665588</v>
      </c>
      <c r="L517" s="444">
        <f t="shared" ca="1" si="28"/>
        <v>1697315.3506287404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1697315.3506287404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6981.9168629756723</v>
      </c>
      <c r="L518" s="444">
        <f t="shared" ref="L518:L772" ca="1" si="54">I518-J518+K518</f>
        <v>1682641.9639771371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1682641.9639771371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6920.7777519273259</v>
      </c>
      <c r="L519" s="444">
        <f t="shared" ca="1" si="54"/>
        <v>1667907.4382144855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1667907.4382144855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6859.3838945829448</v>
      </c>
      <c r="L520" s="444">
        <f t="shared" ca="1" si="54"/>
        <v>1653111.5185944897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1653111.5185944897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6797.7342294996279</v>
      </c>
      <c r="L521" s="444">
        <f t="shared" ca="1" si="54"/>
        <v>1638253.9493094105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1638253.9493094105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6735.8276908117987</v>
      </c>
      <c r="L522" s="444">
        <f t="shared" ca="1" si="54"/>
        <v>1623334.4734856435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1623334.4734856435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6673.663208212769</v>
      </c>
      <c r="L523" s="444">
        <f t="shared" ca="1" si="54"/>
        <v>1608352.8331792774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1608352.8331792774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6611.2397069362441</v>
      </c>
      <c r="L524" s="444">
        <f t="shared" ca="1" si="54"/>
        <v>1593308.7693716348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1593308.7693716348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6548.5561077377333</v>
      </c>
      <c r="L525" s="444">
        <f t="shared" ca="1" si="54"/>
        <v>1578202.0219647938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1578202.0219647938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6485.6113268758954</v>
      </c>
      <c r="L526" s="444">
        <f t="shared" ca="1" si="54"/>
        <v>1563032.3297770908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1563032.3297770908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6422.4042760938</v>
      </c>
      <c r="L527" s="444">
        <f t="shared" ca="1" si="54"/>
        <v>1547799.4305386057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1547799.4305386057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6358.9338626001118</v>
      </c>
      <c r="L528" s="444">
        <f t="shared" ca="1" si="54"/>
        <v>1532503.0608866268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1532503.0608866268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6295.1989890502</v>
      </c>
      <c r="L529" s="444">
        <f t="shared" ca="1" si="54"/>
        <v>1517142.9563610982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1517142.9563610982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6231.1985535271642</v>
      </c>
      <c r="L530" s="444">
        <f t="shared" ca="1" si="54"/>
        <v>1501718.8514000466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1501718.8514000466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6166.9314495227827</v>
      </c>
      <c r="L531" s="444">
        <f t="shared" ca="1" si="54"/>
        <v>1486230.4793349905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1486230.4793349905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6102.3965659183814</v>
      </c>
      <c r="L532" s="444">
        <f t="shared" ca="1" si="54"/>
        <v>1470677.57238633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1470677.57238633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6037.5927869656298</v>
      </c>
      <c r="L533" s="444">
        <f t="shared" ca="1" si="54"/>
        <v>1455059.8616587168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1455059.8616587168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5972.5189922672416</v>
      </c>
      <c r="L534" s="444">
        <f t="shared" ca="1" si="54"/>
        <v>1439377.0771364053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1439377.0771364053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5907.1740567576098</v>
      </c>
      <c r="L535" s="444">
        <f t="shared" ca="1" si="54"/>
        <v>1423628.9476785841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1423628.9476785841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5841.5568506833552</v>
      </c>
      <c r="L536" s="444">
        <f t="shared" ca="1" si="54"/>
        <v>1407815.2010146887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1407815.2010146887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5775.6662395837911</v>
      </c>
      <c r="L537" s="444">
        <f t="shared" ca="1" si="54"/>
        <v>1391935.5637396937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1391935.5637396937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5709.5010842713118</v>
      </c>
      <c r="L538" s="444">
        <f t="shared" ca="1" si="54"/>
        <v>1375989.7613093862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1375989.7613093862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5643.0602408116974</v>
      </c>
      <c r="L539" s="444">
        <f t="shared" ca="1" si="54"/>
        <v>1359977.5180356191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1359977.5180356191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5576.342560504334</v>
      </c>
      <c r="L540" s="444">
        <f t="shared" ca="1" si="54"/>
        <v>1343898.5570815445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1343898.5570815445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5509.3468898623569</v>
      </c>
      <c r="L541" s="444">
        <f t="shared" ca="1" si="54"/>
        <v>1327752.600456828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1327752.600456828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5442.0720705927051</v>
      </c>
      <c r="L542" s="444">
        <f t="shared" ca="1" si="54"/>
        <v>1311539.369012842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1311539.369012842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5374.5169395760959</v>
      </c>
      <c r="L543" s="444">
        <f t="shared" ca="1" si="54"/>
        <v>1295258.5824378391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1295258.5824378391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5306.6803288469182</v>
      </c>
      <c r="L544" s="444">
        <f t="shared" ca="1" si="54"/>
        <v>1278909.9592521072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1278909.9592521072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5238.5610655730343</v>
      </c>
      <c r="L545" s="444">
        <f t="shared" ca="1" si="54"/>
        <v>1262493.2168031014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1262493.2168031014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5170.1579720355103</v>
      </c>
      <c r="L546" s="444">
        <f t="shared" ca="1" si="54"/>
        <v>1246008.071260558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1246008.071260558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5101.4698656082464</v>
      </c>
      <c r="L547" s="444">
        <f t="shared" ca="1" si="54"/>
        <v>1229454.2376115874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1229454.2376115874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5032.4955587375352</v>
      </c>
      <c r="L548" s="444">
        <f t="shared" ca="1" si="54"/>
        <v>1212831.4296557461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1212831.4296557461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4963.2338589215306</v>
      </c>
      <c r="L549" s="444">
        <f t="shared" ca="1" si="54"/>
        <v>1196139.3600000888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1196139.3600000888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4893.6835686896247</v>
      </c>
      <c r="L550" s="444">
        <f t="shared" ca="1" si="54"/>
        <v>1179377.7400541997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1179377.7400541997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4823.8434855817532</v>
      </c>
      <c r="L551" s="444">
        <f t="shared" ca="1" si="54"/>
        <v>1162546.2800252025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1162546.2800252025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4753.7124021275986</v>
      </c>
      <c r="L552" s="444">
        <f t="shared" ca="1" si="54"/>
        <v>1145644.6889127514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1145644.6889127514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4683.2891058257192</v>
      </c>
      <c r="L553" s="444">
        <f t="shared" ca="1" si="54"/>
        <v>1128672.6745039984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1128672.6745039984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4612.572379122581</v>
      </c>
      <c r="L554" s="444">
        <f t="shared" ca="1" si="54"/>
        <v>1111629.943368542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1111629.943368542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4541.5609993915132</v>
      </c>
      <c r="L555" s="444">
        <f t="shared" ca="1" si="54"/>
        <v>1094516.2008533548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1094516.2008533548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4470.253738911566</v>
      </c>
      <c r="L556" s="444">
        <f t="shared" ca="1" si="54"/>
        <v>1077331.1510776875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1077331.1510776875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4398.6493648462856</v>
      </c>
      <c r="L557" s="444">
        <f t="shared" ca="1" si="54"/>
        <v>1060074.496927955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1060074.496927955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4326.7466392224005</v>
      </c>
      <c r="L558" s="444">
        <f t="shared" ca="1" si="54"/>
        <v>1042745.9400525985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1042745.9400525985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4254.5443189084153</v>
      </c>
      <c r="L559" s="444">
        <f t="shared" ca="1" si="54"/>
        <v>1025345.180856928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1025345.180856928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4182.0411555931214</v>
      </c>
      <c r="L560" s="444">
        <f t="shared" ca="1" si="54"/>
        <v>1007871.9184979423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1007871.9184979423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4109.2358957640145</v>
      </c>
      <c r="L561" s="444">
        <f t="shared" ca="1" si="54"/>
        <v>990325.85087912751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990325.85087912751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4036.12728068562</v>
      </c>
      <c r="L562" s="444">
        <f t="shared" ca="1" si="54"/>
        <v>972706.67464523437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972706.67464523437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3962.7140463777314</v>
      </c>
      <c r="L563" s="444">
        <f t="shared" ca="1" si="54"/>
        <v>955014.08517703321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955014.08517703321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3888.9949235935592</v>
      </c>
      <c r="L564" s="444">
        <f t="shared" ca="1" si="54"/>
        <v>937247.77658604796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937247.77658604796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3814.9686377977887</v>
      </c>
      <c r="L565" s="444">
        <f t="shared" ca="1" si="54"/>
        <v>919407.44170926698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919407.44170926698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3740.6339091445338</v>
      </c>
      <c r="L566" s="444">
        <f t="shared" ca="1" si="54"/>
        <v>901492.77210383269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901492.77210383269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3665.9894524552246</v>
      </c>
      <c r="L567" s="444">
        <f t="shared" ca="1" si="54"/>
        <v>883503.45804170915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883503.45804170915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3591.0339771963763</v>
      </c>
      <c r="L568" s="444">
        <f t="shared" ca="1" si="54"/>
        <v>865439.18850432662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865439.18850432662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3515.7661874572827</v>
      </c>
      <c r="L569" s="444">
        <f t="shared" ca="1" si="54"/>
        <v>847299.65117720503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847299.65117720503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3440.1847819276095</v>
      </c>
      <c r="L570" s="444">
        <f t="shared" ca="1" si="54"/>
        <v>829084.53244455392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829084.53244455392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3364.2884538748963</v>
      </c>
      <c r="L571" s="444">
        <f t="shared" ca="1" si="54"/>
        <v>810793.51738384995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810793.51738384995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3288.0758911219627</v>
      </c>
      <c r="L572" s="444">
        <f t="shared" ca="1" si="54"/>
        <v>792426.28976039309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792426.28976039309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3211.5457760242261</v>
      </c>
      <c r="L573" s="444">
        <f t="shared" ca="1" si="54"/>
        <v>773982.53202183847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773982.53202183847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3134.6967854469149</v>
      </c>
      <c r="L574" s="444">
        <f t="shared" ca="1" si="54"/>
        <v>755461.92529270658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755461.92529270658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3057.5275907421988</v>
      </c>
      <c r="L575" s="444">
        <f t="shared" ca="1" si="54"/>
        <v>736864.14936886996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736864.14936886996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2980.0368577262134</v>
      </c>
      <c r="L576" s="444">
        <f t="shared" ca="1" si="54"/>
        <v>718188.8827120174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718188.8827120174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2902.2232466559944</v>
      </c>
      <c r="L577" s="444">
        <f t="shared" ca="1" si="54"/>
        <v>699435.80244409468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699435.80244409468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2824.0854122063165</v>
      </c>
      <c r="L578" s="444">
        <f t="shared" ca="1" si="54"/>
        <v>680604.58434172231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680604.58434172231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2745.6220034464309</v>
      </c>
      <c r="L579" s="444">
        <f t="shared" ca="1" si="54"/>
        <v>661694.90283058991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661694.90283058991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2666.8316638167134</v>
      </c>
      <c r="L580" s="444">
        <f t="shared" ca="1" si="54"/>
        <v>642706.43097982788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642706.43097982788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2587.7130311052042</v>
      </c>
      <c r="L581" s="444">
        <f t="shared" ca="1" si="54"/>
        <v>623638.84049635427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623638.84049635427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2508.2647374240642</v>
      </c>
      <c r="L582" s="444">
        <f t="shared" ca="1" si="54"/>
        <v>604491.80171919952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604491.80171919952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2428.4854091859197</v>
      </c>
      <c r="L583" s="444">
        <f t="shared" ca="1" si="54"/>
        <v>585264.98361380666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585264.98361380666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2348.3736670801163</v>
      </c>
      <c r="L584" s="444">
        <f t="shared" ca="1" si="54"/>
        <v>565958.053766308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565958.053766308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2267.9281260488719</v>
      </c>
      <c r="L585" s="444">
        <f t="shared" ca="1" si="54"/>
        <v>546570.67837777815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546570.67837777815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2187.147395263331</v>
      </c>
      <c r="L586" s="444">
        <f t="shared" ca="1" si="54"/>
        <v>527102.52225846273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527102.52225846273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2106.0300780995162</v>
      </c>
      <c r="L587" s="444">
        <f t="shared" ca="1" si="54"/>
        <v>507553.24882198346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507553.24882198346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2024.5747721141859</v>
      </c>
      <c r="L588" s="444">
        <f t="shared" ca="1" si="54"/>
        <v>487922.52007951884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487922.52007951884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1942.7800690205834</v>
      </c>
      <c r="L589" s="444">
        <f t="shared" ca="1" si="54"/>
        <v>468209.99663396063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468209.99663396063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1860.6445546640909</v>
      </c>
      <c r="L590" s="444">
        <f t="shared" ca="1" si="54"/>
        <v>448415.33767404594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448415.33767404594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1778.1668089977798</v>
      </c>
      <c r="L591" s="444">
        <f t="shared" ca="1" si="54"/>
        <v>428538.20096846495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428538.20096846495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1695.345406057859</v>
      </c>
      <c r="L592" s="444">
        <f t="shared" ca="1" si="54"/>
        <v>408578.242859944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408578.242859944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1612.1789139390216</v>
      </c>
      <c r="L593" s="444">
        <f t="shared" ca="1" si="54"/>
        <v>388535.11825930426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388535.11825930426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1528.6658947696894</v>
      </c>
      <c r="L594" s="444">
        <f t="shared" ca="1" si="54"/>
        <v>368408.48063949519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368408.48063949519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1444.8049046871517</v>
      </c>
      <c r="L595" s="444">
        <f t="shared" ca="1" si="54"/>
        <v>348197.98202960356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348197.98202960356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1360.5944938126031</v>
      </c>
      <c r="L596" s="444">
        <f t="shared" ca="1" si="54"/>
        <v>327903.27300883736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327903.27300883736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1276.0332062260775</v>
      </c>
      <c r="L597" s="444">
        <f t="shared" ca="1" si="54"/>
        <v>307524.00270048465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307524.00270048465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1191.1195799412744</v>
      </c>
      <c r="L598" s="444">
        <f t="shared" ca="1" si="54"/>
        <v>287059.81876584713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287059.81876584713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1105.8521468802846</v>
      </c>
      <c r="L599" s="444">
        <f t="shared" ca="1" si="54"/>
        <v>266510.36739814864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266510.36739814864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1020.2294328482077</v>
      </c>
      <c r="L600" s="444">
        <f t="shared" ca="1" si="54"/>
        <v>245875.29331641804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245875.29331641804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934.24995750766368</v>
      </c>
      <c r="L601" s="444">
        <f t="shared" ca="1" si="54"/>
        <v>225154.23975934691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225154.23975934691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847.91223435320046</v>
      </c>
      <c r="L602" s="444">
        <f t="shared" ca="1" si="54"/>
        <v>204346.84847912131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204346.84847912131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761.21477068559386</v>
      </c>
      <c r="L603" s="444">
        <f t="shared" ca="1" si="54"/>
        <v>183452.75973522812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183452.75973522812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674.15606758603883</v>
      </c>
      <c r="L604" s="444">
        <f t="shared" ca="1" si="54"/>
        <v>162471.61228823537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162471.61228823537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586.73461989023576</v>
      </c>
      <c r="L605" s="444">
        <f t="shared" ca="1" si="54"/>
        <v>141403.0433935468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141403.0433935468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498.94891616236674</v>
      </c>
      <c r="L606" s="444">
        <f t="shared" ca="1" si="54"/>
        <v>120246.68879513038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120246.68879513038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410.79743866896496</v>
      </c>
      <c r="L607" s="444">
        <f t="shared" ca="1" si="54"/>
        <v>99002.182719220553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99002.182719220553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322.27866335267402</v>
      </c>
      <c r="L608" s="444">
        <f t="shared" ca="1" si="54"/>
        <v>77669.157867994436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77669.157867994436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233.39105980589852</v>
      </c>
      <c r="L609" s="444">
        <f t="shared" ca="1" si="54"/>
        <v>56247.24541322155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56247.24541322155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144.13309124434485</v>
      </c>
      <c r="L610" s="444">
        <f t="shared" ca="1" si="54"/>
        <v>34736.074989887107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34736.074989887107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54.503214480451334</v>
      </c>
      <c r="L611" s="444">
        <f t="shared" ca="1" si="54"/>
        <v>13135.274689788772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13135.274689788772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-35.500120103291728</v>
      </c>
      <c r="L612" s="444">
        <f t="shared" ca="1" si="54"/>
        <v>-8555.5289448933072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-8555.5289448933072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-125.87846858113373</v>
      </c>
      <c r="L613" s="444">
        <f t="shared" ca="1" si="54"/>
        <v>-30336.710928053228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-30336.710928053228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-216.63339351096673</v>
      </c>
      <c r="L614" s="444">
        <f t="shared" ca="1" si="54"/>
        <v>-52208.647836142984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-52208.647836142984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-307.76646396134066</v>
      </c>
      <c r="L615" s="444">
        <f t="shared" ca="1" si="54"/>
        <v>-74171.717814683099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-74171.717814683099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-399.2792555385912</v>
      </c>
      <c r="L616" s="444">
        <f t="shared" ca="1" si="54"/>
        <v>-96226.300584800483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-96226.300584800483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-491.17335041408029</v>
      </c>
      <c r="L617" s="444">
        <f t="shared" ca="1" si="54"/>
        <v>-118372.77744979336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-118372.77744979336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-583.45033735155062</v>
      </c>
      <c r="L618" s="444">
        <f t="shared" ca="1" si="54"/>
        <v>-140611.53130172371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-140611.53130172371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-676.11181173459374</v>
      </c>
      <c r="L619" s="444">
        <f t="shared" ca="1" si="54"/>
        <v>-162942.94662803708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-162942.94662803708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-769.15937559423276</v>
      </c>
      <c r="L620" s="444">
        <f t="shared" ca="1" si="54"/>
        <v>-185367.4095182101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-185367.4095182101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-862.59463763662018</v>
      </c>
      <c r="L621" s="444">
        <f t="shared" ca="1" si="54"/>
        <v>-207885.30767042551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-207885.30767042551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-956.41921327085106</v>
      </c>
      <c r="L622" s="444">
        <f t="shared" ca="1" si="54"/>
        <v>-230497.03039827515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-230497.03039827515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-1050.6347246368914</v>
      </c>
      <c r="L623" s="444">
        <f t="shared" ca="1" si="54"/>
        <v>-253202.96863749082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-253202.96863749082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-1145.2428006336233</v>
      </c>
      <c r="L624" s="444">
        <f t="shared" ca="1" si="54"/>
        <v>-276003.5149527032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-276003.5149527032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-1240.2450769470083</v>
      </c>
      <c r="L625" s="444">
        <f t="shared" ca="1" si="54"/>
        <v>-298899.06354422902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-298899.06354422902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-1335.6431960783659</v>
      </c>
      <c r="L626" s="444">
        <f t="shared" ca="1" si="54"/>
        <v>-321890.01025488618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-321890.01025488618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-1431.4388073727707</v>
      </c>
      <c r="L627" s="444">
        <f t="shared" ca="1" si="54"/>
        <v>-344976.75257683772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-344976.75257683772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-1527.6335670475687</v>
      </c>
      <c r="L628" s="444">
        <f t="shared" ca="1" si="54"/>
        <v>-368159.68965846411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-368159.68965846411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-1624.2291382210121</v>
      </c>
      <c r="L629" s="444">
        <f t="shared" ca="1" si="54"/>
        <v>-391439.2223112639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-391439.2223112639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-1721.227190941011</v>
      </c>
      <c r="L630" s="444">
        <f t="shared" ca="1" si="54"/>
        <v>-414815.75301678368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-414815.75301678368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-1818.62940221401</v>
      </c>
      <c r="L631" s="444">
        <f t="shared" ca="1" si="54"/>
        <v>-438289.68593357649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-438289.68593357649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-1916.4374560339802</v>
      </c>
      <c r="L632" s="444">
        <f t="shared" ca="1" si="54"/>
        <v>-461861.42690418928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-461861.42690418928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-2014.6530434115339</v>
      </c>
      <c r="L633" s="444">
        <f t="shared" ca="1" si="54"/>
        <v>-485531.38346217963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-485531.38346217963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-2113.2778624031603</v>
      </c>
      <c r="L634" s="444">
        <f t="shared" ca="1" si="54"/>
        <v>-509299.96483916155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-509299.96483916155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-2212.3136181405848</v>
      </c>
      <c r="L635" s="444">
        <f t="shared" ca="1" si="54"/>
        <v>-533167.58197188086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-533167.58197188086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-2311.7620228602482</v>
      </c>
      <c r="L636" s="444">
        <f t="shared" ca="1" si="54"/>
        <v>-557134.64750931982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-557134.64750931982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-2411.6247959329107</v>
      </c>
      <c r="L637" s="444">
        <f t="shared" ca="1" si="54"/>
        <v>-581201.57581983146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-581201.57581983146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-2511.9036638933758</v>
      </c>
      <c r="L638" s="444">
        <f t="shared" ca="1" si="54"/>
        <v>-605368.78299830353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-605368.78299830353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-2612.6003604703428</v>
      </c>
      <c r="L639" s="444">
        <f t="shared" ca="1" si="54"/>
        <v>-629636.68687335262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-629636.68687335262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-2713.7166266163813</v>
      </c>
      <c r="L640" s="444">
        <f t="shared" ca="1" si="54"/>
        <v>-654005.70701454789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-654005.70701454789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-2815.254210538028</v>
      </c>
      <c r="L641" s="444">
        <f t="shared" ca="1" si="54"/>
        <v>-678476.26473966474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-678476.26473966474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-2917.2148677260147</v>
      </c>
      <c r="L642" s="444">
        <f t="shared" ca="1" si="54"/>
        <v>-703048.78312196955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-703048.78312196955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-3019.6003609856184</v>
      </c>
      <c r="L643" s="444">
        <f t="shared" ca="1" si="54"/>
        <v>-727723.68699753401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-727723.68699753401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-3122.412460467137</v>
      </c>
      <c r="L644" s="444">
        <f t="shared" ca="1" si="54"/>
        <v>-752501.40297257993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-752501.40297257993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-3225.6529436964947</v>
      </c>
      <c r="L645" s="444">
        <f t="shared" ca="1" si="54"/>
        <v>-777382.35943085526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-777382.35943085526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-3329.3235956059748</v>
      </c>
      <c r="L646" s="444">
        <f t="shared" ca="1" si="54"/>
        <v>-802366.98654104001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-802366.98654104001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-3433.4262085650789</v>
      </c>
      <c r="L647" s="444">
        <f t="shared" ca="1" si="54"/>
        <v>-827455.71626418398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-827455.71626418398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-3537.9625824115114</v>
      </c>
      <c r="L648" s="444">
        <f t="shared" ca="1" si="54"/>
        <v>-852648.98236117419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-852648.98236117419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-3642.9345244823044</v>
      </c>
      <c r="L649" s="444">
        <f t="shared" ca="1" si="54"/>
        <v>-877947.22040023538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-877947.22040023538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-3748.3438496450594</v>
      </c>
      <c r="L650" s="444">
        <f t="shared" ca="1" si="54"/>
        <v>-903350.86776445934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-903350.86776445934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-3854.1923803293253</v>
      </c>
      <c r="L651" s="444">
        <f t="shared" ca="1" si="54"/>
        <v>-928860.36365936743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-928860.36365936743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-3960.4819465581095</v>
      </c>
      <c r="L652" s="444">
        <f t="shared" ca="1" si="54"/>
        <v>-954476.14912050439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-954476.14912050439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-4067.2143859795124</v>
      </c>
      <c r="L653" s="444">
        <f t="shared" ca="1" si="54"/>
        <v>-980198.66702106257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-980198.66702106257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-4174.391543898505</v>
      </c>
      <c r="L654" s="444">
        <f t="shared" ca="1" si="54"/>
        <v>-1006028.3620795398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-1006028.3620795398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-4282.015273308828</v>
      </c>
      <c r="L655" s="444">
        <f t="shared" ca="1" si="54"/>
        <v>-1031965.6808674275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-1031965.6808674275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-4390.0874349250262</v>
      </c>
      <c r="L656" s="444">
        <f t="shared" ca="1" si="54"/>
        <v>-1058011.0718169315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-1058011.0718169315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-4498.6098972146265</v>
      </c>
      <c r="L657" s="444">
        <f t="shared" ca="1" si="54"/>
        <v>-1084164.985228725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-1084164.985228725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-4607.5845364304323</v>
      </c>
      <c r="L658" s="444">
        <f t="shared" ca="1" si="54"/>
        <v>-1110427.8732797343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-1110427.8732797343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-4717.0132366429716</v>
      </c>
      <c r="L659" s="444">
        <f t="shared" ca="1" si="54"/>
        <v>-1136800.1900309562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-1136800.1900309562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-4826.8978897730622</v>
      </c>
      <c r="L660" s="444">
        <f t="shared" ca="1" si="54"/>
        <v>-1163282.3914353081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-1163282.3914353081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-4937.2403956245289</v>
      </c>
      <c r="L661" s="444">
        <f t="shared" ca="1" si="54"/>
        <v>-1189874.9353455114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-1189874.9353455114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-5048.042661917043</v>
      </c>
      <c r="L662" s="444">
        <f t="shared" ca="1" si="54"/>
        <v>-1216578.2815220072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-1216578.2815220072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-5159.3066043191084</v>
      </c>
      <c r="L663" s="444">
        <f t="shared" ca="1" si="54"/>
        <v>-1243392.8916409051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-1243392.8916409051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-5271.0341464811827</v>
      </c>
      <c r="L664" s="444">
        <f t="shared" ca="1" si="54"/>
        <v>-1270319.2293019651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-1270319.2293019651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-5383.2272200689331</v>
      </c>
      <c r="L665" s="444">
        <f t="shared" ca="1" si="54"/>
        <v>-1297357.7600366129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-1297357.7600366129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-5495.8877647966319</v>
      </c>
      <c r="L666" s="444">
        <f t="shared" ca="1" si="54"/>
        <v>-1324508.9513159883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-1324508.9513159883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-5609.0177284606962</v>
      </c>
      <c r="L667" s="444">
        <f t="shared" ca="1" si="54"/>
        <v>-1351773.2725590279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-1351773.2725590279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-5722.6190669733614</v>
      </c>
      <c r="L668" s="444">
        <f t="shared" ca="1" si="54"/>
        <v>-1379151.1951405802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-1379151.1951405802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-5836.6937443964962</v>
      </c>
      <c r="L669" s="444">
        <f t="shared" ca="1" si="54"/>
        <v>-1406643.1923995556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-1406643.1923995556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-5951.2437329755603</v>
      </c>
      <c r="L670" s="444">
        <f t="shared" ca="1" si="54"/>
        <v>-1434249.73964711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-1434249.73964711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-6066.2710131737031</v>
      </c>
      <c r="L671" s="444">
        <f t="shared" ca="1" si="54"/>
        <v>-1461971.3141748626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-1461971.3141748626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-6181.7775737060056</v>
      </c>
      <c r="L672" s="444">
        <f t="shared" ca="1" si="54"/>
        <v>-1489808.3952631475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-1489808.3952631475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-6297.7654115738596</v>
      </c>
      <c r="L673" s="444">
        <f t="shared" ca="1" si="54"/>
        <v>-1517761.4641893003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-1517761.4641893003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-6414.2365320994968</v>
      </c>
      <c r="L674" s="444">
        <f t="shared" ca="1" si="54"/>
        <v>-1545831.0042359787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-1545831.0042359787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-6531.1929489606564</v>
      </c>
      <c r="L675" s="444">
        <f t="shared" ca="1" si="54"/>
        <v>-1574017.5006995182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-1574017.5006995182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-6648.6366842254047</v>
      </c>
      <c r="L676" s="444">
        <f t="shared" ca="1" si="54"/>
        <v>-1602321.4408983225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-1602321.4408983225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-6766.5697683870885</v>
      </c>
      <c r="L677" s="444">
        <f t="shared" ca="1" si="54"/>
        <v>-1630743.3141812885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-1630743.3141812885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-6884.9942403994473</v>
      </c>
      <c r="L678" s="444">
        <f t="shared" ca="1" si="54"/>
        <v>-1659283.6119362668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-1659283.6119362668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-7003.912147711857</v>
      </c>
      <c r="L679" s="444">
        <f t="shared" ca="1" si="54"/>
        <v>-1687942.8275985576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-1687942.8275985576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-7123.3255463047362</v>
      </c>
      <c r="L680" s="444">
        <f t="shared" ca="1" si="54"/>
        <v>-1716721.4566594411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-1716721.4566594411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-7243.2365007250828</v>
      </c>
      <c r="L681" s="444">
        <f t="shared" ca="1" si="54"/>
        <v>-1745619.9966747451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-1745619.9966747451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-7363.6470841221817</v>
      </c>
      <c r="L682" s="444">
        <f t="shared" ca="1" si="54"/>
        <v>-1774638.9472734462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-1774638.9472734462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-7484.5593782834376</v>
      </c>
      <c r="L683" s="444">
        <f t="shared" ca="1" si="54"/>
        <v>-1803778.8101663084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-1803778.8101663084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-7605.9754736703644</v>
      </c>
      <c r="L684" s="444">
        <f t="shared" ca="1" si="54"/>
        <v>-1833040.0891545576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-1833040.0891545576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-7727.8974694547342</v>
      </c>
      <c r="L685" s="444">
        <f t="shared" ca="1" si="54"/>
        <v>-1862423.2901385911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-1862423.2901385911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-7850.3274735548748</v>
      </c>
      <c r="L686" s="444">
        <f t="shared" ca="1" si="54"/>
        <v>-1891928.9211267247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-1891928.9211267247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-7973.2676026720974</v>
      </c>
      <c r="L687" s="444">
        <f t="shared" ca="1" si="54"/>
        <v>-1921557.4922439756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-1921557.4922439756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-8096.7199823273095</v>
      </c>
      <c r="L688" s="444">
        <f t="shared" ca="1" si="54"/>
        <v>-1951309.5157408817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-1951309.5157408817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-8220.6867468977507</v>
      </c>
      <c r="L689" s="444">
        <f t="shared" ca="1" si="54"/>
        <v>-1981185.5060023582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-1981185.5060023582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-8345.1700396539036</v>
      </c>
      <c r="L690" s="444">
        <f t="shared" ca="1" si="54"/>
        <v>-2011185.979556591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-2011185.979556591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-8470.1720127965418</v>
      </c>
      <c r="L691" s="444">
        <f t="shared" ca="1" si="54"/>
        <v>-2041311.4550839665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-2041311.4550839665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-8595.6948274939386</v>
      </c>
      <c r="L692" s="444">
        <f t="shared" ca="1" si="54"/>
        <v>-2071562.4534260393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-2071562.4534260393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-8721.7406539192416</v>
      </c>
      <c r="L693" s="444">
        <f t="shared" ca="1" si="54"/>
        <v>-2101939.4975945372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-2101939.4975945372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-8848.3116712879837</v>
      </c>
      <c r="L694" s="444">
        <f t="shared" ca="1" si="54"/>
        <v>-2132443.1127804038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-2132443.1127804038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-8975.4100678957602</v>
      </c>
      <c r="L695" s="444">
        <f t="shared" ca="1" si="54"/>
        <v>-2163073.8263628785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-2163073.8263628785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-9103.0380411560727</v>
      </c>
      <c r="L696" s="444">
        <f t="shared" ca="1" si="54"/>
        <v>-2193832.1679186136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-2193832.1679186136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-9231.1977976383023</v>
      </c>
      <c r="L697" s="444">
        <f t="shared" ca="1" si="54"/>
        <v>-2224718.6692308309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-2224718.6692308309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-9359.8915531058738</v>
      </c>
      <c r="L698" s="444">
        <f t="shared" ca="1" si="54"/>
        <v>-2255733.8642985155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-2255733.8642985155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-9489.12153255456</v>
      </c>
      <c r="L699" s="444">
        <f t="shared" ca="1" si="54"/>
        <v>-2286878.2893456491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-2286878.2893456491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-9618.8899702509498</v>
      </c>
      <c r="L700" s="444">
        <f t="shared" ca="1" si="54"/>
        <v>-2318152.4828304788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-2318152.4828304788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-9749.1991097710743</v>
      </c>
      <c r="L701" s="444">
        <f t="shared" ca="1" si="54"/>
        <v>-2349556.9854548289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-2349556.9854548289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-9880.0512040391986</v>
      </c>
      <c r="L702" s="444">
        <f t="shared" ca="1" si="54"/>
        <v>-2381092.340173447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-2381092.340173447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-10011.448515366774</v>
      </c>
      <c r="L703" s="444">
        <f t="shared" ca="1" si="54"/>
        <v>-2412759.0922033926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-2412759.0922033926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-10143.393315491548</v>
      </c>
      <c r="L704" s="444">
        <f t="shared" ca="1" si="54"/>
        <v>-2444557.7890334632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-2444557.7890334632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-10275.887885616841</v>
      </c>
      <c r="L705" s="444">
        <f t="shared" ca="1" si="54"/>
        <v>-2476488.9804336587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-2476488.9804336587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-10408.93451645099</v>
      </c>
      <c r="L706" s="444">
        <f t="shared" ca="1" si="54"/>
        <v>-2508553.2184646884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-2508553.2184646884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-10542.535508246947</v>
      </c>
      <c r="L707" s="444">
        <f t="shared" ca="1" si="54"/>
        <v>-2540751.0574875143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-2540751.0574875143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-10676.693170842054</v>
      </c>
      <c r="L708" s="444">
        <f t="shared" ca="1" si="54"/>
        <v>-2573083.0541729354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-2573083.0541729354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-10811.409823697975</v>
      </c>
      <c r="L709" s="444">
        <f t="shared" ca="1" si="54"/>
        <v>-2605549.7675112123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-2605549.7675112123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-10946.687795940796</v>
      </c>
      <c r="L710" s="444">
        <f t="shared" ca="1" si="54"/>
        <v>-2638151.7588217319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-2638151.7588217319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-11082.529426401295</v>
      </c>
      <c r="L711" s="444">
        <f t="shared" ca="1" si="54"/>
        <v>-2670889.5917627122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-2670889.5917627122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-11218.937063655379</v>
      </c>
      <c r="L712" s="444">
        <f t="shared" ca="1" si="54"/>
        <v>-2703763.8323409464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-2703763.8323409464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-11355.913066064688</v>
      </c>
      <c r="L713" s="444">
        <f t="shared" ca="1" si="54"/>
        <v>-2736775.0489215897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-2736775.0489215897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-11493.459801817369</v>
      </c>
      <c r="L714" s="444">
        <f t="shared" ca="1" si="54"/>
        <v>-2769923.8122379859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-2769923.8122379859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-11631.57964896902</v>
      </c>
      <c r="L715" s="444">
        <f t="shared" ca="1" si="54"/>
        <v>-2803210.695401534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-2803210.695401534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-11770.274995483804</v>
      </c>
      <c r="L716" s="444">
        <f t="shared" ca="1" si="54"/>
        <v>-2836636.2739115967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-2836636.2739115967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-11909.548239275731</v>
      </c>
      <c r="L717" s="444">
        <f t="shared" ca="1" si="54"/>
        <v>-2870201.1256654514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-2870201.1256654514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-12049.401788250127</v>
      </c>
      <c r="L718" s="444">
        <f t="shared" ca="1" si="54"/>
        <v>-2903905.8309682803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-2903905.8309682803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-12189.838060345246</v>
      </c>
      <c r="L719" s="444">
        <f t="shared" ca="1" si="54"/>
        <v>-2937750.9725432042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-2937750.9725432042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-12330.859483574095</v>
      </c>
      <c r="L720" s="444">
        <f t="shared" ca="1" si="54"/>
        <v>-2971737.1355413571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-2971737.1355413571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-12472.4684960664</v>
      </c>
      <c r="L721" s="444">
        <f t="shared" ca="1" si="54"/>
        <v>-3005864.9075520025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-3005864.9075520025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-12614.667546110755</v>
      </c>
      <c r="L722" s="444">
        <f t="shared" ca="1" si="54"/>
        <v>-3040134.878612692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-3040134.878612692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-12757.459092196961</v>
      </c>
      <c r="L723" s="444">
        <f t="shared" ca="1" si="54"/>
        <v>-3074547.6412194679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-3074547.6412194679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-12900.845603058528</v>
      </c>
      <c r="L724" s="444">
        <f t="shared" ca="1" si="54"/>
        <v>-3109103.7903371053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-3109103.7903371053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-13044.829557715351</v>
      </c>
      <c r="L725" s="444">
        <f t="shared" ca="1" si="54"/>
        <v>-3143803.9234093996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-3143803.9234093996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-13189.413445516577</v>
      </c>
      <c r="L726" s="444">
        <f t="shared" ca="1" si="54"/>
        <v>-3178648.6403694949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-3178648.6403694949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-13334.599766183641</v>
      </c>
      <c r="L727" s="444">
        <f t="shared" ca="1" si="54"/>
        <v>-3213638.5436502574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-3213638.5436502574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-13480.391029853485</v>
      </c>
      <c r="L728" s="444">
        <f t="shared" ca="1" si="54"/>
        <v>-3248774.2381946896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-3248774.2381946896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-13626.789757121951</v>
      </c>
      <c r="L729" s="444">
        <f t="shared" ca="1" si="54"/>
        <v>-3284056.3314663903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-3284056.3314663903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-13773.798479087371</v>
      </c>
      <c r="L730" s="444">
        <f t="shared" ca="1" si="54"/>
        <v>-3319485.4334600563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-3319485.4334600563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-13921.419737394313</v>
      </c>
      <c r="L731" s="444">
        <f t="shared" ca="1" si="54"/>
        <v>-3355062.1567120296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-3355062.1567120296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-14069.656084277534</v>
      </c>
      <c r="L732" s="444">
        <f t="shared" ca="1" si="54"/>
        <v>-3390787.1163108861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-3390787.1163108861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-14218.510082606104</v>
      </c>
      <c r="L733" s="444">
        <f t="shared" ca="1" si="54"/>
        <v>-3426660.9299080712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-3426660.9299080712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-14367.984305927708</v>
      </c>
      <c r="L734" s="444">
        <f t="shared" ca="1" si="54"/>
        <v>-3462684.2177285776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-3462684.2177285776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-14518.081338513151</v>
      </c>
      <c r="L735" s="444">
        <f t="shared" ca="1" si="54"/>
        <v>-3498857.6025816696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-3498857.6025816696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-14668.803775401035</v>
      </c>
      <c r="L736" s="444">
        <f t="shared" ca="1" si="54"/>
        <v>-3535181.7098716493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-3535181.7098716493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-14820.154222442616</v>
      </c>
      <c r="L737" s="444">
        <f t="shared" ca="1" si="54"/>
        <v>-3571657.1676086709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-3571657.1676086709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-14972.135296346874</v>
      </c>
      <c r="L738" s="444">
        <f t="shared" ca="1" si="54"/>
        <v>-3608284.6064195968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-3608284.6064195968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-15124.749624725731</v>
      </c>
      <c r="L739" s="444">
        <f t="shared" ca="1" si="54"/>
        <v>-3645064.6595589016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-3645064.6595589016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-15277.999846139501</v>
      </c>
      <c r="L740" s="444">
        <f t="shared" ca="1" si="54"/>
        <v>-3681997.9629196199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-3681997.9629196199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-15431.888610142492</v>
      </c>
      <c r="L741" s="444">
        <f t="shared" ca="1" si="54"/>
        <v>-3719085.155044341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-3719085.155044341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-15586.418577328832</v>
      </c>
      <c r="L742" s="444">
        <f t="shared" ca="1" si="54"/>
        <v>-3756326.8771362486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-3756326.8771362486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-15741.592419378447</v>
      </c>
      <c r="L743" s="444">
        <f t="shared" ca="1" si="54"/>
        <v>-3793723.7730702059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-3793723.7730702059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-15897.412819103272</v>
      </c>
      <c r="L744" s="444">
        <f t="shared" ca="1" si="54"/>
        <v>-3831276.4894038881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-3831276.4894038881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-16053.882470493612</v>
      </c>
      <c r="L745" s="444">
        <f t="shared" ca="1" si="54"/>
        <v>-3868985.6753889606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-3868985.6753889606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-16211.004078764747</v>
      </c>
      <c r="L746" s="444">
        <f t="shared" ca="1" si="54"/>
        <v>-3906851.9829823044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-3906851.9829823044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-16368.780360403682</v>
      </c>
      <c r="L747" s="444">
        <f t="shared" ca="1" si="54"/>
        <v>-3944876.0668572867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-3944876.0668572867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-16527.214043216107</v>
      </c>
      <c r="L748" s="444">
        <f t="shared" ca="1" si="54"/>
        <v>-3983058.5844150819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-3983058.5844150819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-16686.307866373587</v>
      </c>
      <c r="L749" s="444">
        <f t="shared" ca="1" si="54"/>
        <v>-4021400.1957960343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-4021400.1957960343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-16846.064580460887</v>
      </c>
      <c r="L750" s="444">
        <f t="shared" ca="1" si="54"/>
        <v>-4059901.5638910742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-4059901.5638910742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-17006.486947523554</v>
      </c>
      <c r="L751" s="444">
        <f t="shared" ca="1" si="54"/>
        <v>-4098563.3543531764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-4098563.3543531764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-17167.577741115645</v>
      </c>
      <c r="L752" s="444">
        <f t="shared" ca="1" si="54"/>
        <v>-4137386.2356088711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-4137386.2356088711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-17329.339746347709</v>
      </c>
      <c r="L753" s="444">
        <f t="shared" ca="1" si="54"/>
        <v>-4176370.8788697976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-4176370.8788697976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-17491.775759934902</v>
      </c>
      <c r="L754" s="444">
        <f t="shared" ca="1" si="54"/>
        <v>-4215517.9581443109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-4215517.9581443109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-17654.888590245373</v>
      </c>
      <c r="L755" s="444">
        <f t="shared" ca="1" si="54"/>
        <v>-4254828.1502491347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-4254828.1502491347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-17818.681057348804</v>
      </c>
      <c r="L756" s="444">
        <f t="shared" ca="1" si="54"/>
        <v>-4294302.134821062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-4294302.134821062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-17983.155993065167</v>
      </c>
      <c r="L757" s="444">
        <f t="shared" ca="1" si="54"/>
        <v>-4333940.5943287052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-4333940.5943287052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-18148.316241013683</v>
      </c>
      <c r="L758" s="444">
        <f t="shared" ca="1" si="54"/>
        <v>-4373744.2140842974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-4373744.2140842974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-18314.164656661982</v>
      </c>
      <c r="L759" s="444">
        <f t="shared" ca="1" si="54"/>
        <v>-4413713.6822555382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-4413713.6822555382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-18480.704107375484</v>
      </c>
      <c r="L760" s="444">
        <f t="shared" ca="1" si="54"/>
        <v>-4453849.6898774924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-4453849.6898774924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-18647.937472466961</v>
      </c>
      <c r="L761" s="444">
        <f t="shared" ca="1" si="54"/>
        <v>-4494152.9308645381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-4494152.9308645381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-18815.867643246318</v>
      </c>
      <c r="L762" s="444">
        <f t="shared" ca="1" si="54"/>
        <v>-4534624.1020223629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-4534624.1020223629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-18984.49752307059</v>
      </c>
      <c r="L763" s="444">
        <f t="shared" ca="1" si="54"/>
        <v>-4575263.9030600116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-4575263.9030600116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-19153.830027394124</v>
      </c>
      <c r="L764" s="444">
        <f t="shared" ca="1" si="54"/>
        <v>-4616073.0366019839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-4616073.0366019839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-19323.868083819008</v>
      </c>
      <c r="L765" s="444">
        <f t="shared" ca="1" si="54"/>
        <v>-4657052.2082003811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-4657052.2082003811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-19494.614632145665</v>
      </c>
      <c r="L766" s="444">
        <f t="shared" ca="1" si="54"/>
        <v>-4698202.126347105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-4698202.126347105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-19666.072624423679</v>
      </c>
      <c r="L767" s="444">
        <f t="shared" ca="1" si="54"/>
        <v>-4739523.5024861069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-4739523.5024861069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-19838.245025002856</v>
      </c>
      <c r="L768" s="444">
        <f t="shared" ca="1" si="54"/>
        <v>-4781017.0510256877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-4781017.0510256877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-20011.134810584441</v>
      </c>
      <c r="L769" s="444">
        <f t="shared" ca="1" si="54"/>
        <v>-4822683.4893508507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-4822683.4893508507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-20184.744970272623</v>
      </c>
      <c r="L770" s="444">
        <f t="shared" ca="1" si="54"/>
        <v>-4864523.5378357014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-4864523.5378357014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-20359.078505626167</v>
      </c>
      <c r="L771" s="444">
        <f t="shared" ca="1" si="54"/>
        <v>-4906537.9198559057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-4906537.9198559057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-20534.138430710351</v>
      </c>
      <c r="L772" s="444">
        <f t="shared" ca="1" si="54"/>
        <v>-4948727.361801194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-4948727.361801194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-20709.927772149051</v>
      </c>
      <c r="L773" s="444">
        <f t="shared" ref="L773:L1027" ca="1" si="80">I773-J773+K773</f>
        <v>-4991092.5930879219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-4991092.5930879219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-20886.449569177083</v>
      </c>
      <c r="L774" s="444">
        <f t="shared" ca="1" si="80"/>
        <v>-5033634.3461716771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-5033634.3461716771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-21063.706873692732</v>
      </c>
      <c r="L775" s="444">
        <f t="shared" ca="1" si="80"/>
        <v>-5076353.3565599481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-5076353.3565599481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-21241.702750310527</v>
      </c>
      <c r="L776" s="444">
        <f t="shared" ca="1" si="80"/>
        <v>-5119250.3628248367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-5119250.3628248367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-21420.440276414229</v>
      </c>
      <c r="L777" s="444">
        <f t="shared" ca="1" si="80"/>
        <v>-5162326.1066158293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-5162326.1066158293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-21599.922542210032</v>
      </c>
      <c r="L778" s="444">
        <f t="shared" ca="1" si="80"/>
        <v>-5205581.3326726174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-5205581.3326726174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-21780.152650779983</v>
      </c>
      <c r="L779" s="444">
        <f t="shared" ca="1" si="80"/>
        <v>-5249016.7888379758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-5249016.7888379758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-21961.133718135643</v>
      </c>
      <c r="L780" s="444">
        <f t="shared" ca="1" si="80"/>
        <v>-5292633.22607069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-5292633.22607069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-22142.868873271953</v>
      </c>
      <c r="L781" s="444">
        <f t="shared" ca="1" si="80"/>
        <v>-5336431.3984585404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-5336431.3984585404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-22325.361258221328</v>
      </c>
      <c r="L782" s="444">
        <f t="shared" ca="1" si="80"/>
        <v>-5380412.0632313406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-5380412.0632313406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-22508.614028107997</v>
      </c>
      <c r="L783" s="444">
        <f t="shared" ca="1" si="80"/>
        <v>-5424575.9807740273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-5424575.9807740273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-22692.630351202522</v>
      </c>
      <c r="L784" s="444">
        <f t="shared" ca="1" si="80"/>
        <v>-5468923.9146398082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-5468923.9146398082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-22877.413408976612</v>
      </c>
      <c r="L785" s="444">
        <f t="shared" ca="1" si="80"/>
        <v>-5513456.6315633636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-5513456.6315633636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-23062.966396158092</v>
      </c>
      <c r="L786" s="444">
        <f t="shared" ca="1" si="80"/>
        <v>-5558174.9014740996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-5558174.9014740996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-23249.292520786159</v>
      </c>
      <c r="L787" s="444">
        <f t="shared" ca="1" si="80"/>
        <v>-5603079.4975094637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-5603079.4975094637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-23436.39500426684</v>
      </c>
      <c r="L788" s="444">
        <f t="shared" ca="1" si="80"/>
        <v>-5648171.1960283089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-5648171.1960283089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-23624.277081428696</v>
      </c>
      <c r="L789" s="444">
        <f t="shared" ca="1" si="80"/>
        <v>-5693450.7766243163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-5693450.7766243163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-23812.942000578729</v>
      </c>
      <c r="L790" s="444">
        <f t="shared" ca="1" si="80"/>
        <v>-5738919.0221394738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-5738919.0221394738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-24002.39302355855</v>
      </c>
      <c r="L791" s="444">
        <f t="shared" ca="1" si="80"/>
        <v>-5784576.7186776111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-5784576.7186776111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-24192.633425800788</v>
      </c>
      <c r="L792" s="444">
        <f t="shared" ca="1" si="80"/>
        <v>-5830424.6556179905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-5830424.6556179905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-24383.666496385704</v>
      </c>
      <c r="L793" s="444">
        <f t="shared" ca="1" si="80"/>
        <v>-5876463.6256289547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-5876463.6256289547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-24575.495538098054</v>
      </c>
      <c r="L794" s="444">
        <f t="shared" ca="1" si="80"/>
        <v>-5922694.4246816309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-5922694.4246816309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-24768.123867484206</v>
      </c>
      <c r="L795" s="444">
        <f t="shared" ca="1" si="80"/>
        <v>-5969117.8520636931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-5969117.8520636931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-24961.554814909465</v>
      </c>
      <c r="L796" s="444">
        <f t="shared" ca="1" si="80"/>
        <v>-6015734.7103931811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-6015734.7103931811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-25155.791724615665</v>
      </c>
      <c r="L797" s="444">
        <f t="shared" ca="1" si="80"/>
        <v>-6062545.8056323752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-6062545.8056323752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-25350.837954778974</v>
      </c>
      <c r="L798" s="444">
        <f t="shared" ca="1" si="80"/>
        <v>-6109551.9471017327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-6109551.9471017327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-25546.696877567963</v>
      </c>
      <c r="L799" s="444">
        <f t="shared" ca="1" si="80"/>
        <v>-6156753.9474938791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-6156753.9474938791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-25743.371879201906</v>
      </c>
      <c r="L800" s="444">
        <f t="shared" ca="1" si="80"/>
        <v>-6204152.6228876598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-6204152.6228876598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-25940.866360009324</v>
      </c>
      <c r="L801" s="444">
        <f t="shared" ca="1" si="80"/>
        <v>-6251748.7927622478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-6251748.7927622478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-26139.183734486774</v>
      </c>
      <c r="L802" s="444">
        <f t="shared" ca="1" si="80"/>
        <v>-6299543.280011313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-6299543.280011313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-26338.32743135788</v>
      </c>
      <c r="L803" s="444">
        <f t="shared" ca="1" si="80"/>
        <v>-6347536.9109572489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-6347536.9109572489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-26538.300893632611</v>
      </c>
      <c r="L804" s="444">
        <f t="shared" ca="1" si="80"/>
        <v>-6395730.51536546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-6395730.51536546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-26739.107578666826</v>
      </c>
      <c r="L805" s="444">
        <f t="shared" ca="1" si="80"/>
        <v>-6444124.9264587052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-6444124.9264587052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-26940.750958222015</v>
      </c>
      <c r="L806" s="444">
        <f t="shared" ca="1" si="80"/>
        <v>-6492720.9809315056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-6492720.9809315056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-27143.234518525351</v>
      </c>
      <c r="L807" s="444">
        <f t="shared" ca="1" si="80"/>
        <v>-6541519.5189646091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-6541519.5189646091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-27346.561760329947</v>
      </c>
      <c r="L808" s="444">
        <f t="shared" ca="1" si="80"/>
        <v>-6590521.3842395172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-6590521.3842395172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-27550.736198975399</v>
      </c>
      <c r="L809" s="444">
        <f t="shared" ca="1" si="80"/>
        <v>-6639727.4239530712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-6639727.4239530712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-27755.761364448539</v>
      </c>
      <c r="L810" s="444">
        <f t="shared" ca="1" si="80"/>
        <v>-6689138.4888320984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-6689138.4888320984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-27961.640801444482</v>
      </c>
      <c r="L811" s="444">
        <f t="shared" ca="1" si="80"/>
        <v>-6738755.4331481215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-6738755.4331481215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-28168.378069427912</v>
      </c>
      <c r="L812" s="444">
        <f t="shared" ca="1" si="80"/>
        <v>-6788579.1147321276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-6788579.1147321276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-28375.976742694609</v>
      </c>
      <c r="L813" s="444">
        <f t="shared" ca="1" si="80"/>
        <v>-6838610.3949894002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-6838610.3949894002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-28584.440410433246</v>
      </c>
      <c r="L814" s="444">
        <f t="shared" ca="1" si="80"/>
        <v>-6888850.1389144119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-6888850.1389144119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-28793.772676787459</v>
      </c>
      <c r="L815" s="444">
        <f t="shared" ca="1" si="80"/>
        <v>-6939299.2151057776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-6939299.2151057776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-29003.977160918148</v>
      </c>
      <c r="L816" s="444">
        <f t="shared" ca="1" si="80"/>
        <v>-6989958.4957812745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-6989958.4957812745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-29215.057497066053</v>
      </c>
      <c r="L817" s="444">
        <f t="shared" ca="1" si="80"/>
        <v>-7040828.8567929193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-7040828.8567929193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-29427.017334614575</v>
      </c>
      <c r="L818" s="444">
        <f t="shared" ca="1" si="80"/>
        <v>-7091911.1776421126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-7091911.1776421126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-29639.860338152881</v>
      </c>
      <c r="L819" s="444">
        <f t="shared" ca="1" si="80"/>
        <v>-7143206.3414948443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-7143206.3414948443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-29853.590187539263</v>
      </c>
      <c r="L820" s="444">
        <f t="shared" ca="1" si="80"/>
        <v>-7194715.235196962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-7194715.235196962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-30068.21057796475</v>
      </c>
      <c r="L821" s="444">
        <f t="shared" ca="1" si="80"/>
        <v>-7246438.7492895052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-7246438.7492895052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-30283.725220017019</v>
      </c>
      <c r="L822" s="444">
        <f t="shared" ca="1" si="80"/>
        <v>-7298377.7780241007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-7298377.7780241007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-30500.137839744497</v>
      </c>
      <c r="L823" s="444">
        <f t="shared" ca="1" si="80"/>
        <v>-7350533.2193784239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-7350533.2193784239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-30717.452178720847</v>
      </c>
      <c r="L824" s="444">
        <f t="shared" ca="1" si="80"/>
        <v>-7402905.9750717226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-7402905.9750717226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-30935.671994109591</v>
      </c>
      <c r="L825" s="444">
        <f t="shared" ca="1" si="80"/>
        <v>-7455496.9505804107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-7455496.9505804107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-31154.801058729117</v>
      </c>
      <c r="L826" s="444">
        <f t="shared" ca="1" si="80"/>
        <v>-7508307.0551537182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-7508307.0551537182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-31374.843161117897</v>
      </c>
      <c r="L827" s="444">
        <f t="shared" ca="1" si="80"/>
        <v>-7561337.2018294148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-7561337.2018294148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-31595.802105599974</v>
      </c>
      <c r="L828" s="444">
        <f t="shared" ca="1" si="80"/>
        <v>-7614588.3074495932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-7614588.3074495932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-31817.681712350713</v>
      </c>
      <c r="L829" s="444">
        <f t="shared" ca="1" si="80"/>
        <v>-7668061.2926765224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-7668061.2926765224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-32040.485817462919</v>
      </c>
      <c r="L830" s="444">
        <f t="shared" ca="1" si="80"/>
        <v>-7721757.0820085639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-7721757.0820085639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-32264.218273013092</v>
      </c>
      <c r="L831" s="444">
        <f t="shared" ca="1" si="80"/>
        <v>-7775676.6037961552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-7775676.6037961552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-32488.882947128055</v>
      </c>
      <c r="L832" s="444">
        <f t="shared" ca="1" si="80"/>
        <v>-7829820.7902578618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-7829820.7902578618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-32714.483724051835</v>
      </c>
      <c r="L833" s="444">
        <f t="shared" ca="1" si="80"/>
        <v>-7884190.5774964923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-7884190.5774964923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-32941.024504212794</v>
      </c>
      <c r="L834" s="444">
        <f t="shared" ca="1" si="80"/>
        <v>-7938786.9055152833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-7938786.9055152833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-33168.509204291091</v>
      </c>
      <c r="L835" s="444">
        <f t="shared" ca="1" si="80"/>
        <v>-7993610.7182341525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-7993610.7182341525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-33396.941757286382</v>
      </c>
      <c r="L836" s="444">
        <f t="shared" ca="1" si="80"/>
        <v>-8048662.9635060169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-8048662.9635060169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-33626.326112585812</v>
      </c>
      <c r="L837" s="444">
        <f t="shared" ca="1" si="80"/>
        <v>-8103944.5931331813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-8103944.5931331813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-33856.666236032339</v>
      </c>
      <c r="L838" s="444">
        <f t="shared" ca="1" si="80"/>
        <v>-8159456.5628837924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-8159456.5628837924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-34087.966109993213</v>
      </c>
      <c r="L839" s="444">
        <f t="shared" ca="1" si="80"/>
        <v>-8215199.8325083638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-8215199.8325083638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-34320.229733428925</v>
      </c>
      <c r="L840" s="444">
        <f t="shared" ca="1" si="80"/>
        <v>-8271175.3657563711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-8271175.3657563711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-34553.461121962282</v>
      </c>
      <c r="L841" s="444">
        <f t="shared" ca="1" si="80"/>
        <v>-8327384.1303929118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-8327384.1303929118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-34787.664307947874</v>
      </c>
      <c r="L842" s="444">
        <f t="shared" ca="1" si="80"/>
        <v>-8383827.0982154384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-8383827.0982154384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-35022.843340541738</v>
      </c>
      <c r="L843" s="444">
        <f t="shared" ca="1" si="80"/>
        <v>-8440505.2450705599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-8440505.2450705599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-35259.002285771414</v>
      </c>
      <c r="L844" s="444">
        <f t="shared" ca="1" si="80"/>
        <v>-8497419.5508709103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-8497419.5508709103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-35496.145226606204</v>
      </c>
      <c r="L845" s="444">
        <f t="shared" ca="1" si="80"/>
        <v>-8554570.9996120967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-8554570.9996120967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-35734.276263027816</v>
      </c>
      <c r="L846" s="444">
        <f t="shared" ca="1" si="80"/>
        <v>-8611960.5793897044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-8611960.5793897044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-35973.399512101183</v>
      </c>
      <c r="L847" s="444">
        <f t="shared" ca="1" si="80"/>
        <v>-8669589.2824163847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-8669589.2824163847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-36213.519108045686</v>
      </c>
      <c r="L848" s="444">
        <f t="shared" ca="1" si="80"/>
        <v>-8727458.1050390098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-8727458.1050390098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-36454.639202306622</v>
      </c>
      <c r="L849" s="444">
        <f t="shared" ca="1" si="80"/>
        <v>-8785568.0477558952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-8785568.0477558952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-36696.763963626974</v>
      </c>
      <c r="L850" s="444">
        <f t="shared" ca="1" si="80"/>
        <v>-8843920.1152341012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-8843920.1152341012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-36939.897578119504</v>
      </c>
      <c r="L851" s="444">
        <f t="shared" ca="1" si="80"/>
        <v>-8902515.3163268007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-8902515.3163268007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-37184.04424933908</v>
      </c>
      <c r="L852" s="444">
        <f t="shared" ca="1" si="80"/>
        <v>-8961354.6640907191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-8961354.6640907191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-37429.208198355409</v>
      </c>
      <c r="L853" s="444">
        <f t="shared" ca="1" si="80"/>
        <v>-9020439.1758036539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-9020439.1758036539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-37675.393663825969</v>
      </c>
      <c r="L854" s="444">
        <f t="shared" ca="1" si="80"/>
        <v>-9079769.8729820587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-9079769.8729820587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-37922.604902069324</v>
      </c>
      <c r="L855" s="444">
        <f t="shared" ca="1" si="80"/>
        <v>-9139347.781398708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-9139347.781398708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-38170.846187138697</v>
      </c>
      <c r="L856" s="444">
        <f t="shared" ca="1" si="80"/>
        <v>-9199173.9311004262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-9199173.9311004262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-38420.121810895856</v>
      </c>
      <c r="L857" s="444">
        <f t="shared" ca="1" si="80"/>
        <v>-9259249.3564259019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-9259249.3564259019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-38670.43608308534</v>
      </c>
      <c r="L858" s="444">
        <f t="shared" ca="1" si="80"/>
        <v>-9319575.096023567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-9319575.096023567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-38921.793331408946</v>
      </c>
      <c r="L859" s="444">
        <f t="shared" ca="1" si="80"/>
        <v>-9380152.1928695552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-9380152.1928695552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-39174.197901600557</v>
      </c>
      <c r="L860" s="444">
        <f t="shared" ca="1" si="80"/>
        <v>-9440981.6942857355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-9440981.6942857355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-39427.654157501311</v>
      </c>
      <c r="L861" s="444">
        <f t="shared" ca="1" si="80"/>
        <v>-9502064.6519578155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-9502064.6519578155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-39682.166481134976</v>
      </c>
      <c r="L862" s="444">
        <f t="shared" ca="1" si="80"/>
        <v>-9563402.1219535302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-9563402.1219535302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-39937.739272783787</v>
      </c>
      <c r="L863" s="444">
        <f t="shared" ca="1" si="80"/>
        <v>-9624995.164740894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-9624995.164740894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-40194.376951064471</v>
      </c>
      <c r="L864" s="444">
        <f t="shared" ca="1" si="80"/>
        <v>-9686844.8452065382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-9686844.8452065382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-40452.083953004658</v>
      </c>
      <c r="L865" s="444">
        <f t="shared" ca="1" si="80"/>
        <v>-9748952.2326741219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-9748952.2326741219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-40710.86473411959</v>
      </c>
      <c r="L866" s="444">
        <f t="shared" ca="1" si="80"/>
        <v>-9811318.40092282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-9811318.40092282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-40970.723768489166</v>
      </c>
      <c r="L867" s="444">
        <f t="shared" ca="1" si="80"/>
        <v>-9873944.4282058887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-9873944.4282058887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-41231.665548835284</v>
      </c>
      <c r="L868" s="444">
        <f t="shared" ca="1" si="80"/>
        <v>-9936831.397269303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-9936831.397269303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-41493.694586599508</v>
      </c>
      <c r="L869" s="444">
        <f t="shared" ca="1" si="80"/>
        <v>-9999980.3953704815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-9999980.3953704815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-41756.815412021089</v>
      </c>
      <c r="L870" s="444">
        <f t="shared" ca="1" si="80"/>
        <v>-10063392.514297081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-10063392.514297081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-42021.032574215249</v>
      </c>
      <c r="L871" s="444">
        <f t="shared" ca="1" si="80"/>
        <v>-10127068.850385876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-10127068.850385876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-42286.350641251898</v>
      </c>
      <c r="L872" s="444">
        <f t="shared" ca="1" si="80"/>
        <v>-10191010.504541708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-10191010.504541708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-42552.774200234533</v>
      </c>
      <c r="L873" s="444">
        <f t="shared" ca="1" si="80"/>
        <v>-10255218.582256522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-10255218.582256522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-42820.307857379586</v>
      </c>
      <c r="L874" s="444">
        <f t="shared" ca="1" si="80"/>
        <v>-10319694.193628481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-10319694.193628481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-43088.956238096085</v>
      </c>
      <c r="L875" s="444">
        <f t="shared" ca="1" si="80"/>
        <v>-10384438.453381157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-10384438.453381157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-43358.723987065569</v>
      </c>
      <c r="L876" s="444">
        <f t="shared" ca="1" si="80"/>
        <v>-10449452.480882801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-10449452.480882801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-43629.615768322416</v>
      </c>
      <c r="L877" s="444">
        <f t="shared" ca="1" si="80"/>
        <v>-10514737.400165703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-10514737.400165703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-43901.636265334513</v>
      </c>
      <c r="L878" s="444">
        <f t="shared" ca="1" si="80"/>
        <v>-10580294.339945616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-10580294.339945616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-44174.79018108415</v>
      </c>
      <c r="L879" s="444">
        <f t="shared" ca="1" si="80"/>
        <v>-10646124.433641279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-10646124.433641279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-44449.082238149407</v>
      </c>
      <c r="L880" s="444">
        <f t="shared" ca="1" si="80"/>
        <v>-10712228.819394007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-10712228.819394007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-44724.517178785776</v>
      </c>
      <c r="L881" s="444">
        <f t="shared" ca="1" si="80"/>
        <v>-10778608.640087372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-10778608.640087372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-45001.099765008126</v>
      </c>
      <c r="L882" s="444">
        <f t="shared" ca="1" si="80"/>
        <v>-10845265.043366959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-10845265.043366959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-45278.834778673074</v>
      </c>
      <c r="L883" s="444">
        <f t="shared" ca="1" si="80"/>
        <v>-10912199.181660213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-10912199.181660213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-45557.72702156163</v>
      </c>
      <c r="L884" s="444">
        <f t="shared" ca="1" si="80"/>
        <v>-10979412.212196354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-10979412.212196354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-45837.78131546222</v>
      </c>
      <c r="L885" s="444">
        <f t="shared" ca="1" si="80"/>
        <v>-11046905.297026396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-11046905.297026396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-46119.002502254065</v>
      </c>
      <c r="L886" s="444">
        <f t="shared" ca="1" si="80"/>
        <v>-11114679.603043228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-11114679.603043228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-46401.395443990863</v>
      </c>
      <c r="L887" s="444">
        <f t="shared" ca="1" si="80"/>
        <v>-11182736.302001799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-11182736.302001799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-46684.965022984907</v>
      </c>
      <c r="L888" s="444">
        <f t="shared" ca="1" si="80"/>
        <v>-11251076.570539363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-11251076.570539363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-46969.716141891426</v>
      </c>
      <c r="L889" s="444">
        <f t="shared" ca="1" si="80"/>
        <v>-11319701.590195833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-11319701.590195833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-47255.653723793381</v>
      </c>
      <c r="L890" s="444">
        <f t="shared" ca="1" si="80"/>
        <v>-11388612.547434205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-11388612.547434205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-47542.7827122866</v>
      </c>
      <c r="L891" s="444">
        <f t="shared" ca="1" si="80"/>
        <v>-11457810.633661071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-11457810.633661071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-47831.108071565206</v>
      </c>
      <c r="L892" s="444">
        <f t="shared" ca="1" si="80"/>
        <v>-11527297.045247216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-11527297.045247216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-48120.634786507479</v>
      </c>
      <c r="L893" s="444">
        <f t="shared" ca="1" si="80"/>
        <v>-11597072.983548302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-11597072.983548302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-48411.367862762003</v>
      </c>
      <c r="L894" s="444">
        <f t="shared" ca="1" si="80"/>
        <v>-11667139.654925644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-11667139.654925644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-48703.312326834268</v>
      </c>
      <c r="L895" s="444">
        <f t="shared" ca="1" si="80"/>
        <v>-11737498.270767057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-11737498.270767057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-48996.473226173483</v>
      </c>
      <c r="L896" s="444">
        <f t="shared" ca="1" si="80"/>
        <v>-11808150.047507809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-11808150.047507809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-49290.855629259953</v>
      </c>
      <c r="L897" s="444">
        <f t="shared" ca="1" si="80"/>
        <v>-11879096.206651649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-11879096.206651649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-49586.464625692613</v>
      </c>
      <c r="L898" s="444">
        <f t="shared" ca="1" si="80"/>
        <v>-11950337.97479192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-11950337.97479192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-49883.305326277077</v>
      </c>
      <c r="L899" s="444">
        <f t="shared" ca="1" si="80"/>
        <v>-12021876.583632777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-12021876.583632777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-50181.382863113984</v>
      </c>
      <c r="L900" s="444">
        <f t="shared" ca="1" si="80"/>
        <v>-12093713.270010469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-12093713.270010469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-50480.7023896877</v>
      </c>
      <c r="L901" s="444">
        <f t="shared" ca="1" si="80"/>
        <v>-12165849.275914736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-12165849.275914736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-50781.269080955477</v>
      </c>
      <c r="L902" s="444">
        <f t="shared" ca="1" si="80"/>
        <v>-12238285.848510271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-12238285.848510271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-51083.088133436875</v>
      </c>
      <c r="L903" s="444">
        <f t="shared" ca="1" si="80"/>
        <v>-12311024.240158288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-12311024.240158288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-51386.164765303613</v>
      </c>
      <c r="L904" s="444">
        <f t="shared" ca="1" si="80"/>
        <v>-12384065.708438171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-12384065.708438171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-51690.504216469795</v>
      </c>
      <c r="L905" s="444">
        <f t="shared" ca="1" si="80"/>
        <v>-12457411.51616922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-12457411.51616922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-51996.111748682495</v>
      </c>
      <c r="L906" s="444">
        <f t="shared" ca="1" si="80"/>
        <v>-12531062.931432482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-12531062.931432482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-52302.992645612758</v>
      </c>
      <c r="L907" s="444">
        <f t="shared" ca="1" si="80"/>
        <v>-12605021.227592673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-12605021.227592673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-52611.152212946887</v>
      </c>
      <c r="L908" s="444">
        <f t="shared" ca="1" si="80"/>
        <v>-12679287.6833202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-12679287.6833202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-52920.595778478244</v>
      </c>
      <c r="L909" s="444">
        <f t="shared" ca="1" si="80"/>
        <v>-12753863.582613258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-12753863.582613258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-53231.32869219932</v>
      </c>
      <c r="L910" s="444">
        <f t="shared" ca="1" si="80"/>
        <v>-12828750.214820037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-12828750.214820037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-53543.356326394234</v>
      </c>
      <c r="L911" s="444">
        <f t="shared" ca="1" si="80"/>
        <v>-12903948.87466101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-12903948.87466101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-53856.684075731617</v>
      </c>
      <c r="L912" s="444">
        <f t="shared" ca="1" si="80"/>
        <v>-12979460.862251321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-12979460.862251321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-54171.317357357919</v>
      </c>
      <c r="L913" s="444">
        <f t="shared" ca="1" si="80"/>
        <v>-13055287.483123258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-13055287.483123258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-54487.261610990987</v>
      </c>
      <c r="L914" s="444">
        <f t="shared" ca="1" si="80"/>
        <v>-13131430.048248827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-13131430.048248827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-54804.522299014192</v>
      </c>
      <c r="L915" s="444">
        <f t="shared" ca="1" si="80"/>
        <v>-13207889.874062421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-13207889.874062421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-55123.104906570828</v>
      </c>
      <c r="L916" s="444">
        <f t="shared" ca="1" si="80"/>
        <v>-13284668.28248357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-13284668.28248357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-55443.014941658948</v>
      </c>
      <c r="L917" s="444">
        <f t="shared" ca="1" si="80"/>
        <v>-13361766.600939808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-13361766.600939808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-55764.257935226604</v>
      </c>
      <c r="L918" s="444">
        <f t="shared" ca="1" si="80"/>
        <v>-13439186.162389614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-13439186.162389614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-56086.839441267461</v>
      </c>
      <c r="L919" s="444">
        <f t="shared" ca="1" si="80"/>
        <v>-13516928.305345461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-13516928.305345461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-56410.765036916826</v>
      </c>
      <c r="L920" s="444">
        <f t="shared" ca="1" si="80"/>
        <v>-13594994.373896956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-13594994.373896956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-56736.040322548062</v>
      </c>
      <c r="L921" s="444">
        <f t="shared" ca="1" si="80"/>
        <v>-13673385.717734084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-13673385.717734084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-57062.670921869438</v>
      </c>
      <c r="L922" s="444">
        <f t="shared" ca="1" si="80"/>
        <v>-13752103.692170532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-13752103.692170532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-57390.662482021304</v>
      </c>
      <c r="L923" s="444">
        <f t="shared" ca="1" si="80"/>
        <v>-13831149.658167133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-13831149.658167133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-57720.020673673804</v>
      </c>
      <c r="L924" s="444">
        <f t="shared" ca="1" si="80"/>
        <v>-13910524.982355386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-13910524.982355386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-58050.751191124851</v>
      </c>
      <c r="L925" s="444">
        <f t="shared" ca="1" si="80"/>
        <v>-13990231.03706109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-13990231.03706109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-58382.859752398617</v>
      </c>
      <c r="L926" s="444">
        <f t="shared" ca="1" si="80"/>
        <v>-14070269.200328067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-14070269.200328067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-58716.35209934436</v>
      </c>
      <c r="L927" s="444">
        <f t="shared" ca="1" si="80"/>
        <v>-14150640.85594199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-14150640.85594199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-59051.233997735704</v>
      </c>
      <c r="L928" s="444">
        <f t="shared" ca="1" si="80"/>
        <v>-14231347.393454306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-14231347.393454306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-59387.511237370352</v>
      </c>
      <c r="L929" s="444">
        <f t="shared" ca="1" si="80"/>
        <v>-14312390.208206255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-14312390.208206255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-59725.189632170142</v>
      </c>
      <c r="L930" s="444">
        <f t="shared" ca="1" si="80"/>
        <v>-14393770.701353004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-14393770.701353004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-60064.275020281595</v>
      </c>
      <c r="L931" s="444">
        <f t="shared" ca="1" si="80"/>
        <v>-14475490.279887864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-14475490.279887864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-60404.773264176853</v>
      </c>
      <c r="L932" s="444">
        <f t="shared" ca="1" si="80"/>
        <v>-14557550.356666621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-14557550.356666621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-60746.690250754989</v>
      </c>
      <c r="L933" s="444">
        <f t="shared" ca="1" si="80"/>
        <v>-14639952.350431954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-14639952.350431954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-61090.031891443883</v>
      </c>
      <c r="L934" s="444">
        <f t="shared" ca="1" si="80"/>
        <v>-14722697.685837978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-14722697.685837978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-61434.804122302325</v>
      </c>
      <c r="L935" s="444">
        <f t="shared" ca="1" si="80"/>
        <v>-14805787.79347486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-14805787.79347486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-61781.012904122668</v>
      </c>
      <c r="L936" s="444">
        <f t="shared" ca="1" si="80"/>
        <v>-14889224.109893562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-14889224.109893562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-62128.664222533916</v>
      </c>
      <c r="L937" s="444">
        <f t="shared" ca="1" si="80"/>
        <v>-14973008.077630676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-14973008.077630676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-62477.764088105236</v>
      </c>
      <c r="L938" s="444">
        <f t="shared" ca="1" si="80"/>
        <v>-15057141.145233361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-15057141.145233361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-62828.318536449748</v>
      </c>
      <c r="L939" s="444">
        <f t="shared" ca="1" si="80"/>
        <v>-15141624.76728439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-15141624.76728439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-63180.333628329034</v>
      </c>
      <c r="L940" s="444">
        <f t="shared" ca="1" si="80"/>
        <v>-15226460.404427297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-15226460.404427297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-63533.815449757822</v>
      </c>
      <c r="L941" s="444">
        <f t="shared" ca="1" si="80"/>
        <v>-15311649.523391634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-15311649.523391634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-63888.770112109232</v>
      </c>
      <c r="L942" s="444">
        <f t="shared" ca="1" si="80"/>
        <v>-15397193.597018322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-15397193.597018322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-64245.203752220419</v>
      </c>
      <c r="L943" s="444">
        <f t="shared" ca="1" si="80"/>
        <v>-15483094.104285121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-15483094.104285121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-64603.122532498739</v>
      </c>
      <c r="L944" s="444">
        <f t="shared" ca="1" si="80"/>
        <v>-15569352.530332198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-15569352.530332198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-64962.532641028236</v>
      </c>
      <c r="L945" s="444">
        <f t="shared" ca="1" si="80"/>
        <v>-15655970.366487807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-15655970.366487807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-65323.440291676612</v>
      </c>
      <c r="L946" s="444">
        <f t="shared" ca="1" si="80"/>
        <v>-15742949.110294063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-15742949.110294063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-65685.851724202672</v>
      </c>
      <c r="L947" s="444">
        <f t="shared" ca="1" si="80"/>
        <v>-15830290.265532844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-15830290.265532844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-66049.773204364261</v>
      </c>
      <c r="L948" s="444">
        <f t="shared" ca="1" si="80"/>
        <v>-15917995.342251787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-15917995.342251787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-66415.211024026532</v>
      </c>
      <c r="L949" s="444">
        <f t="shared" ca="1" si="80"/>
        <v>-16006065.856790394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-16006065.856790394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-66782.171501270714</v>
      </c>
      <c r="L950" s="444">
        <f t="shared" ca="1" si="80"/>
        <v>-16094503.331806244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-16094503.331806244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-67150.660980503424</v>
      </c>
      <c r="L951" s="444">
        <f t="shared" ca="1" si="80"/>
        <v>-16183309.296301328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-16183309.296301328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-67520.685832566276</v>
      </c>
      <c r="L952" s="444">
        <f t="shared" ca="1" si="80"/>
        <v>-16272485.285648473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-16272485.285648473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-67892.25245484605</v>
      </c>
      <c r="L953" s="444">
        <f t="shared" ca="1" si="80"/>
        <v>-16362032.841617897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-16362032.841617897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-68265.367271385316</v>
      </c>
      <c r="L954" s="444">
        <f t="shared" ca="1" si="80"/>
        <v>-16451953.512403863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-16451953.512403863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-68640.036732993511</v>
      </c>
      <c r="L955" s="444">
        <f t="shared" ca="1" si="80"/>
        <v>-16542248.852651436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-16542248.852651436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-69016.26731735839</v>
      </c>
      <c r="L956" s="444">
        <f t="shared" ca="1" si="80"/>
        <v>-16632920.423483374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-16632920.423483374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-69394.06552915815</v>
      </c>
      <c r="L957" s="444">
        <f t="shared" ca="1" si="80"/>
        <v>-16723969.792527111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-16723969.792527111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-69773.437900173711</v>
      </c>
      <c r="L958" s="444">
        <f t="shared" ca="1" si="80"/>
        <v>-16815398.533941865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-16815398.533941865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-70154.390989401843</v>
      </c>
      <c r="L959" s="444">
        <f t="shared" ca="1" si="80"/>
        <v>-16907208.228445843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-16907208.228445843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-70536.931383168412</v>
      </c>
      <c r="L960" s="444">
        <f t="shared" ca="1" si="80"/>
        <v>-16999400.46334359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-16999400.46334359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-70921.06569524236</v>
      </c>
      <c r="L961" s="444">
        <f t="shared" ca="1" si="80"/>
        <v>-17091976.832553409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-17091976.832553409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-71306.80056694994</v>
      </c>
      <c r="L962" s="444">
        <f t="shared" ca="1" si="80"/>
        <v>-17184938.936634935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-17184938.936634935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-71694.142667289634</v>
      </c>
      <c r="L963" s="444">
        <f t="shared" ca="1" si="80"/>
        <v>-17278288.382816803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-17278288.382816803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-72083.098693047417</v>
      </c>
      <c r="L964" s="444">
        <f t="shared" ca="1" si="80"/>
        <v>-17372026.785024427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-17372026.785024427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-72473.675368912518</v>
      </c>
      <c r="L965" s="444">
        <f t="shared" ca="1" si="80"/>
        <v>-17466155.763907917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-17466155.763907917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-72865.879447593732</v>
      </c>
      <c r="L966" s="444">
        <f t="shared" ca="1" si="80"/>
        <v>-17560676.946870089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-17560676.946870089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-73259.717709936114</v>
      </c>
      <c r="L967" s="444">
        <f t="shared" ca="1" si="80"/>
        <v>-17655591.968094602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-17655591.968094602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-73655.196965038253</v>
      </c>
      <c r="L968" s="444">
        <f t="shared" ca="1" si="80"/>
        <v>-17750902.468574218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-17750902.468574218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-74052.324050369978</v>
      </c>
      <c r="L969" s="444">
        <f t="shared" ca="1" si="80"/>
        <v>-17846610.096139167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-17846610.096139167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-74451.1058318906</v>
      </c>
      <c r="L970" s="444">
        <f t="shared" ca="1" si="80"/>
        <v>-17942716.505485635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-17942716.505485635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-74851.549204167546</v>
      </c>
      <c r="L971" s="444">
        <f t="shared" ca="1" si="80"/>
        <v>-18039223.35820438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-18039223.35820438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-75253.661090495647</v>
      </c>
      <c r="L972" s="444">
        <f t="shared" ca="1" si="80"/>
        <v>-18136132.322809454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-18136132.322809454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-75657.448443016794</v>
      </c>
      <c r="L973" s="444">
        <f t="shared" ca="1" si="80"/>
        <v>-18233445.074767049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-18233445.074767049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-76062.918242840111</v>
      </c>
      <c r="L974" s="444">
        <f t="shared" ca="1" si="80"/>
        <v>-18331163.296524469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-18331163.296524469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-76470.07750016269</v>
      </c>
      <c r="L975" s="444">
        <f t="shared" ca="1" si="80"/>
        <v>-18429288.677539211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-18429288.677539211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-76878.93325439078</v>
      </c>
      <c r="L976" s="444">
        <f t="shared" ca="1" si="80"/>
        <v>-18527822.914308179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-18527822.914308179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-77289.492574261487</v>
      </c>
      <c r="L977" s="444">
        <f t="shared" ca="1" si="80"/>
        <v>-18626767.710397016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-18626767.710397016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-77701.762557964976</v>
      </c>
      <c r="L978" s="444">
        <f t="shared" ca="1" si="80"/>
        <v>-18726124.776469558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-18726124.776469558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-78115.750333267235</v>
      </c>
      <c r="L979" s="444">
        <f t="shared" ca="1" si="80"/>
        <v>-18825895.830317404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-18825895.830317404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-78531.463057633257</v>
      </c>
      <c r="L980" s="444">
        <f t="shared" ca="1" si="80"/>
        <v>-18926082.596889615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-18926082.596889615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-78948.9079183508</v>
      </c>
      <c r="L981" s="444">
        <f t="shared" ca="1" si="80"/>
        <v>-19026686.808322545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-19026686.808322545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-79368.092132654681</v>
      </c>
      <c r="L982" s="444">
        <f t="shared" ca="1" si="80"/>
        <v>-19127710.203969777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-19127710.203969777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-79789.022947851481</v>
      </c>
      <c r="L983" s="444">
        <f t="shared" ca="1" si="80"/>
        <v>-19229154.530432206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-19229154.530432206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-80211.707641444926</v>
      </c>
      <c r="L984" s="444">
        <f t="shared" ca="1" si="80"/>
        <v>-19331021.541588228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-19331021.541588228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-80636.153521261687</v>
      </c>
      <c r="L985" s="444">
        <f t="shared" ca="1" si="80"/>
        <v>-19433312.998624068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-19433312.998624068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-81062.367925577681</v>
      </c>
      <c r="L986" s="444">
        <f t="shared" ca="1" si="80"/>
        <v>-19536030.670064222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-19536030.670064222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-81490.358223244999</v>
      </c>
      <c r="L987" s="444">
        <f t="shared" ca="1" si="80"/>
        <v>-19639176.331802044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-19639176.331802044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-81920.131813819258</v>
      </c>
      <c r="L988" s="444">
        <f t="shared" ca="1" si="80"/>
        <v>-19742751.767130442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-19742751.767130442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-82351.696127687581</v>
      </c>
      <c r="L989" s="444">
        <f t="shared" ca="1" si="80"/>
        <v>-19846758.766772706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-19846758.766772706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-82785.058626197017</v>
      </c>
      <c r="L990" s="444">
        <f t="shared" ca="1" si="80"/>
        <v>-19951199.128913481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-19951199.128913481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-83220.226801783574</v>
      </c>
      <c r="L991" s="444">
        <f t="shared" ca="1" si="80"/>
        <v>-20056074.659229841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-20056074.659229841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-83657.208178101748</v>
      </c>
      <c r="L992" s="444">
        <f t="shared" ca="1" si="80"/>
        <v>-20161387.170922522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-20161387.170922522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-84096.010310154583</v>
      </c>
      <c r="L993" s="444">
        <f t="shared" ca="1" si="80"/>
        <v>-20267138.484747253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-20267138.484747253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-84536.640784424293</v>
      </c>
      <c r="L994" s="444">
        <f t="shared" ca="1" si="80"/>
        <v>-20373330.429046255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-20373330.429046255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-84979.107219003461</v>
      </c>
      <c r="L995" s="444">
        <f t="shared" ca="1" si="80"/>
        <v>-20479964.839779835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-20479964.839779835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-85423.417263726718</v>
      </c>
      <c r="L996" s="444">
        <f t="shared" ca="1" si="80"/>
        <v>-20587043.56055814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-20587043.56055814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-85869.578600302993</v>
      </c>
      <c r="L997" s="444">
        <f t="shared" ca="1" si="80"/>
        <v>-20694568.44267302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-20694568.44267302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-86317.598942448327</v>
      </c>
      <c r="L998" s="444">
        <f t="shared" ca="1" si="80"/>
        <v>-20802541.345130045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-20802541.345130045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-86767.486036019254</v>
      </c>
      <c r="L999" s="444">
        <f t="shared" ca="1" si="80"/>
        <v>-20910964.13468064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-20910964.13468064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-87219.247659146742</v>
      </c>
      <c r="L1000" s="444">
        <f t="shared" ca="1" si="80"/>
        <v>-21019838.685854364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-21019838.685854364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-87672.891622370589</v>
      </c>
      <c r="L1001" s="444">
        <f t="shared" ca="1" si="80"/>
        <v>-21129166.880991314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-21129166.880991314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-88128.425768774541</v>
      </c>
      <c r="L1002" s="444">
        <f t="shared" ca="1" si="80"/>
        <v>-21238950.610274665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-21238950.610274665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-88585.857974121842</v>
      </c>
      <c r="L1003" s="444">
        <f t="shared" ca="1" si="80"/>
        <v>-21349191.771763366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-21349191.771763366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-89045.196146991424</v>
      </c>
      <c r="L1004" s="444">
        <f t="shared" ca="1" si="80"/>
        <v>-21459892.271424934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-21459892.271424934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-89506.448228914625</v>
      </c>
      <c r="L1005" s="444">
        <f t="shared" ca="1" si="80"/>
        <v>-21571054.023168426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-21571054.023168426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-89969.622194512514</v>
      </c>
      <c r="L1006" s="444">
        <f t="shared" ca="1" si="80"/>
        <v>-21682678.948877517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-21682678.948877517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-90434.726051633726</v>
      </c>
      <c r="L1007" s="444">
        <f t="shared" ca="1" si="80"/>
        <v>-21794768.978443727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-21794768.978443727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-90901.76784149294</v>
      </c>
      <c r="L1008" s="444">
        <f t="shared" ca="1" si="80"/>
        <v>-21907326.049799796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-21907326.049799796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-91370.755638809889</v>
      </c>
      <c r="L1009" s="444">
        <f t="shared" ca="1" si="80"/>
        <v>-22020352.108953185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-22020352.108953185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-91841.697551949008</v>
      </c>
      <c r="L1010" s="444">
        <f t="shared" ca="1" si="80"/>
        <v>-22133849.110019714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-22133849.110019714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-92314.601723059546</v>
      </c>
      <c r="L1011" s="444">
        <f t="shared" ca="1" si="80"/>
        <v>-22247819.015257351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-22247819.015257351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-92789.476328216362</v>
      </c>
      <c r="L1012" s="444">
        <f t="shared" ca="1" si="80"/>
        <v>-22362263.795100145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-22362263.795100145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-93266.329577561337</v>
      </c>
      <c r="L1013" s="444">
        <f t="shared" ca="1" si="80"/>
        <v>-22477185.428192284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-22477185.428192284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-93745.169715445256</v>
      </c>
      <c r="L1014" s="444">
        <f t="shared" ca="1" si="80"/>
        <v>-22592585.901422307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-22592585.901422307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-94226.005020570345</v>
      </c>
      <c r="L1015" s="444">
        <f t="shared" ca="1" si="80"/>
        <v>-22708467.209957454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-22708467.209957454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-94708.84380613346</v>
      </c>
      <c r="L1016" s="444">
        <f t="shared" ca="1" si="80"/>
        <v>-22824831.357278164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-22824831.357278164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-95193.694419969761</v>
      </c>
      <c r="L1017" s="444">
        <f t="shared" ca="1" si="80"/>
        <v>-22941680.355212711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-22941680.355212711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-95680.565244697034</v>
      </c>
      <c r="L1018" s="444">
        <f t="shared" ca="1" si="80"/>
        <v>-23059016.223971985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-23059016.223971985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-96169.464697860676</v>
      </c>
      <c r="L1019" s="444">
        <f t="shared" ca="1" si="80"/>
        <v>-23176840.992184423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-23176840.992184423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-96660.401232079166</v>
      </c>
      <c r="L1020" s="444">
        <f t="shared" ca="1" si="80"/>
        <v>-23295156.696931079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-23295156.696931079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-97153.383335190229</v>
      </c>
      <c r="L1021" s="444">
        <f t="shared" ca="1" si="80"/>
        <v>-23413965.383780848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-23413965.383780848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-97648.419530397601</v>
      </c>
      <c r="L1022" s="444">
        <f t="shared" ca="1" si="80"/>
        <v>-23533269.106825825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-23533269.106825825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-98145.518376418346</v>
      </c>
      <c r="L1023" s="444">
        <f t="shared" ca="1" si="80"/>
        <v>-23653069.92871682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-23653069.92871682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-98644.688467630825</v>
      </c>
      <c r="L1024" s="444">
        <f t="shared" ca="1" si="80"/>
        <v>-23773369.920699026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-23773369.920699026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-99145.938434223353</v>
      </c>
      <c r="L1025" s="444">
        <f t="shared" ca="1" si="80"/>
        <v>-23894171.162647828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-23894171.162647828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-99649.276942343364</v>
      </c>
      <c r="L1026" s="444">
        <f t="shared" ca="1" si="80"/>
        <v>-24015475.743104748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-24015475.743104748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-100154.7126942472</v>
      </c>
      <c r="L1027" s="444">
        <f t="shared" ca="1" si="80"/>
        <v>-24137285.759313572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-24137285.759313572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-100662.25442845063</v>
      </c>
      <c r="L1028" s="444">
        <f t="shared" ref="L1028:L1282" ca="1" si="104">I1028-J1028+K1028</f>
        <v>-24259603.3172566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-24259603.3172566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-101171.9109198799</v>
      </c>
      <c r="L1029" s="444">
        <f t="shared" ca="1" si="104"/>
        <v>-24382430.531691056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-24382430.531691056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-101683.69098002347</v>
      </c>
      <c r="L1030" s="444">
        <f t="shared" ca="1" si="104"/>
        <v>-24505769.526185658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-24505769.526185658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-102197.60345708432</v>
      </c>
      <c r="L1031" s="444">
        <f t="shared" ca="1" si="104"/>
        <v>-24629622.433157321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-24629622.433157321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-102713.65723613292</v>
      </c>
      <c r="L1032" s="444">
        <f t="shared" ca="1" si="104"/>
        <v>-24753991.393908031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-24753991.393908031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-103231.86123926086</v>
      </c>
      <c r="L1033" s="444">
        <f t="shared" ca="1" si="104"/>
        <v>-24878878.558661871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-24878878.558661871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-103752.2244257352</v>
      </c>
      <c r="L1034" s="444">
        <f t="shared" ca="1" si="104"/>
        <v>-25004286.086602185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-25004286.086602185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-104274.75579215317</v>
      </c>
      <c r="L1035" s="444">
        <f t="shared" ca="1" si="104"/>
        <v>-25130216.145908915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-25130216.145908915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-104799.46437259788</v>
      </c>
      <c r="L1036" s="444">
        <f t="shared" ca="1" si="104"/>
        <v>-25256670.91379609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-25256670.91379609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-105326.35923879444</v>
      </c>
      <c r="L1037" s="444">
        <f t="shared" ca="1" si="104"/>
        <v>-25383652.576549463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-25383652.576549463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-105855.44950026683</v>
      </c>
      <c r="L1038" s="444">
        <f t="shared" ca="1" si="104"/>
        <v>-25511163.329564307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-25511163.329564307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-106386.74430449535</v>
      </c>
      <c r="L1039" s="444">
        <f t="shared" ca="1" si="104"/>
        <v>-25639205.377383381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-25639205.377383381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-106920.25283707482</v>
      </c>
      <c r="L1040" s="444">
        <f t="shared" ca="1" si="104"/>
        <v>-25767780.933735032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-25767780.933735032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-107455.98432187337</v>
      </c>
      <c r="L1041" s="444">
        <f t="shared" ca="1" si="104"/>
        <v>-25896892.221571483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-25896892.221571483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-107993.94802119191</v>
      </c>
      <c r="L1042" s="444">
        <f t="shared" ca="1" si="104"/>
        <v>-26026541.473107252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-26026541.473107252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-108534.15323592428</v>
      </c>
      <c r="L1043" s="444">
        <f t="shared" ca="1" si="104"/>
        <v>-26156730.929857753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-26156730.929857753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-109076.60930571804</v>
      </c>
      <c r="L1044" s="444">
        <f t="shared" ca="1" si="104"/>
        <v>-26287462.842678048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-26287462.842678048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-109621.32560913594</v>
      </c>
      <c r="L1045" s="444">
        <f t="shared" ca="1" si="104"/>
        <v>-26418739.471801762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-26418739.471801762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-110168.31156381808</v>
      </c>
      <c r="L1046" s="444">
        <f t="shared" ca="1" si="104"/>
        <v>-26550563.086880159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-26550563.086880159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-110717.57662664472</v>
      </c>
      <c r="L1047" s="444">
        <f t="shared" ca="1" si="104"/>
        <v>-26682935.96702138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-26682935.96702138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-111269.13029389981</v>
      </c>
      <c r="L1048" s="444">
        <f t="shared" ca="1" si="104"/>
        <v>-26815860.400829855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-26815860.400829855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-111822.98210143512</v>
      </c>
      <c r="L1049" s="444">
        <f t="shared" ca="1" si="104"/>
        <v>-26949338.68644587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-26949338.68644587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-112379.14162483519</v>
      </c>
      <c r="L1050" s="444">
        <f t="shared" ca="1" si="104"/>
        <v>-27083373.131585281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-27083373.131585281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-112937.61847958274</v>
      </c>
      <c r="L1051" s="444">
        <f t="shared" ca="1" si="104"/>
        <v>-27217966.053579442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-27217966.053579442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-113498.42232122508</v>
      </c>
      <c r="L1052" s="444">
        <f t="shared" ca="1" si="104"/>
        <v>-27353119.779415246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-27353119.779415246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-114061.56284554093</v>
      </c>
      <c r="L1053" s="444">
        <f t="shared" ca="1" si="104"/>
        <v>-27488836.645775363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-27488836.645775363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-114627.04978870809</v>
      </c>
      <c r="L1054" s="444">
        <f t="shared" ca="1" si="104"/>
        <v>-27625118.99907865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-27625118.99907865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-115194.89292747177</v>
      </c>
      <c r="L1055" s="444">
        <f t="shared" ca="1" si="104"/>
        <v>-27761969.195520699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-27761969.195520699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-115765.10207931366</v>
      </c>
      <c r="L1056" s="444">
        <f t="shared" ca="1" si="104"/>
        <v>-27899389.60111459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-27899389.60111459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-116337.68710262151</v>
      </c>
      <c r="L1057" s="444">
        <f t="shared" ca="1" si="104"/>
        <v>-28037382.59173179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-28037382.59173179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-116912.65789685985</v>
      </c>
      <c r="L1058" s="444">
        <f t="shared" ca="1" si="104"/>
        <v>-28175950.553143229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-28175950.553143229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-117490.02440274088</v>
      </c>
      <c r="L1059" s="444">
        <f t="shared" ca="1" si="104"/>
        <v>-28315095.881060548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-28315095.881060548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-118069.79660239635</v>
      </c>
      <c r="L1060" s="444">
        <f t="shared" ca="1" si="104"/>
        <v>-28454820.981177524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-28454820.981177524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-118651.98451955042</v>
      </c>
      <c r="L1061" s="444">
        <f t="shared" ca="1" si="104"/>
        <v>-28595128.26921165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-28595128.26921165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-119236.59821969259</v>
      </c>
      <c r="L1062" s="444">
        <f t="shared" ca="1" si="104"/>
        <v>-28736020.17094592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-28736020.17094592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-119823.64781025208</v>
      </c>
      <c r="L1063" s="444">
        <f t="shared" ca="1" si="104"/>
        <v>-28877499.122270748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-28877499.122270748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-120413.14344077218</v>
      </c>
      <c r="L1064" s="444">
        <f t="shared" ca="1" si="104"/>
        <v>-29019567.569226097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-29019567.569226097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-121005.09530308614</v>
      </c>
      <c r="L1065" s="444">
        <f t="shared" ca="1" si="104"/>
        <v>-29162227.968043759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-29162227.968043759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-121599.51363149307</v>
      </c>
      <c r="L1066" s="444">
        <f t="shared" ca="1" si="104"/>
        <v>-29305482.78518983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-29305482.78518983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-122196.40870293503</v>
      </c>
      <c r="L1067" s="444">
        <f t="shared" ca="1" si="104"/>
        <v>-29449334.497407343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-29449334.497407343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-122795.79083717467</v>
      </c>
      <c r="L1068" s="444">
        <f t="shared" ca="1" si="104"/>
        <v>-29593785.591759097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-29593785.591759097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-123397.67039697364</v>
      </c>
      <c r="L1069" s="444">
        <f t="shared" ca="1" si="104"/>
        <v>-29738838.565670647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-29738838.565670647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-124002.05778827178</v>
      </c>
      <c r="L1070" s="444">
        <f t="shared" ca="1" si="104"/>
        <v>-29884495.926973496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-29884495.926973496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-124608.96346036695</v>
      </c>
      <c r="L1071" s="444">
        <f t="shared" ca="1" si="104"/>
        <v>-30030760.19394844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-30030760.19394844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-125218.39790609591</v>
      </c>
      <c r="L1072" s="444">
        <f t="shared" ca="1" si="104"/>
        <v>-30177633.895369112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-30177633.895369112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-125830.37166201537</v>
      </c>
      <c r="L1073" s="444">
        <f t="shared" ca="1" si="104"/>
        <v>-30325119.570545707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-30325119.570545707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-126444.89530858451</v>
      </c>
      <c r="L1074" s="444">
        <f t="shared" ca="1" si="104"/>
        <v>-30473219.769368868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-30473219.769368868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-127061.97947034768</v>
      </c>
      <c r="L1075" s="444">
        <f t="shared" ca="1" si="104"/>
        <v>-30621937.052353792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-30621937.052353792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-127681.63481611821</v>
      </c>
      <c r="L1076" s="444">
        <f t="shared" ca="1" si="104"/>
        <v>-30771273.990684487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-30771273.990684487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-128303.87205916276</v>
      </c>
      <c r="L1077" s="444">
        <f t="shared" ca="1" si="104"/>
        <v>-30921233.166258227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-30921233.166258227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-128928.70195738667</v>
      </c>
      <c r="L1078" s="444">
        <f t="shared" ca="1" si="104"/>
        <v>-31071817.171730191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-31071817.171730191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-129556.13531351986</v>
      </c>
      <c r="L1079" s="444">
        <f t="shared" ca="1" si="104"/>
        <v>-31223028.610558286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-31223028.610558286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-130186.1829753036</v>
      </c>
      <c r="L1080" s="444">
        <f t="shared" ca="1" si="104"/>
        <v>-31374870.097048167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-31374870.097048167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-130818.8558356781</v>
      </c>
      <c r="L1081" s="444">
        <f t="shared" ca="1" si="104"/>
        <v>-31527344.256398425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-31527344.256398425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-131454.16483297083</v>
      </c>
      <c r="L1082" s="444">
        <f t="shared" ca="1" si="104"/>
        <v>-31680453.724745974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-31680453.724745974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-132092.12095108564</v>
      </c>
      <c r="L1083" s="444">
        <f t="shared" ca="1" si="104"/>
        <v>-31834201.149211638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-31834201.149211638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-132732.73521969258</v>
      </c>
      <c r="L1084" s="444">
        <f t="shared" ca="1" si="104"/>
        <v>-31988589.187945906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-31988589.187945906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-133376.01871441869</v>
      </c>
      <c r="L1085" s="444">
        <f t="shared" ca="1" si="104"/>
        <v>-32143620.510174904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-32143620.510174904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-134021.9825570395</v>
      </c>
      <c r="L1086" s="444">
        <f t="shared" ca="1" si="104"/>
        <v>-32299297.796246521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-32299297.796246521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-134670.63791567125</v>
      </c>
      <c r="L1087" s="444">
        <f t="shared" ca="1" si="104"/>
        <v>-32455623.737676769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-32455623.737676769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-135321.99600496393</v>
      </c>
      <c r="L1088" s="444">
        <f t="shared" ca="1" si="104"/>
        <v>-32612601.037196312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-32612601.037196312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-135976.06808629539</v>
      </c>
      <c r="L1089" s="444">
        <f t="shared" ca="1" si="104"/>
        <v>-32770232.408797186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-32770232.408797186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-136632.86546796569</v>
      </c>
      <c r="L1090" s="444">
        <f t="shared" ca="1" si="104"/>
        <v>-32928520.577779729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-32928520.577779729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-137292.39950539294</v>
      </c>
      <c r="L1091" s="444">
        <f t="shared" ca="1" si="104"/>
        <v>-33087468.280799698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-33087468.280799698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-137954.68160130945</v>
      </c>
      <c r="L1092" s="444">
        <f t="shared" ca="1" si="104"/>
        <v>-33247078.265915584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-33247078.265915584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-138619.72320595902</v>
      </c>
      <c r="L1093" s="444">
        <f t="shared" ca="1" si="104"/>
        <v>-33407353.292636119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-33407353.292636119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-139287.53581729456</v>
      </c>
      <c r="L1094" s="444">
        <f t="shared" ca="1" si="104"/>
        <v>-33568296.131967992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-33568296.131967992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-139958.13098117738</v>
      </c>
      <c r="L1095" s="444">
        <f t="shared" ca="1" si="104"/>
        <v>-33729909.566463746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-33729909.566463746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-140631.52029157634</v>
      </c>
      <c r="L1096" s="444">
        <f t="shared" ca="1" si="104"/>
        <v>-33892196.390269898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-33892196.390269898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-141307.71539076866</v>
      </c>
      <c r="L1097" s="444">
        <f t="shared" ca="1" si="104"/>
        <v>-34055159.409175247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-34055159.409175247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-141986.72796954092</v>
      </c>
      <c r="L1098" s="444">
        <f t="shared" ca="1" si="104"/>
        <v>-34218801.440659367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-34218801.440659367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-142668.56976739143</v>
      </c>
      <c r="L1099" s="444">
        <f t="shared" ca="1" si="104"/>
        <v>-34383125.313941337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-34383125.313941337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-143353.25257273298</v>
      </c>
      <c r="L1100" s="444">
        <f t="shared" ca="1" si="104"/>
        <v>-34548133.870028645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-34548133.870028645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-144040.78822309675</v>
      </c>
      <c r="L1101" s="444">
        <f t="shared" ca="1" si="104"/>
        <v>-34713829.961766317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-34713829.961766317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-144731.18860533705</v>
      </c>
      <c r="L1102" s="444">
        <f t="shared" ca="1" si="104"/>
        <v>-34880216.453886233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-34880216.453886233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-145424.46565583671</v>
      </c>
      <c r="L1103" s="444">
        <f t="shared" ca="1" si="104"/>
        <v>-35047296.223056644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-35047296.223056644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-146120.63136071342</v>
      </c>
      <c r="L1104" s="444">
        <f t="shared" ca="1" si="104"/>
        <v>-35215072.157931939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-35215072.157931939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-146819.69775602716</v>
      </c>
      <c r="L1105" s="444">
        <f t="shared" ca="1" si="104"/>
        <v>-35383547.159202546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-35383547.159202546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-147521.67692798801</v>
      </c>
      <c r="L1106" s="444">
        <f t="shared" ca="1" si="104"/>
        <v>-35552724.139645115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-35552724.139645115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-148226.58101316539</v>
      </c>
      <c r="L1107" s="444">
        <f t="shared" ca="1" si="104"/>
        <v>-35722606.024172857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-35722606.024172857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-148934.42219869763</v>
      </c>
      <c r="L1108" s="444">
        <f t="shared" ca="1" si="104"/>
        <v>-35893195.749886133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-35893195.749886133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-149645.21272250297</v>
      </c>
      <c r="L1109" s="444">
        <f t="shared" ca="1" si="104"/>
        <v>-36064496.266123213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-36064496.266123213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-150358.9648734908</v>
      </c>
      <c r="L1110" s="444">
        <f t="shared" ca="1" si="104"/>
        <v>-36236510.534511283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-36236510.534511283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-151075.69099177441</v>
      </c>
      <c r="L1111" s="444">
        <f t="shared" ca="1" si="104"/>
        <v>-36409241.529017635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-36409241.529017635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-151795.40346888421</v>
      </c>
      <c r="L1112" s="444">
        <f t="shared" ca="1" si="104"/>
        <v>-36582692.236001097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-36582692.236001097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-152518.11474798198</v>
      </c>
      <c r="L1113" s="444">
        <f t="shared" ca="1" si="104"/>
        <v>-36756865.654263653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-36756865.654263653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-153243.83732407595</v>
      </c>
      <c r="L1114" s="444">
        <f t="shared" ca="1" si="104"/>
        <v>-36931764.795102306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-36931764.795102306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-153972.58374423702</v>
      </c>
      <c r="L1115" s="444">
        <f t="shared" ca="1" si="104"/>
        <v>-37107392.682361118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-37107392.682361118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-154704.36660781541</v>
      </c>
      <c r="L1116" s="444">
        <f t="shared" ca="1" si="104"/>
        <v>-37283752.352483511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-37283752.352483511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-155439.19856665871</v>
      </c>
      <c r="L1117" s="444">
        <f t="shared" ca="1" si="104"/>
        <v>-37460846.854564749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-37460846.854564749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-156177.09232533054</v>
      </c>
      <c r="L1118" s="444">
        <f t="shared" ca="1" si="104"/>
        <v>-37638679.250404656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-37638679.250404656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-156918.06064133014</v>
      </c>
      <c r="L1119" s="444">
        <f t="shared" ca="1" si="104"/>
        <v>-37817252.614560567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-37817252.614560567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-157662.11632531311</v>
      </c>
      <c r="L1120" s="444">
        <f t="shared" ca="1" si="104"/>
        <v>-37996570.034400456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-37996570.034400456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-158409.27224131263</v>
      </c>
      <c r="L1121" s="444">
        <f t="shared" ca="1" si="104"/>
        <v>-38176634.610156342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-38176634.610156342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-159159.54130696217</v>
      </c>
      <c r="L1122" s="444">
        <f t="shared" ca="1" si="104"/>
        <v>-38357449.454977885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-38357449.454977885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-159912.93649371859</v>
      </c>
      <c r="L1123" s="444">
        <f t="shared" ca="1" si="104"/>
        <v>-38539017.694986179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-38539017.694986179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-160669.47082708648</v>
      </c>
      <c r="L1124" s="444">
        <f t="shared" ca="1" si="104"/>
        <v>-38721342.469327845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-38721342.469327845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-161429.15738684344</v>
      </c>
      <c r="L1125" s="444">
        <f t="shared" ca="1" si="104"/>
        <v>-38904426.930229269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-38904426.930229269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-162192.00930726604</v>
      </c>
      <c r="L1126" s="444">
        <f t="shared" ca="1" si="104"/>
        <v>-39088274.243051112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-39088274.243051112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-162958.03977735704</v>
      </c>
      <c r="L1127" s="444">
        <f t="shared" ca="1" si="104"/>
        <v>-39272887.586343043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-39272887.586343043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-163727.26204107341</v>
      </c>
      <c r="L1128" s="444">
        <f t="shared" ca="1" si="104"/>
        <v>-39458270.151898697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-39458270.151898697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-164499.68939755531</v>
      </c>
      <c r="L1129" s="444">
        <f t="shared" ca="1" si="104"/>
        <v>-39644425.144810833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-39644425.144810833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-165275.33520135586</v>
      </c>
      <c r="L1130" s="444">
        <f t="shared" ca="1" si="104"/>
        <v>-39831355.783526763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-39831355.783526763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-166054.21286267226</v>
      </c>
      <c r="L1131" s="444">
        <f t="shared" ca="1" si="104"/>
        <v>-40019065.299904011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-40019065.299904011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-166836.33584757746</v>
      </c>
      <c r="L1132" s="444">
        <f t="shared" ca="1" si="104"/>
        <v>-40207556.939266168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-40207556.939266168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-167621.7176782531</v>
      </c>
      <c r="L1133" s="444">
        <f t="shared" ca="1" si="104"/>
        <v>-40396833.960459001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-40396833.960459001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-168410.37193322324</v>
      </c>
      <c r="L1134" s="444">
        <f t="shared" ca="1" si="104"/>
        <v>-40586899.635906801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-40586899.635906801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-169202.31224758909</v>
      </c>
      <c r="L1135" s="444">
        <f t="shared" ca="1" si="104"/>
        <v>-40777757.251668967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-40777757.251668967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-169997.55231326478</v>
      </c>
      <c r="L1136" s="444">
        <f t="shared" ca="1" si="104"/>
        <v>-40969410.107496813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-40969410.107496813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-170796.10587921413</v>
      </c>
      <c r="L1137" s="444">
        <f t="shared" ca="1" si="104"/>
        <v>-41161861.516890608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-41161861.516890608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-171597.98675168827</v>
      </c>
      <c r="L1138" s="444">
        <f t="shared" ca="1" si="104"/>
        <v>-41355114.807156876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-41355114.807156876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-172403.20879446439</v>
      </c>
      <c r="L1139" s="444">
        <f t="shared" ca="1" si="104"/>
        <v>-41549173.31946592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-41549173.31946592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-173211.7859290854</v>
      </c>
      <c r="L1140" s="444">
        <f t="shared" ca="1" si="104"/>
        <v>-41744040.408909582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-41744040.408909582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-174023.73213510067</v>
      </c>
      <c r="L1141" s="444">
        <f t="shared" ca="1" si="104"/>
        <v>-41939719.444559261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-41939719.444559261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-174839.06145030766</v>
      </c>
      <c r="L1142" s="444">
        <f t="shared" ca="1" si="104"/>
        <v>-42136213.809524149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-42136213.809524149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-175657.78797099469</v>
      </c>
      <c r="L1143" s="444">
        <f t="shared" ca="1" si="104"/>
        <v>-42333526.901009724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-42333526.901009724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-176479.92585218459</v>
      </c>
      <c r="L1144" s="444">
        <f t="shared" ca="1" si="104"/>
        <v>-42531662.130376488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-42531662.130376488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-177305.48930787944</v>
      </c>
      <c r="L1145" s="444">
        <f t="shared" ca="1" si="104"/>
        <v>-42730622.923198946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-42730622.923198946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-178134.49261130634</v>
      </c>
      <c r="L1146" s="444">
        <f t="shared" ca="1" si="104"/>
        <v>-42930412.719324827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-42930412.719324827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-178966.95009516418</v>
      </c>
      <c r="L1147" s="444">
        <f t="shared" ca="1" si="104"/>
        <v>-43131034.972934566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-43131034.972934566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-179802.87615187143</v>
      </c>
      <c r="L1148" s="444">
        <f t="shared" ca="1" si="104"/>
        <v>-43332493.152601019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-43332493.152601019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-180642.28523381497</v>
      </c>
      <c r="L1149" s="444">
        <f t="shared" ca="1" si="104"/>
        <v>-43534790.741349414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-43534790.741349414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-181485.19185359997</v>
      </c>
      <c r="L1150" s="444">
        <f t="shared" ca="1" si="104"/>
        <v>-43737931.236717589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-43737931.236717589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-182331.61058430068</v>
      </c>
      <c r="L1151" s="444">
        <f t="shared" ca="1" si="104"/>
        <v>-43941918.15081647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-43941918.15081647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-183181.55605971269</v>
      </c>
      <c r="L1152" s="444">
        <f t="shared" ca="1" si="104"/>
        <v>-44146755.010390759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-44146755.010390759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-184035.04297460557</v>
      </c>
      <c r="L1153" s="444">
        <f t="shared" ca="1" si="104"/>
        <v>-44352445.356879942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-44352445.356879942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-184892.08608497717</v>
      </c>
      <c r="L1154" s="444">
        <f t="shared" ca="1" si="104"/>
        <v>-44558992.746479496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-44558992.746479496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-185752.70020830864</v>
      </c>
      <c r="L1155" s="444">
        <f t="shared" ca="1" si="104"/>
        <v>-44766400.75020238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-44766400.75020238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-186616.90022382064</v>
      </c>
      <c r="L1156" s="444">
        <f t="shared" ca="1" si="104"/>
        <v>-44974672.953940779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-44974672.953940779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-187484.70107273065</v>
      </c>
      <c r="L1157" s="444">
        <f t="shared" ca="1" si="104"/>
        <v>-45183812.958528087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-45183812.958528087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-188356.1177585111</v>
      </c>
      <c r="L1158" s="444">
        <f t="shared" ca="1" si="104"/>
        <v>-45393824.379801176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-45393824.379801176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-189231.16534714898</v>
      </c>
      <c r="L1159" s="444">
        <f t="shared" ca="1" si="104"/>
        <v>-45604710.848662905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-45604710.848662905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-190109.85896740618</v>
      </c>
      <c r="L1160" s="444">
        <f t="shared" ca="1" si="104"/>
        <v>-45816476.011144891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-45816476.011144891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-190992.21381108111</v>
      </c>
      <c r="L1161" s="444">
        <f t="shared" ca="1" si="104"/>
        <v>-46029123.528470553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-46029123.528470553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-191878.24513327138</v>
      </c>
      <c r="L1162" s="444">
        <f t="shared" ca="1" si="104"/>
        <v>-46242657.077118404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-46242657.077118404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-192767.96825263742</v>
      </c>
      <c r="L1163" s="444">
        <f t="shared" ca="1" si="104"/>
        <v>-46457080.348885618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-46457080.348885618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-193661.39855166749</v>
      </c>
      <c r="L1164" s="444">
        <f t="shared" ca="1" si="104"/>
        <v>-46672397.050951861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-46672397.050951861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-194558.55147694348</v>
      </c>
      <c r="L1165" s="444">
        <f t="shared" ca="1" si="104"/>
        <v>-46888610.905943379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-46888610.905943379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-195459.44253940816</v>
      </c>
      <c r="L1166" s="444">
        <f t="shared" ca="1" si="104"/>
        <v>-47105725.651997365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-47105725.651997365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-196364.0873146331</v>
      </c>
      <c r="L1167" s="444">
        <f t="shared" ca="1" si="104"/>
        <v>-47323745.042826578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-47323745.042826578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-197272.50144308814</v>
      </c>
      <c r="L1168" s="444">
        <f t="shared" ca="1" si="104"/>
        <v>-47542672.847784244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-47542672.847784244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-198094.47019910102</v>
      </c>
      <c r="L1169" s="444">
        <f t="shared" ca="1" si="104"/>
        <v>-47740767.317983344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-47740767.317983344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-198919.8638249306</v>
      </c>
      <c r="L1170" s="444">
        <f t="shared" ca="1" si="104"/>
        <v>-47939687.181808278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-47939687.181808278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-199748.69659086782</v>
      </c>
      <c r="L1171" s="444">
        <f t="shared" ca="1" si="104"/>
        <v>-48139435.878399149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-48139435.878399149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-200580.98282666312</v>
      </c>
      <c r="L1172" s="444">
        <f t="shared" ca="1" si="104"/>
        <v>-48340016.861225814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-48340016.861225814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-201416.73692177422</v>
      </c>
      <c r="L1173" s="444">
        <f t="shared" ca="1" si="104"/>
        <v>-48541433.598147586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-48541433.598147586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-202255.97332561493</v>
      </c>
      <c r="L1174" s="444">
        <f t="shared" ca="1" si="104"/>
        <v>-48743689.571473204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-48743689.571473204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-203098.70654780502</v>
      </c>
      <c r="L1175" s="444">
        <f t="shared" ca="1" si="104"/>
        <v>-48946788.278021008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-48946788.278021008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-203944.95115842085</v>
      </c>
      <c r="L1176" s="444">
        <f t="shared" ca="1" si="104"/>
        <v>-49150733.229179427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-49150733.229179427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-204794.72178824761</v>
      </c>
      <c r="L1177" s="444">
        <f t="shared" ca="1" si="104"/>
        <v>-49355527.950967677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-49355527.950967677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-205648.03312903197</v>
      </c>
      <c r="L1178" s="444">
        <f t="shared" ca="1" si="104"/>
        <v>-49561175.984096706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-49561175.984096706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-206504.89993373628</v>
      </c>
      <c r="L1179" s="444">
        <f t="shared" ca="1" si="104"/>
        <v>-49767680.884030439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-49767680.884030439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-207365.33701679349</v>
      </c>
      <c r="L1180" s="444">
        <f t="shared" ca="1" si="104"/>
        <v>-49975046.22104723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-49975046.22104723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-208229.35925436346</v>
      </c>
      <c r="L1181" s="444">
        <f t="shared" ca="1" si="104"/>
        <v>-50183275.58030159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-50183275.58030159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-209096.98158458996</v>
      </c>
      <c r="L1182" s="444">
        <f t="shared" ca="1" si="104"/>
        <v>-50392372.561886184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-50392372.561886184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-209968.21900785909</v>
      </c>
      <c r="L1183" s="444">
        <f t="shared" ca="1" si="104"/>
        <v>-50602340.780894041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-50602340.780894041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-210843.0865870585</v>
      </c>
      <c r="L1184" s="444">
        <f t="shared" ca="1" si="104"/>
        <v>-50813183.867481098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-50813183.867481098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-211721.59944783791</v>
      </c>
      <c r="L1185" s="444">
        <f t="shared" ca="1" si="104"/>
        <v>-51024905.466928937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-51024905.466928937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-212603.77277887057</v>
      </c>
      <c r="L1186" s="444">
        <f t="shared" ca="1" si="104"/>
        <v>-51237509.239707805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-51237509.239707805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-213489.62183211584</v>
      </c>
      <c r="L1187" s="444">
        <f t="shared" ca="1" si="104"/>
        <v>-51450998.861539923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-51450998.861539923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-214379.16192308301</v>
      </c>
      <c r="L1188" s="444">
        <f t="shared" ca="1" si="104"/>
        <v>-51665378.023463003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-51665378.023463003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-215272.40843109586</v>
      </c>
      <c r="L1189" s="444">
        <f t="shared" ca="1" si="104"/>
        <v>-51880650.431894101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-51880650.431894101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-216169.37679955876</v>
      </c>
      <c r="L1190" s="444">
        <f t="shared" ca="1" si="104"/>
        <v>-52096819.808693662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-52096819.808693662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-217070.08253622358</v>
      </c>
      <c r="L1191" s="444">
        <f t="shared" ca="1" si="104"/>
        <v>-52313889.891229883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-52313889.891229883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-217974.54121345785</v>
      </c>
      <c r="L1192" s="444">
        <f t="shared" ca="1" si="104"/>
        <v>-52531864.432443343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-52531864.432443343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-218882.76846851397</v>
      </c>
      <c r="L1193" s="444">
        <f t="shared" ca="1" si="104"/>
        <v>-52750747.200911857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-52750747.200911857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-219794.78000379945</v>
      </c>
      <c r="L1194" s="444">
        <f t="shared" ca="1" si="104"/>
        <v>-52970541.980915658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-52970541.980915658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-220710.59158714858</v>
      </c>
      <c r="L1195" s="444">
        <f t="shared" ca="1" si="104"/>
        <v>-53191252.572502807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-53191252.572502807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-221630.219052095</v>
      </c>
      <c r="L1196" s="444">
        <f t="shared" ca="1" si="104"/>
        <v>-53412882.791554905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-53412882.791554905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-222553.67829814545</v>
      </c>
      <c r="L1197" s="444">
        <f t="shared" ca="1" si="104"/>
        <v>-53635436.469853051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-53635436.469853051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-223480.98529105439</v>
      </c>
      <c r="L1198" s="444">
        <f t="shared" ca="1" si="104"/>
        <v>-53858917.455144107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-53858917.455144107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-224412.15606310041</v>
      </c>
      <c r="L1199" s="444">
        <f t="shared" ca="1" si="104"/>
        <v>-54083329.61120721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-54083329.61120721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-225347.20671336338</v>
      </c>
      <c r="L1200" s="444">
        <f t="shared" ca="1" si="104"/>
        <v>-54308676.817920573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-54308676.817920573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-226286.15340800237</v>
      </c>
      <c r="L1201" s="444">
        <f t="shared" ca="1" si="104"/>
        <v>-54534962.971328579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-54534962.971328579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-227229.01238053574</v>
      </c>
      <c r="L1202" s="444">
        <f t="shared" ca="1" si="104"/>
        <v>-54762191.983709112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-54762191.983709112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-228175.7999321213</v>
      </c>
      <c r="L1203" s="444">
        <f t="shared" ca="1" si="104"/>
        <v>-54990367.783641234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-54990367.783641234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-229126.53243183848</v>
      </c>
      <c r="L1204" s="444">
        <f t="shared" ca="1" si="104"/>
        <v>-55219494.316073075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-55219494.316073075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-230081.22631697115</v>
      </c>
      <c r="L1205" s="444">
        <f t="shared" ca="1" si="104"/>
        <v>-55449575.542390049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-55449575.542390049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-231039.89809329191</v>
      </c>
      <c r="L1206" s="444">
        <f t="shared" ca="1" si="104"/>
        <v>-55680615.440483339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-55680615.440483339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-232002.56433534724</v>
      </c>
      <c r="L1207" s="444">
        <f t="shared" ca="1" si="104"/>
        <v>-55912618.004818685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-55912618.004818685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-232969.2416867445</v>
      </c>
      <c r="L1208" s="444">
        <f t="shared" ca="1" si="104"/>
        <v>-56145587.246505432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-56145587.246505432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-233939.94686043929</v>
      </c>
      <c r="L1209" s="444">
        <f t="shared" ca="1" si="104"/>
        <v>-56379527.193365872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-56379527.193365872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-234914.69663902445</v>
      </c>
      <c r="L1210" s="444">
        <f t="shared" ca="1" si="104"/>
        <v>-56614441.890004896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-56614441.890004896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-235893.50787502038</v>
      </c>
      <c r="L1211" s="444">
        <f t="shared" ca="1" si="104"/>
        <v>-56850335.397879913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-56850335.397879913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-236876.39749116634</v>
      </c>
      <c r="L1212" s="444">
        <f t="shared" ca="1" si="104"/>
        <v>-57087211.795371078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-57087211.795371078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-237863.38248071278</v>
      </c>
      <c r="L1213" s="444">
        <f t="shared" ca="1" si="104"/>
        <v>-57325075.177851789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-57325075.177851789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-238854.47990771578</v>
      </c>
      <c r="L1214" s="444">
        <f t="shared" ca="1" si="104"/>
        <v>-57563929.657759503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-57563929.657759503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-239849.70690733125</v>
      </c>
      <c r="L1215" s="444">
        <f t="shared" ca="1" si="104"/>
        <v>-57803779.364666834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-57803779.364666834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-240849.08068611182</v>
      </c>
      <c r="L1216" s="444">
        <f t="shared" ca="1" si="104"/>
        <v>-58044628.445352949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-58044628.445352949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-241852.61852230396</v>
      </c>
      <c r="L1217" s="444">
        <f t="shared" ca="1" si="104"/>
        <v>-58286481.063875251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-58286481.063875251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-242860.33776614687</v>
      </c>
      <c r="L1218" s="444">
        <f t="shared" ca="1" si="104"/>
        <v>-58529341.401641399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-58529341.401641399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-243872.25584017253</v>
      </c>
      <c r="L1219" s="444">
        <f t="shared" ca="1" si="104"/>
        <v>-58773213.657481574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-58773213.657481574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-244888.39023950655</v>
      </c>
      <c r="L1220" s="444">
        <f t="shared" ca="1" si="104"/>
        <v>-59018102.04772108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-59018102.04772108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-245908.75853217117</v>
      </c>
      <c r="L1221" s="444">
        <f t="shared" ca="1" si="104"/>
        <v>-59264010.806253254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-59264010.806253254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-246933.37835938856</v>
      </c>
      <c r="L1222" s="444">
        <f t="shared" ca="1" si="104"/>
        <v>-59510944.184612647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-59510944.184612647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-247962.26743588602</v>
      </c>
      <c r="L1223" s="444">
        <f t="shared" ca="1" si="104"/>
        <v>-59758906.452048533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-59758906.452048533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-248995.44355020221</v>
      </c>
      <c r="L1224" s="444">
        <f t="shared" ca="1" si="104"/>
        <v>-60007901.895598732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-60007901.895598732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-250032.92456499473</v>
      </c>
      <c r="L1225" s="444">
        <f t="shared" ca="1" si="104"/>
        <v>-60257934.820163727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-60257934.820163727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-251074.72841734884</v>
      </c>
      <c r="L1226" s="444">
        <f t="shared" ca="1" si="104"/>
        <v>-60509009.548581079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-60509009.548581079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-252120.87311908783</v>
      </c>
      <c r="L1227" s="444">
        <f t="shared" ca="1" si="104"/>
        <v>-60761130.421700165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-60761130.421700165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-253171.37675708404</v>
      </c>
      <c r="L1228" s="444">
        <f t="shared" ca="1" si="104"/>
        <v>-61014301.79845725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-61014301.79845725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-254226.25749357187</v>
      </c>
      <c r="L1229" s="444">
        <f t="shared" ca="1" si="104"/>
        <v>-61268528.05595082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-61268528.05595082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-255285.53356646176</v>
      </c>
      <c r="L1230" s="444">
        <f t="shared" ca="1" si="104"/>
        <v>-61523813.58951728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-61523813.58951728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-256349.22328965532</v>
      </c>
      <c r="L1231" s="444">
        <f t="shared" ca="1" si="104"/>
        <v>-61780162.812806934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-61780162.812806934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-257417.34505336219</v>
      </c>
      <c r="L1232" s="444">
        <f t="shared" ca="1" si="104"/>
        <v>-62037580.157860294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-62037580.157860294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-258489.91732441788</v>
      </c>
      <c r="L1233" s="444">
        <f t="shared" ca="1" si="104"/>
        <v>-62296070.07518471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-62296070.07518471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-259566.95864660296</v>
      </c>
      <c r="L1234" s="444">
        <f t="shared" ca="1" si="104"/>
        <v>-62555637.033831313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-62555637.033831313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-260648.48764096381</v>
      </c>
      <c r="L1235" s="444">
        <f t="shared" ca="1" si="104"/>
        <v>-62816285.521472275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-62816285.521472275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-261734.52300613452</v>
      </c>
      <c r="L1236" s="444">
        <f t="shared" ca="1" si="104"/>
        <v>-63078020.044478409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-63078020.044478409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-262825.08351865999</v>
      </c>
      <c r="L1237" s="444">
        <f t="shared" ca="1" si="104"/>
        <v>-63340845.127997071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-63340845.127997071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-263920.18803332112</v>
      </c>
      <c r="L1238" s="444">
        <f t="shared" ca="1" si="104"/>
        <v>-63604765.316030391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-63604765.316030391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-265019.85548346001</v>
      </c>
      <c r="L1239" s="444">
        <f t="shared" ca="1" si="104"/>
        <v>-63869785.171513848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-63869785.171513848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-266124.10488130769</v>
      </c>
      <c r="L1240" s="444">
        <f t="shared" ca="1" si="104"/>
        <v>-64135909.276395157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-64135909.276395157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-267232.95531831315</v>
      </c>
      <c r="L1241" s="444">
        <f t="shared" ca="1" si="104"/>
        <v>-64403142.231713474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-64403142.231713474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-268346.42596547282</v>
      </c>
      <c r="L1242" s="444">
        <f t="shared" ca="1" si="104"/>
        <v>-64671488.657678947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-64671488.657678947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-269464.53607366228</v>
      </c>
      <c r="L1243" s="444">
        <f t="shared" ca="1" si="104"/>
        <v>-64940953.193752609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-64940953.193752609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-270587.30497396924</v>
      </c>
      <c r="L1244" s="444">
        <f t="shared" ca="1" si="104"/>
        <v>-65211540.498726577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-65211540.498726577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-271714.75207802741</v>
      </c>
      <c r="L1245" s="444">
        <f t="shared" ca="1" si="104"/>
        <v>-65483255.250804603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-65483255.250804603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-272846.89687835251</v>
      </c>
      <c r="L1246" s="444">
        <f t="shared" ca="1" si="104"/>
        <v>-65756102.147682957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-65756102.147682957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-273983.75894867897</v>
      </c>
      <c r="L1247" s="444">
        <f t="shared" ca="1" si="104"/>
        <v>-66030085.906631634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-66030085.906631634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-275125.35794429848</v>
      </c>
      <c r="L1248" s="444">
        <f t="shared" ca="1" si="104"/>
        <v>-66305211.264575928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-66305211.264575928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-276271.71360239969</v>
      </c>
      <c r="L1249" s="444">
        <f t="shared" ca="1" si="104"/>
        <v>-66581482.97817833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-66581482.97817833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-277422.8457424097</v>
      </c>
      <c r="L1250" s="444">
        <f t="shared" ca="1" si="104"/>
        <v>-66858905.823920742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-66858905.823920742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-278578.77426633646</v>
      </c>
      <c r="L1251" s="444">
        <f t="shared" ca="1" si="104"/>
        <v>-67137484.598187074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-67137484.598187074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-279739.51915911282</v>
      </c>
      <c r="L1252" s="444">
        <f t="shared" ca="1" si="104"/>
        <v>-67417224.117346182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-67417224.117346182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-280905.10048894241</v>
      </c>
      <c r="L1253" s="444">
        <f t="shared" ca="1" si="104"/>
        <v>-67698129.217835128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-67698129.217835128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-282075.53840764635</v>
      </c>
      <c r="L1254" s="444">
        <f t="shared" ca="1" si="104"/>
        <v>-67980204.756242782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-67980204.756242782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-283250.85315101157</v>
      </c>
      <c r="L1255" s="444">
        <f t="shared" ca="1" si="104"/>
        <v>-68263455.60939379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-68263455.60939379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-284431.06503914081</v>
      </c>
      <c r="L1256" s="444">
        <f t="shared" ca="1" si="104"/>
        <v>-68547886.674432933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-68547886.674432933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-285616.19447680388</v>
      </c>
      <c r="L1257" s="444">
        <f t="shared" ca="1" si="104"/>
        <v>-68833502.868909732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-68833502.868909732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-286806.26195379056</v>
      </c>
      <c r="L1258" s="444">
        <f t="shared" ca="1" si="104"/>
        <v>-69120309.130863518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-69120309.130863518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-288001.28804526466</v>
      </c>
      <c r="L1259" s="444">
        <f t="shared" ca="1" si="104"/>
        <v>-69408310.418908775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-69408310.418908775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-289201.29341211991</v>
      </c>
      <c r="L1260" s="444">
        <f t="shared" ca="1" si="104"/>
        <v>-69697511.712320894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-69697511.712320894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-290406.29880133708</v>
      </c>
      <c r="L1261" s="444">
        <f t="shared" ca="1" si="104"/>
        <v>-69987918.011122227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-69987918.011122227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-291616.32504634262</v>
      </c>
      <c r="L1262" s="444">
        <f t="shared" ca="1" si="104"/>
        <v>-70279534.336168572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-70279534.336168572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-292831.39306736906</v>
      </c>
      <c r="L1263" s="444">
        <f t="shared" ca="1" si="104"/>
        <v>-70572365.729235947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-70572365.729235947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-294051.52387181646</v>
      </c>
      <c r="L1264" s="444">
        <f t="shared" ca="1" si="104"/>
        <v>-70866417.253107756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-70866417.253107756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-295276.73855461564</v>
      </c>
      <c r="L1265" s="444">
        <f t="shared" ca="1" si="104"/>
        <v>-71161693.991662368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-71161693.991662368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-296507.05829859321</v>
      </c>
      <c r="L1266" s="444">
        <f t="shared" ca="1" si="104"/>
        <v>-71458201.049960956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-71458201.049960956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-297742.50437483733</v>
      </c>
      <c r="L1267" s="444">
        <f t="shared" ca="1" si="104"/>
        <v>-71755943.554335788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-71755943.554335788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-298983.09814306576</v>
      </c>
      <c r="L1268" s="444">
        <f t="shared" ca="1" si="104"/>
        <v>-72054926.652478859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-72054926.652478859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-300228.86105199525</v>
      </c>
      <c r="L1269" s="444">
        <f t="shared" ca="1" si="104"/>
        <v>-72355155.51353085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-72355155.51353085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-301479.81463971187</v>
      </c>
      <c r="L1270" s="444">
        <f t="shared" ca="1" si="104"/>
        <v>-72656635.328170568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-72656635.328170568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-302735.98053404404</v>
      </c>
      <c r="L1271" s="444">
        <f t="shared" ca="1" si="104"/>
        <v>-72959371.308704615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-72959371.308704615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-303997.38045293587</v>
      </c>
      <c r="L1272" s="444">
        <f t="shared" ca="1" si="104"/>
        <v>-73263368.689157546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-73263368.689157546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-305264.03620482312</v>
      </c>
      <c r="L1273" s="444">
        <f t="shared" ca="1" si="104"/>
        <v>-73568632.725362375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-73568632.725362375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-306535.96968900989</v>
      </c>
      <c r="L1274" s="444">
        <f t="shared" ca="1" si="104"/>
        <v>-73875168.695051387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-73875168.695051387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-307813.20289604744</v>
      </c>
      <c r="L1275" s="444">
        <f t="shared" ca="1" si="104"/>
        <v>-74182981.897947431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-74182981.897947431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-309095.75790811429</v>
      </c>
      <c r="L1276" s="444">
        <f t="shared" ca="1" si="104"/>
        <v>-74492077.655855551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-74492077.655855551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-310383.65689939813</v>
      </c>
      <c r="L1277" s="444">
        <f t="shared" ca="1" si="104"/>
        <v>-74802461.312754944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-74802461.312754944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-311676.92213647894</v>
      </c>
      <c r="L1278" s="444">
        <f t="shared" ca="1" si="104"/>
        <v>-75114138.23489143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-75114138.23489143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-312975.57597871427</v>
      </c>
      <c r="L1279" s="444">
        <f t="shared" ca="1" si="104"/>
        <v>-75427113.810870141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-75427113.810870141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-314279.64087862556</v>
      </c>
      <c r="L1280" s="444">
        <f t="shared" ca="1" si="104"/>
        <v>-75741393.451748773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-75741393.451748773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-315589.13938228658</v>
      </c>
      <c r="L1281" s="444">
        <f t="shared" ca="1" si="104"/>
        <v>-76056982.591131061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-76056982.591131061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-316904.09412971273</v>
      </c>
      <c r="L1282" s="444">
        <f t="shared" ca="1" si="104"/>
        <v>-76373886.685260773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-76373886.685260773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-318224.5278552532</v>
      </c>
      <c r="L1283" s="444">
        <f t="shared" ref="L1283:L1537" ca="1" si="109">I1283-J1283+K1283</f>
        <v>-76692111.21311602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-76692111.21311602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-319550.46338798339</v>
      </c>
      <c r="L1284" s="444">
        <f t="shared" ca="1" si="109"/>
        <v>-77011661.676504001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-77011661.676504001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-320881.92365210003</v>
      </c>
      <c r="L1285" s="444">
        <f t="shared" ca="1" si="109"/>
        <v>-77332543.600156099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-77332543.600156099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-322218.93166731705</v>
      </c>
      <c r="L1286" s="444">
        <f t="shared" ca="1" si="109"/>
        <v>-77654762.531823412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-77654762.531823412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-323561.5105492642</v>
      </c>
      <c r="L1287" s="444">
        <f t="shared" ca="1" si="109"/>
        <v>-77978324.042372674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-77978324.042372674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-324909.68350988615</v>
      </c>
      <c r="L1288" s="444">
        <f t="shared" ca="1" si="109"/>
        <v>-78303233.72588256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-78303233.72588256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-326263.47385784402</v>
      </c>
      <c r="L1289" s="444">
        <f t="shared" ca="1" si="109"/>
        <v>-78629497.19974041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-78629497.19974041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-327622.90499891835</v>
      </c>
      <c r="L1290" s="444">
        <f t="shared" ca="1" si="109"/>
        <v>-78957120.104739323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-78957120.104739323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-328988.00043641386</v>
      </c>
      <c r="L1291" s="444">
        <f t="shared" ca="1" si="109"/>
        <v>-79286108.105175734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-79286108.105175734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-330358.78377156553</v>
      </c>
      <c r="L1292" s="444">
        <f t="shared" ca="1" si="109"/>
        <v>-79616466.888947293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-79616466.888947293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-331735.27870394703</v>
      </c>
      <c r="L1293" s="444">
        <f t="shared" ca="1" si="109"/>
        <v>-79948202.167651236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-79948202.167651236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-333117.50903188012</v>
      </c>
      <c r="L1294" s="444">
        <f t="shared" ca="1" si="109"/>
        <v>-80281319.676683113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-80281319.676683113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-334505.49865284632</v>
      </c>
      <c r="L1295" s="444">
        <f t="shared" ca="1" si="109"/>
        <v>-80615825.175335959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-80615825.175335959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-335899.27156389982</v>
      </c>
      <c r="L1296" s="444">
        <f t="shared" ca="1" si="109"/>
        <v>-80951724.446899861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-80951724.446899861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-337298.85186208272</v>
      </c>
      <c r="L1297" s="444">
        <f t="shared" ca="1" si="109"/>
        <v>-81289023.298761949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-81289023.298761949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-338704.26374484145</v>
      </c>
      <c r="L1298" s="444">
        <f t="shared" ca="1" si="109"/>
        <v>-81627727.562506795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-81627727.562506795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-340115.531510445</v>
      </c>
      <c r="L1299" s="444">
        <f t="shared" ca="1" si="109"/>
        <v>-81967843.094017237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-81967843.094017237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-341532.67955840513</v>
      </c>
      <c r="L1300" s="444">
        <f t="shared" ca="1" si="109"/>
        <v>-82309375.773575649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-82309375.773575649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-342955.73238989851</v>
      </c>
      <c r="L1301" s="444">
        <f t="shared" ca="1" si="109"/>
        <v>-82652331.505965546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-82652331.505965546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-344384.71460818977</v>
      </c>
      <c r="L1302" s="444">
        <f t="shared" ca="1" si="109"/>
        <v>-82996716.220573738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-82996716.220573738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-345819.65091905725</v>
      </c>
      <c r="L1303" s="444">
        <f t="shared" ca="1" si="109"/>
        <v>-83342535.871492788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-83342535.871492788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-347260.56613121997</v>
      </c>
      <c r="L1304" s="444">
        <f t="shared" ca="1" si="109"/>
        <v>-83689796.437624007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-83689796.437624007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-348707.48515676672</v>
      </c>
      <c r="L1305" s="444">
        <f t="shared" ca="1" si="109"/>
        <v>-84038503.922780767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-84038503.922780767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-350160.43301158655</v>
      </c>
      <c r="L1306" s="444">
        <f t="shared" ca="1" si="109"/>
        <v>-84388664.355792359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-84388664.355792359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-351619.43481580151</v>
      </c>
      <c r="L1307" s="444">
        <f t="shared" ca="1" si="109"/>
        <v>-84740283.790608153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-84740283.790608153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-353084.51579420065</v>
      </c>
      <c r="L1308" s="444">
        <f t="shared" ca="1" si="109"/>
        <v>-85093368.306402355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-85093368.306402355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-354555.7012766765</v>
      </c>
      <c r="L1309" s="444">
        <f t="shared" ca="1" si="109"/>
        <v>-85447924.00767903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-85447924.00767903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-356033.0166986626</v>
      </c>
      <c r="L1310" s="444">
        <f t="shared" ca="1" si="109"/>
        <v>-85803957.024377689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-85803957.024377689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-357516.4876015737</v>
      </c>
      <c r="L1311" s="444">
        <f t="shared" ca="1" si="109"/>
        <v>-86161473.511979267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-86161473.511979267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-359006.13963324693</v>
      </c>
      <c r="L1312" s="444">
        <f t="shared" ca="1" si="109"/>
        <v>-86520479.65161252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-86520479.65161252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-360501.99854838551</v>
      </c>
      <c r="L1313" s="444">
        <f t="shared" ca="1" si="109"/>
        <v>-86880981.650160909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-86880981.650160909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-362004.09020900377</v>
      </c>
      <c r="L1314" s="444">
        <f t="shared" ca="1" si="109"/>
        <v>-87242985.740369916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-87242985.740369916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-363512.44058487465</v>
      </c>
      <c r="L1315" s="444">
        <f t="shared" ca="1" si="109"/>
        <v>-87606498.180954784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-87606498.180954784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-365027.07575397828</v>
      </c>
      <c r="L1316" s="444">
        <f t="shared" ca="1" si="109"/>
        <v>-87971525.256708756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-87971525.256708756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-366548.02190295316</v>
      </c>
      <c r="L1317" s="444">
        <f t="shared" ca="1" si="109"/>
        <v>-88338073.278611705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-88338073.278611705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-368075.30532754876</v>
      </c>
      <c r="L1318" s="444">
        <f t="shared" ca="1" si="109"/>
        <v>-88706148.583939254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-88706148.583939254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-369608.95243308024</v>
      </c>
      <c r="L1319" s="444">
        <f t="shared" ca="1" si="109"/>
        <v>-89075757.536372334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-89075757.536372334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-371148.9897348847</v>
      </c>
      <c r="L1320" s="444">
        <f t="shared" ca="1" si="109"/>
        <v>-89446906.526107222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-89446906.526107222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-372695.44385878008</v>
      </c>
      <c r="L1321" s="444">
        <f t="shared" ca="1" si="109"/>
        <v>-89819601.969966009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-89819601.969966009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-374248.34154152503</v>
      </c>
      <c r="L1322" s="444">
        <f t="shared" ca="1" si="109"/>
        <v>-90193850.311507538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-90193850.311507538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-375807.70963128138</v>
      </c>
      <c r="L1323" s="444">
        <f t="shared" ca="1" si="109"/>
        <v>-90569658.021138817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-90569658.021138817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-377373.57508807839</v>
      </c>
      <c r="L1324" s="444">
        <f t="shared" ca="1" si="109"/>
        <v>-90947031.596226901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-90947031.596226901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-378945.96498427878</v>
      </c>
      <c r="L1325" s="444">
        <f t="shared" ca="1" si="109"/>
        <v>-91325977.561211184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-91325977.561211184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-380524.90650504659</v>
      </c>
      <c r="L1326" s="444">
        <f t="shared" ca="1" si="109"/>
        <v>-91706502.467716232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-91706502.467716232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-382110.42694881762</v>
      </c>
      <c r="L1327" s="444">
        <f t="shared" ca="1" si="109"/>
        <v>-92088612.894665048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-92088612.894665048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-383702.55372777104</v>
      </c>
      <c r="L1328" s="444">
        <f t="shared" ca="1" si="109"/>
        <v>-92472315.448392823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-92472315.448392823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-385301.3143683034</v>
      </c>
      <c r="L1329" s="444">
        <f t="shared" ca="1" si="109"/>
        <v>-92857616.762761131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-92857616.762761131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-386906.73651150469</v>
      </c>
      <c r="L1330" s="444">
        <f t="shared" ca="1" si="109"/>
        <v>-93244523.49927263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-93244523.49927263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-388518.84791363595</v>
      </c>
      <c r="L1331" s="444">
        <f t="shared" ca="1" si="109"/>
        <v>-93633042.347186267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-93633042.347186267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-390137.67644660943</v>
      </c>
      <c r="L1332" s="444">
        <f t="shared" ca="1" si="109"/>
        <v>-94023180.023632884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-94023180.023632884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-391763.25009847037</v>
      </c>
      <c r="L1333" s="444">
        <f t="shared" ca="1" si="109"/>
        <v>-94414943.273731351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-94414943.273731351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-393395.5969738806</v>
      </c>
      <c r="L1334" s="444">
        <f t="shared" ca="1" si="109"/>
        <v>-94808338.870705232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-94808338.870705232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-395034.74529460515</v>
      </c>
      <c r="L1335" s="444">
        <f t="shared" ca="1" si="109"/>
        <v>-95203373.615999833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-95203373.615999833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-396680.72339999932</v>
      </c>
      <c r="L1336" s="444">
        <f t="shared" ca="1" si="109"/>
        <v>-95600054.33939983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-95600054.33939983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-398333.5597474993</v>
      </c>
      <c r="L1337" s="444">
        <f t="shared" ca="1" si="109"/>
        <v>-95998387.899147332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-95998387.899147332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-399993.28291311389</v>
      </c>
      <c r="L1338" s="444">
        <f t="shared" ca="1" si="109"/>
        <v>-96398381.18206045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-96398381.18206045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-401659.92159191857</v>
      </c>
      <c r="L1339" s="444">
        <f t="shared" ca="1" si="109"/>
        <v>-96800041.103652373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-96800041.103652373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-403333.50459855155</v>
      </c>
      <c r="L1340" s="444">
        <f t="shared" ca="1" si="109"/>
        <v>-97203374.608250931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-97203374.608250931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-405014.06086771219</v>
      </c>
      <c r="L1341" s="444">
        <f t="shared" ca="1" si="109"/>
        <v>-97608388.669118643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-97608388.669118643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-406701.61945466103</v>
      </c>
      <c r="L1342" s="444">
        <f t="shared" ca="1" si="109"/>
        <v>-98015090.28857331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-98015090.28857331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-408396.2095357221</v>
      </c>
      <c r="L1343" s="444">
        <f t="shared" ca="1" si="109"/>
        <v>-98423486.498109028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-98423486.498109028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-410097.86040878762</v>
      </c>
      <c r="L1344" s="444">
        <f t="shared" ca="1" si="109"/>
        <v>-98833584.358517811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-98833584.358517811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-411806.60149382422</v>
      </c>
      <c r="L1345" s="444">
        <f t="shared" ca="1" si="109"/>
        <v>-99245390.960011631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-99245390.960011631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-413522.46233338182</v>
      </c>
      <c r="L1346" s="444">
        <f t="shared" ca="1" si="109"/>
        <v>-99658913.422345012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-99658913.422345012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-415245.47259310423</v>
      </c>
      <c r="L1347" s="444">
        <f t="shared" ca="1" si="109"/>
        <v>-100074158.89493811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-100074158.89493811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-416975.6620622421</v>
      </c>
      <c r="L1348" s="444">
        <f t="shared" ca="1" si="109"/>
        <v>-100491134.55700035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-100491134.55700035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-418713.06065416813</v>
      </c>
      <c r="L1349" s="444">
        <f t="shared" ca="1" si="109"/>
        <v>-100909847.61765452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-100909847.61765452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-420457.69840689382</v>
      </c>
      <c r="L1350" s="444">
        <f t="shared" ca="1" si="109"/>
        <v>-101330305.31606141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-101330305.31606141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-422209.60548358917</v>
      </c>
      <c r="L1351" s="444">
        <f t="shared" ca="1" si="109"/>
        <v>-101752514.921545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-101752514.921545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-423968.81217310415</v>
      </c>
      <c r="L1352" s="444">
        <f t="shared" ca="1" si="109"/>
        <v>-102176483.7337181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-102176483.7337181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-425735.34889049205</v>
      </c>
      <c r="L1353" s="444">
        <f t="shared" ca="1" si="109"/>
        <v>-102602219.0826086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-102602219.0826086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-427509.2461775358</v>
      </c>
      <c r="L1354" s="444">
        <f t="shared" ca="1" si="109"/>
        <v>-103029728.32878613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-103029728.32878613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-429290.53470327554</v>
      </c>
      <c r="L1355" s="444">
        <f t="shared" ca="1" si="109"/>
        <v>-103459018.8634894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-103459018.8634894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-431079.2452645392</v>
      </c>
      <c r="L1356" s="444">
        <f t="shared" ca="1" si="109"/>
        <v>-103890098.10875395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-103890098.10875395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-432875.40878647479</v>
      </c>
      <c r="L1357" s="444">
        <f t="shared" ca="1" si="109"/>
        <v>-104322973.51754043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-104322973.51754043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-434679.0563230851</v>
      </c>
      <c r="L1358" s="444">
        <f t="shared" ca="1" si="109"/>
        <v>-104757652.57386351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-104757652.57386351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-436490.21905776468</v>
      </c>
      <c r="L1359" s="444">
        <f t="shared" ca="1" si="109"/>
        <v>-105194142.79292127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-105194142.79292127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-438308.92830383865</v>
      </c>
      <c r="L1360" s="444">
        <f t="shared" ca="1" si="109"/>
        <v>-105632451.72122511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-105632451.72122511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-440135.21550510463</v>
      </c>
      <c r="L1361" s="444">
        <f t="shared" ca="1" si="109"/>
        <v>-106072586.93673022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-106072586.93673022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-441969.11223637592</v>
      </c>
      <c r="L1362" s="444">
        <f t="shared" ca="1" si="109"/>
        <v>-106514556.0489666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-106514556.0489666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-443810.65020402748</v>
      </c>
      <c r="L1363" s="444">
        <f t="shared" ca="1" si="109"/>
        <v>-106958366.69917063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-106958366.69917063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-445659.86124654429</v>
      </c>
      <c r="L1364" s="444">
        <f t="shared" ca="1" si="109"/>
        <v>-107404026.56041718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-107404026.56041718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-447516.77733507165</v>
      </c>
      <c r="L1365" s="444">
        <f t="shared" ca="1" si="109"/>
        <v>-107851543.33775225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-107851543.33775225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-449381.43057396769</v>
      </c>
      <c r="L1366" s="444">
        <f t="shared" ca="1" si="109"/>
        <v>-108300924.76832622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-108300924.76832622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-451253.85320135922</v>
      </c>
      <c r="L1367" s="444">
        <f t="shared" ca="1" si="109"/>
        <v>-108752178.62152758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-108752178.62152758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-453134.07758969825</v>
      </c>
      <c r="L1368" s="444">
        <f t="shared" ca="1" si="109"/>
        <v>-109205312.69911729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-109205312.69911729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-455022.13624632207</v>
      </c>
      <c r="L1369" s="444">
        <f t="shared" ca="1" si="109"/>
        <v>-109660334.83536361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-109660334.83536361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-456918.06181401503</v>
      </c>
      <c r="L1370" s="444">
        <f t="shared" ca="1" si="109"/>
        <v>-110117252.89717762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-110117252.89717762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-458821.88707157335</v>
      </c>
      <c r="L1371" s="444">
        <f t="shared" ca="1" si="109"/>
        <v>-110576074.7842492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-110576074.7842492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-460733.64493437164</v>
      </c>
      <c r="L1372" s="444">
        <f t="shared" ca="1" si="109"/>
        <v>-111036808.42918357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-111036808.42918357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-462653.36845493154</v>
      </c>
      <c r="L1373" s="444">
        <f t="shared" ca="1" si="109"/>
        <v>-111499461.79763851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-111499461.79763851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-464581.09082349384</v>
      </c>
      <c r="L1374" s="444">
        <f t="shared" ca="1" si="109"/>
        <v>-111964042.88846199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-111964042.88846199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-466516.84536859166</v>
      </c>
      <c r="L1375" s="444">
        <f t="shared" ca="1" si="109"/>
        <v>-112430559.73383059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-112430559.73383059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-468460.66555762745</v>
      </c>
      <c r="L1376" s="444">
        <f t="shared" ca="1" si="109"/>
        <v>-112899020.39938821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-112899020.39938821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-470412.58499745087</v>
      </c>
      <c r="L1377" s="444">
        <f t="shared" ca="1" si="109"/>
        <v>-113369432.98438565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-113369432.98438565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-472372.6374349402</v>
      </c>
      <c r="L1378" s="444">
        <f t="shared" ca="1" si="109"/>
        <v>-113841805.6218206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-113841805.6218206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-474340.85675758583</v>
      </c>
      <c r="L1379" s="444">
        <f t="shared" ca="1" si="109"/>
        <v>-114316146.47857818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-114316146.47857818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-476317.27699407574</v>
      </c>
      <c r="L1380" s="444">
        <f t="shared" ca="1" si="109"/>
        <v>-114792463.75557226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-114792463.75557226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-478301.93231488438</v>
      </c>
      <c r="L1381" s="444">
        <f t="shared" ca="1" si="109"/>
        <v>-115270765.68788715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-115270765.68788715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-480294.85703286313</v>
      </c>
      <c r="L1382" s="444">
        <f t="shared" ca="1" si="109"/>
        <v>-115751060.54492001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-115751060.54492001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-482296.08560383343</v>
      </c>
      <c r="L1383" s="444">
        <f t="shared" ca="1" si="109"/>
        <v>-116233356.63052385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-116233356.63052385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-484305.65262718266</v>
      </c>
      <c r="L1384" s="444">
        <f t="shared" ca="1" si="109"/>
        <v>-116717662.28315103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-116717662.28315103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-486323.59284646256</v>
      </c>
      <c r="L1385" s="444">
        <f t="shared" ca="1" si="109"/>
        <v>-117203985.8759975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-117203985.8759975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-488349.94114998961</v>
      </c>
      <c r="L1386" s="444">
        <f t="shared" ca="1" si="109"/>
        <v>-117692335.81714749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-117692335.81714749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-490384.73257144797</v>
      </c>
      <c r="L1387" s="444">
        <f t="shared" ca="1" si="109"/>
        <v>-118182720.54971895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-118182720.54971895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-492428.00229049561</v>
      </c>
      <c r="L1388" s="444">
        <f t="shared" ca="1" si="109"/>
        <v>-118675148.55200945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-118675148.55200945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-494479.78563337267</v>
      </c>
      <c r="L1389" s="444">
        <f t="shared" ca="1" si="109"/>
        <v>-119169628.33764282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-119169628.33764282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-496540.11807351175</v>
      </c>
      <c r="L1390" s="444">
        <f t="shared" ca="1" si="109"/>
        <v>-119666168.45571633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-119666168.45571633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-498609.03523215133</v>
      </c>
      <c r="L1391" s="444">
        <f t="shared" ca="1" si="109"/>
        <v>-120164777.49094848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-120164777.49094848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-500686.57287895202</v>
      </c>
      <c r="L1392" s="444">
        <f t="shared" ca="1" si="109"/>
        <v>-120665464.06382744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-120665464.06382744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-502772.76693261426</v>
      </c>
      <c r="L1393" s="444">
        <f t="shared" ca="1" si="109"/>
        <v>-121168236.83076006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-121168236.83076006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-504867.6534615003</v>
      </c>
      <c r="L1394" s="444">
        <f t="shared" ca="1" si="109"/>
        <v>-121673104.48422156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-121673104.48422156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-506971.26868425641</v>
      </c>
      <c r="L1395" s="444">
        <f t="shared" ca="1" si="109"/>
        <v>-122180075.75290582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-122180075.75290582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-509083.64897044085</v>
      </c>
      <c r="L1396" s="444">
        <f t="shared" ca="1" si="109"/>
        <v>-122689159.40187626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-122689159.40187626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-511204.83084115107</v>
      </c>
      <c r="L1397" s="444">
        <f t="shared" ca="1" si="109"/>
        <v>-123200364.23271741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-123200364.23271741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-513334.8509696559</v>
      </c>
      <c r="L1398" s="444">
        <f t="shared" ca="1" si="109"/>
        <v>-123713699.08368707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-123713699.08368707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-515473.74618202943</v>
      </c>
      <c r="L1399" s="444">
        <f t="shared" ca="1" si="109"/>
        <v>-124229172.82986909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-124229172.82986909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-517621.5534577879</v>
      </c>
      <c r="L1400" s="444">
        <f t="shared" ca="1" si="109"/>
        <v>-124746794.38332687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-124746794.38332687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-519778.30993052869</v>
      </c>
      <c r="L1401" s="444">
        <f t="shared" ca="1" si="109"/>
        <v>-125266572.69325741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-125266572.69325741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-521944.05288857245</v>
      </c>
      <c r="L1402" s="444">
        <f t="shared" ca="1" si="109"/>
        <v>-125788516.74614598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-125788516.74614598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-524118.81977560825</v>
      </c>
      <c r="L1403" s="444">
        <f t="shared" ca="1" si="109"/>
        <v>-126312635.56592159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-126312635.56592159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-526302.64819133992</v>
      </c>
      <c r="L1404" s="444">
        <f t="shared" ca="1" si="109"/>
        <v>-126838938.21411292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-126838938.21411292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-528495.57589213713</v>
      </c>
      <c r="L1405" s="444">
        <f t="shared" ca="1" si="109"/>
        <v>-127367433.79000506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-127367433.79000506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-530697.64079168777</v>
      </c>
      <c r="L1406" s="444">
        <f t="shared" ca="1" si="109"/>
        <v>-127898131.43079674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-127898131.43079674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-532908.88096165308</v>
      </c>
      <c r="L1407" s="444">
        <f t="shared" ca="1" si="109"/>
        <v>-128431040.3117584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-128431040.3117584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-535129.33463232662</v>
      </c>
      <c r="L1408" s="444">
        <f t="shared" ca="1" si="109"/>
        <v>-128966169.64639072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-128966169.64639072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-537359.04019329464</v>
      </c>
      <c r="L1409" s="444">
        <f t="shared" ca="1" si="109"/>
        <v>-129503528.68658401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-129503528.68658401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-539598.03619410004</v>
      </c>
      <c r="L1410" s="444">
        <f t="shared" ca="1" si="109"/>
        <v>-130043126.72277811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-130043126.72277811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-541846.36134490883</v>
      </c>
      <c r="L1411" s="444">
        <f t="shared" ca="1" si="109"/>
        <v>-130584973.08412302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-130584973.08412302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-544104.05451717926</v>
      </c>
      <c r="L1412" s="444">
        <f t="shared" ca="1" si="109"/>
        <v>-131129077.1386402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-131129077.1386402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-546371.15474433417</v>
      </c>
      <c r="L1413" s="444">
        <f t="shared" ca="1" si="109"/>
        <v>-131675448.29338452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-131675448.29338452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-548647.70122243545</v>
      </c>
      <c r="L1414" s="444">
        <f t="shared" ca="1" si="109"/>
        <v>-132224095.99460696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-132224095.99460696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-550933.73331086233</v>
      </c>
      <c r="L1415" s="444">
        <f t="shared" ca="1" si="109"/>
        <v>-132775029.72791782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-132775029.72791782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-553229.29053299094</v>
      </c>
      <c r="L1416" s="444">
        <f t="shared" ca="1" si="109"/>
        <v>-133328259.01845081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-133328259.01845081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-555534.41257687833</v>
      </c>
      <c r="L1417" s="444">
        <f t="shared" ca="1" si="109"/>
        <v>-133883793.4310277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-133883793.4310277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-557849.13929594867</v>
      </c>
      <c r="L1418" s="444">
        <f t="shared" ca="1" si="109"/>
        <v>-134441642.57032365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-134441642.57032365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-560173.5107096819</v>
      </c>
      <c r="L1419" s="444">
        <f t="shared" ca="1" si="109"/>
        <v>-135001816.08103332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-135001816.08103332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-562507.56700430554</v>
      </c>
      <c r="L1420" s="444">
        <f t="shared" ca="1" si="109"/>
        <v>-135564323.64803761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-135564323.64803761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-564851.34853349009</v>
      </c>
      <c r="L1421" s="444">
        <f t="shared" ca="1" si="109"/>
        <v>-136129174.99657109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-136129174.99657109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-567204.89581904619</v>
      </c>
      <c r="L1422" s="444">
        <f t="shared" ca="1" si="109"/>
        <v>-136696379.89239013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-136696379.89239013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-569568.24955162557</v>
      </c>
      <c r="L1423" s="444">
        <f t="shared" ca="1" si="109"/>
        <v>-137265948.14194176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-137265948.14194176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-571941.45059142401</v>
      </c>
      <c r="L1424" s="444">
        <f t="shared" ca="1" si="109"/>
        <v>-137837889.59253317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-137837889.59253317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-574324.53996888816</v>
      </c>
      <c r="L1425" s="444">
        <f t="shared" ca="1" si="109"/>
        <v>-138412214.13250205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-138412214.13250205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-576717.55888542521</v>
      </c>
      <c r="L1426" s="444">
        <f t="shared" ca="1" si="109"/>
        <v>-138988931.69138747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-138988931.69138747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-579120.54871411447</v>
      </c>
      <c r="L1427" s="444">
        <f t="shared" ca="1" si="109"/>
        <v>-139568052.24010158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-139568052.24010158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-581533.55100042326</v>
      </c>
      <c r="L1428" s="444">
        <f t="shared" ca="1" si="109"/>
        <v>-140149585.79110199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-140149585.79110199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-583956.60746292491</v>
      </c>
      <c r="L1429" s="444">
        <f t="shared" ca="1" si="109"/>
        <v>-140733542.3985649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-140733542.3985649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-586389.75999402045</v>
      </c>
      <c r="L1430" s="444">
        <f t="shared" ca="1" si="109"/>
        <v>-141319932.15855893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-141319932.15855893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-588833.05066066224</v>
      </c>
      <c r="L1431" s="444">
        <f t="shared" ca="1" si="109"/>
        <v>-141908765.2092196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-141908765.2092196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-591286.52170508169</v>
      </c>
      <c r="L1432" s="444">
        <f t="shared" ca="1" si="109"/>
        <v>-142500051.7309247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-142500051.7309247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-593750.2155455196</v>
      </c>
      <c r="L1433" s="444">
        <f t="shared" ca="1" si="109"/>
        <v>-143093801.9464702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-143093801.9464702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-596224.17477695912</v>
      </c>
      <c r="L1434" s="444">
        <f t="shared" ca="1" si="109"/>
        <v>-143690026.12124717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-143690026.12124717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-598708.44217186316</v>
      </c>
      <c r="L1435" s="444">
        <f t="shared" ca="1" si="109"/>
        <v>-144288734.56341904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-144288734.56341904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-601203.06068091269</v>
      </c>
      <c r="L1436" s="444">
        <f t="shared" ca="1" si="109"/>
        <v>-144889937.62409997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-144889937.62409997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-603708.07343374984</v>
      </c>
      <c r="L1437" s="444">
        <f t="shared" ca="1" si="109"/>
        <v>-145493645.69753373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-145493645.69753373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-606223.52373972384</v>
      </c>
      <c r="L1438" s="444">
        <f t="shared" ca="1" si="109"/>
        <v>-146099869.22127345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-146099869.22127345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-608749.4550886394</v>
      </c>
      <c r="L1439" s="444">
        <f t="shared" ca="1" si="109"/>
        <v>-146708618.6763621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-146708618.6763621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-611285.91115150868</v>
      </c>
      <c r="L1440" s="444">
        <f t="shared" ca="1" si="109"/>
        <v>-147319904.5875136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-147319904.5875136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-613832.93578130659</v>
      </c>
      <c r="L1441" s="444">
        <f t="shared" ca="1" si="109"/>
        <v>-147933737.5232949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-147933737.5232949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-616390.57301372872</v>
      </c>
      <c r="L1442" s="444">
        <f t="shared" ca="1" si="109"/>
        <v>-148550128.09630862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-148550128.09630862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-618958.86706795252</v>
      </c>
      <c r="L1443" s="444">
        <f t="shared" ca="1" si="109"/>
        <v>-149169086.96337658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-149169086.96337658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-621537.86234740238</v>
      </c>
      <c r="L1444" s="444">
        <f t="shared" ca="1" si="109"/>
        <v>-149790624.82572398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-149790624.82572398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-624127.60344051651</v>
      </c>
      <c r="L1445" s="444">
        <f t="shared" ca="1" si="109"/>
        <v>-150414752.4291645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-150414752.4291645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-626728.13512151875</v>
      </c>
      <c r="L1446" s="444">
        <f t="shared" ca="1" si="109"/>
        <v>-151041480.56428602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-151041480.56428602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-629339.50235119171</v>
      </c>
      <c r="L1447" s="444">
        <f t="shared" ca="1" si="109"/>
        <v>-151670820.06663722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-151670820.06663722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-631961.75027765508</v>
      </c>
      <c r="L1448" s="444">
        <f t="shared" ca="1" si="109"/>
        <v>-152302781.81691489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-152302781.81691489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-634594.92423714534</v>
      </c>
      <c r="L1449" s="444">
        <f t="shared" ca="1" si="109"/>
        <v>-152937376.74115202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-152937376.74115202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-637239.06975480006</v>
      </c>
      <c r="L1450" s="444">
        <f t="shared" ca="1" si="109"/>
        <v>-153574615.81090683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-153574615.81090683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-639894.23254544509</v>
      </c>
      <c r="L1451" s="444">
        <f t="shared" ca="1" si="109"/>
        <v>-154214510.04345226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-154214510.04345226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-642560.45851438446</v>
      </c>
      <c r="L1452" s="444">
        <f t="shared" ca="1" si="109"/>
        <v>-154857070.50196666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-154857070.50196666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-645237.79375819443</v>
      </c>
      <c r="L1453" s="444">
        <f t="shared" ca="1" si="109"/>
        <v>-155502308.29572484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-155502308.29572484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-647926.28456552012</v>
      </c>
      <c r="L1454" s="444">
        <f t="shared" ca="1" si="109"/>
        <v>-156150234.58029035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-156150234.58029035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-650625.97741787648</v>
      </c>
      <c r="L1455" s="444">
        <f t="shared" ca="1" si="109"/>
        <v>-156800860.55770823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-156800860.55770823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-653336.91899045091</v>
      </c>
      <c r="L1456" s="444">
        <f t="shared" ca="1" si="109"/>
        <v>-157454197.4766987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-157454197.4766987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-656059.15615291125</v>
      </c>
      <c r="L1457" s="444">
        <f t="shared" ca="1" si="109"/>
        <v>-158110256.6328516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-158110256.6328516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-658792.73597021494</v>
      </c>
      <c r="L1458" s="444">
        <f t="shared" ca="1" si="109"/>
        <v>-158769049.36882183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-158769049.36882183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-661537.70570342429</v>
      </c>
      <c r="L1459" s="444">
        <f t="shared" ca="1" si="109"/>
        <v>-159430587.07452527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-159430587.07452527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-664294.11281052197</v>
      </c>
      <c r="L1460" s="444">
        <f t="shared" ca="1" si="109"/>
        <v>-160094881.18733579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-160094881.18733579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-667062.00494723243</v>
      </c>
      <c r="L1461" s="444">
        <f t="shared" ca="1" si="109"/>
        <v>-160761943.19228303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-160761943.19228303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-669841.42996784602</v>
      </c>
      <c r="L1462" s="444">
        <f t="shared" ca="1" si="109"/>
        <v>-161431784.62225088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-161431784.62225088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-672632.43592604529</v>
      </c>
      <c r="L1463" s="444">
        <f t="shared" ca="1" si="109"/>
        <v>-162104417.05817693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-162104417.05817693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-675435.07107573724</v>
      </c>
      <c r="L1464" s="444">
        <f t="shared" ca="1" si="109"/>
        <v>-162779852.12925267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-162779852.12925267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-678249.38387188618</v>
      </c>
      <c r="L1465" s="444">
        <f t="shared" ca="1" si="109"/>
        <v>-163458101.51312456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-163458101.51312456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-681075.42297135235</v>
      </c>
      <c r="L1466" s="444">
        <f t="shared" ca="1" si="109"/>
        <v>-164139176.93609589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-164139176.93609589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-683913.23723373283</v>
      </c>
      <c r="L1467" s="444">
        <f t="shared" ca="1" si="109"/>
        <v>-164823090.17332962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-164823090.17332962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-686762.87572220678</v>
      </c>
      <c r="L1468" s="444">
        <f t="shared" ca="1" si="109"/>
        <v>-165509853.04905182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-165509853.04905182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-689624.38770438253</v>
      </c>
      <c r="L1469" s="444">
        <f t="shared" ca="1" si="109"/>
        <v>-166199477.43675619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-166199477.43675619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-692497.82265315077</v>
      </c>
      <c r="L1470" s="444">
        <f t="shared" ca="1" si="109"/>
        <v>-166891975.25940934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-166891975.25940934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-695383.23024753889</v>
      </c>
      <c r="L1471" s="444">
        <f t="shared" ca="1" si="109"/>
        <v>-167587358.48965687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-167587358.48965687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-698280.66037357028</v>
      </c>
      <c r="L1472" s="444">
        <f t="shared" ca="1" si="109"/>
        <v>-168285639.15003043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-168285639.15003043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-701190.16312512686</v>
      </c>
      <c r="L1473" s="444">
        <f t="shared" ca="1" si="109"/>
        <v>-168986829.31315556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-168986829.31315556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-704111.7888048148</v>
      </c>
      <c r="L1474" s="444">
        <f t="shared" ca="1" si="109"/>
        <v>-169690941.10196039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-169690941.10196039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-707045.58792483492</v>
      </c>
      <c r="L1475" s="444">
        <f t="shared" ca="1" si="109"/>
        <v>-170397986.68988523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-170397986.68988523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-709991.61120785517</v>
      </c>
      <c r="L1476" s="444">
        <f t="shared" ca="1" si="109"/>
        <v>-171107978.30109307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-171107978.30109307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-712949.90958788781</v>
      </c>
      <c r="L1477" s="444">
        <f t="shared" ca="1" si="109"/>
        <v>-171820928.21068096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-171820928.21068096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-715920.53421117063</v>
      </c>
      <c r="L1478" s="444">
        <f t="shared" ca="1" si="109"/>
        <v>-172536848.74489212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-172536848.74489212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-718903.53643705044</v>
      </c>
      <c r="L1479" s="444">
        <f t="shared" ca="1" si="109"/>
        <v>-173255752.28132918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-173255752.28132918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-721898.96783887164</v>
      </c>
      <c r="L1480" s="444">
        <f t="shared" ca="1" si="109"/>
        <v>-173977651.24916807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-173977651.24916807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-724906.88020486699</v>
      </c>
      <c r="L1481" s="444">
        <f t="shared" ca="1" si="109"/>
        <v>-174702558.12937292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-174702558.12937292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-727927.32553905388</v>
      </c>
      <c r="L1482" s="444">
        <f t="shared" ca="1" si="109"/>
        <v>-175430485.45491198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-175430485.45491198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-730960.35606213321</v>
      </c>
      <c r="L1483" s="444">
        <f t="shared" ca="1" si="109"/>
        <v>-176161445.81097412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-176161445.81097412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-734006.02421239216</v>
      </c>
      <c r="L1484" s="444">
        <f t="shared" ca="1" si="109"/>
        <v>-176895451.83518651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-176895451.83518651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-737064.38264661049</v>
      </c>
      <c r="L1485" s="444">
        <f t="shared" ca="1" si="109"/>
        <v>-177632516.21783313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-177632516.21783313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-740135.48424097139</v>
      </c>
      <c r="L1486" s="444">
        <f t="shared" ca="1" si="109"/>
        <v>-178372651.70207411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-178372651.70207411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-743219.38209197542</v>
      </c>
      <c r="L1487" s="444">
        <f t="shared" ca="1" si="109"/>
        <v>-179115871.08416608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-179115871.08416608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-746316.12951735861</v>
      </c>
      <c r="L1488" s="444">
        <f t="shared" ca="1" si="109"/>
        <v>-179862187.21368343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-179862187.21368343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-749425.78005701432</v>
      </c>
      <c r="L1489" s="444">
        <f t="shared" ca="1" si="109"/>
        <v>-180611612.99374044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-180611612.99374044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-752548.3874739185</v>
      </c>
      <c r="L1490" s="444">
        <f t="shared" ca="1" si="109"/>
        <v>-181364161.38121435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-181364161.38121435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-755684.00575505977</v>
      </c>
      <c r="L1491" s="444">
        <f t="shared" ca="1" si="109"/>
        <v>-182119845.38696942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-182119845.38696942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-758832.68911237258</v>
      </c>
      <c r="L1492" s="444">
        <f t="shared" ca="1" si="109"/>
        <v>-182878678.07608178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-182878678.07608178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-761994.49198367412</v>
      </c>
      <c r="L1493" s="444">
        <f t="shared" ca="1" si="109"/>
        <v>-183640672.56806546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-183640672.56806546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-765169.46903360612</v>
      </c>
      <c r="L1494" s="444">
        <f t="shared" ca="1" si="109"/>
        <v>-184405842.03709906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-184405842.03709906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-768357.67515457945</v>
      </c>
      <c r="L1495" s="444">
        <f t="shared" ca="1" si="109"/>
        <v>-185174199.71225363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-185174199.71225363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-771559.16546772351</v>
      </c>
      <c r="L1496" s="444">
        <f t="shared" ca="1" si="109"/>
        <v>-185945758.87772134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-185945758.87772134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-774773.9953238389</v>
      </c>
      <c r="L1497" s="444">
        <f t="shared" ca="1" si="109"/>
        <v>-186720532.87304518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-186720532.87304518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-778002.22030435491</v>
      </c>
      <c r="L1498" s="444">
        <f t="shared" ca="1" si="109"/>
        <v>-187498535.09334952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-187498535.09334952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-781243.89622228965</v>
      </c>
      <c r="L1499" s="444">
        <f t="shared" ca="1" si="109"/>
        <v>-188279778.98957181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-188279778.98957181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-784499.07912321587</v>
      </c>
      <c r="L1500" s="444">
        <f t="shared" ca="1" si="109"/>
        <v>-189064278.06869504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-189064278.06869504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-787767.82528622937</v>
      </c>
      <c r="L1501" s="444">
        <f t="shared" ca="1" si="109"/>
        <v>-189852045.89398128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-189852045.89398128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-791050.19122492196</v>
      </c>
      <c r="L1502" s="444">
        <f t="shared" ca="1" si="109"/>
        <v>-190643096.08520621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-190643096.08520621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-794346.23368835915</v>
      </c>
      <c r="L1503" s="444">
        <f t="shared" ca="1" si="109"/>
        <v>-191437442.31889457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-191437442.31889457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-797656.00966206065</v>
      </c>
      <c r="L1504" s="444">
        <f t="shared" ca="1" si="109"/>
        <v>-192235098.32855663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-192235098.32855663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-800979.57636898593</v>
      </c>
      <c r="L1505" s="444">
        <f t="shared" ca="1" si="109"/>
        <v>-193036077.90492561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-193036077.90492561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-804316.9912705234</v>
      </c>
      <c r="L1506" s="444">
        <f t="shared" ca="1" si="109"/>
        <v>-193840394.89619613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-193840394.89619613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-807668.3120674839</v>
      </c>
      <c r="L1507" s="444">
        <f t="shared" ca="1" si="109"/>
        <v>-194648063.20826361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-194648063.20826361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-811033.59670109837</v>
      </c>
      <c r="L1508" s="444">
        <f t="shared" ca="1" si="109"/>
        <v>-195459096.80496469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-195459096.80496469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-814412.90335401951</v>
      </c>
      <c r="L1509" s="444">
        <f t="shared" ca="1" si="109"/>
        <v>-196273509.70831871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-196273509.70831871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-817806.29045132792</v>
      </c>
      <c r="L1510" s="444">
        <f t="shared" ca="1" si="109"/>
        <v>-197091315.99877003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-197091315.99877003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-821213.81666154182</v>
      </c>
      <c r="L1511" s="444">
        <f t="shared" ca="1" si="109"/>
        <v>-197912529.81543157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-197912529.81543157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-824635.54089763155</v>
      </c>
      <c r="L1512" s="444">
        <f t="shared" ca="1" si="109"/>
        <v>-198737165.3563292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-198737165.3563292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-828071.52231803839</v>
      </c>
      <c r="L1513" s="444">
        <f t="shared" ca="1" si="109"/>
        <v>-199565236.87864724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-199565236.87864724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-831521.82032769686</v>
      </c>
      <c r="L1514" s="444">
        <f t="shared" ca="1" si="109"/>
        <v>-200396758.69897494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-200396758.69897494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-834986.49457906222</v>
      </c>
      <c r="L1515" s="444">
        <f t="shared" ca="1" si="109"/>
        <v>-201231745.19355401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-201231745.19355401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-838465.60497314169</v>
      </c>
      <c r="L1516" s="444">
        <f t="shared" ca="1" si="109"/>
        <v>-202070210.79852715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-202070210.79852715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-841959.21166052984</v>
      </c>
      <c r="L1517" s="444">
        <f t="shared" ca="1" si="109"/>
        <v>-202912170.01018769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-202912170.01018769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-845467.37504244864</v>
      </c>
      <c r="L1518" s="444">
        <f t="shared" ca="1" si="109"/>
        <v>-203757637.38523012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-203757637.38523012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-848990.15577179217</v>
      </c>
      <c r="L1519" s="444">
        <f t="shared" ca="1" si="109"/>
        <v>-204606627.54100192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-204606627.54100192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-852527.6147541746</v>
      </c>
      <c r="L1520" s="444">
        <f t="shared" ca="1" si="109"/>
        <v>-205459155.15575609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-205459155.15575609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-856079.81314898364</v>
      </c>
      <c r="L1521" s="444">
        <f t="shared" ca="1" si="109"/>
        <v>-206315234.96890506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-206315234.96890506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-859646.81237043778</v>
      </c>
      <c r="L1522" s="444">
        <f t="shared" ca="1" si="109"/>
        <v>-207174881.78127551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-207174881.78127551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-863228.67408864794</v>
      </c>
      <c r="L1523" s="444">
        <f t="shared" ca="1" si="109"/>
        <v>-208038110.45536417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-208038110.45536417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-866825.46023068402</v>
      </c>
      <c r="L1524" s="444">
        <f t="shared" ca="1" si="109"/>
        <v>-208904935.91559485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-208904935.91559485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-870437.23298164515</v>
      </c>
      <c r="L1525" s="444">
        <f t="shared" ca="1" si="109"/>
        <v>-209775373.1485765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-209775373.1485765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-874064.05478573544</v>
      </c>
      <c r="L1526" s="444">
        <f t="shared" ca="1" si="109"/>
        <v>-210649437.20336223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-210649437.20336223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-877705.98834734259</v>
      </c>
      <c r="L1527" s="444">
        <f t="shared" ca="1" si="109"/>
        <v>-211527143.19170958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-211527143.19170958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-881363.09663212323</v>
      </c>
      <c r="L1528" s="444">
        <f t="shared" ca="1" si="109"/>
        <v>-212408506.2883417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-212408506.2883417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-885035.44286809035</v>
      </c>
      <c r="L1529" s="444">
        <f t="shared" ca="1" si="109"/>
        <v>-213293541.73120978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-213293541.73120978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-888723.09054670739</v>
      </c>
      <c r="L1530" s="444">
        <f t="shared" ca="1" si="109"/>
        <v>-214182264.82175648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-214182264.82175648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-892426.1034239853</v>
      </c>
      <c r="L1531" s="444">
        <f t="shared" ca="1" si="109"/>
        <v>-215074690.92518046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-215074690.92518046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-896144.54552158527</v>
      </c>
      <c r="L1532" s="444">
        <f t="shared" ca="1" si="109"/>
        <v>-215970835.47070205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-215970835.47070205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-899878.48112792522</v>
      </c>
      <c r="L1533" s="444">
        <f t="shared" ca="1" si="109"/>
        <v>-216870713.95182997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-216870713.95182997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-903627.97479929158</v>
      </c>
      <c r="L1534" s="444">
        <f t="shared" ca="1" si="109"/>
        <v>-217774341.92662928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-217774341.92662928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-907393.09136095538</v>
      </c>
      <c r="L1535" s="444">
        <f t="shared" ca="1" si="109"/>
        <v>-218681735.01799023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-218681735.01799023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-911173.89590829262</v>
      </c>
      <c r="L1536" s="444">
        <f t="shared" ca="1" si="109"/>
        <v>-219592908.91389853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-219592908.91389853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-914970.45380791044</v>
      </c>
      <c r="L1537" s="444">
        <f t="shared" ca="1" si="109"/>
        <v>-220507879.36770645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-220507879.36770645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-918782.83069877687</v>
      </c>
      <c r="L1538" s="444">
        <f t="shared" ref="L1538:L1792" ca="1" si="114">I1538-J1538+K1538</f>
        <v>-221426662.19840524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-221426662.19840524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-922611.09249335504</v>
      </c>
      <c r="L1539" s="444">
        <f t="shared" ca="1" si="114"/>
        <v>-222349273.29089859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-222349273.29089859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-926455.30537874415</v>
      </c>
      <c r="L1540" s="444">
        <f t="shared" ca="1" si="114"/>
        <v>-223275728.59627733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-223275728.59627733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-930315.53581782209</v>
      </c>
      <c r="L1541" s="444">
        <f t="shared" ca="1" si="114"/>
        <v>-224206044.13209516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-224206044.13209516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-934191.8505503966</v>
      </c>
      <c r="L1542" s="444">
        <f t="shared" ca="1" si="114"/>
        <v>-225140235.98264554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-225140235.98264554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-938084.31659435644</v>
      </c>
      <c r="L1543" s="444">
        <f t="shared" ca="1" si="114"/>
        <v>-226078320.2992399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-226078320.2992399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-941993.00124683289</v>
      </c>
      <c r="L1544" s="444">
        <f t="shared" ca="1" si="114"/>
        <v>-227020313.30048674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-227020313.30048674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-945917.97208536149</v>
      </c>
      <c r="L1545" s="444">
        <f t="shared" ca="1" si="114"/>
        <v>-227966231.2725721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-227966231.2725721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-949859.29696905043</v>
      </c>
      <c r="L1546" s="444">
        <f t="shared" ca="1" si="114"/>
        <v>-228916090.56954116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-228916090.56954116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-953817.04403975466</v>
      </c>
      <c r="L1547" s="444">
        <f t="shared" ca="1" si="114"/>
        <v>-229869907.61358091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-229869907.61358091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-957791.28172325378</v>
      </c>
      <c r="L1548" s="444">
        <f t="shared" ca="1" si="114"/>
        <v>-230827698.89530417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-230827698.89530417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-961782.07873043418</v>
      </c>
      <c r="L1549" s="444">
        <f t="shared" ca="1" si="114"/>
        <v>-231789480.97403461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-231789480.97403461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-965789.50405847747</v>
      </c>
      <c r="L1550" s="444">
        <f t="shared" ca="1" si="114"/>
        <v>-232755270.47809309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-232755270.47809309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-969813.62699205452</v>
      </c>
      <c r="L1551" s="444">
        <f t="shared" ca="1" si="114"/>
        <v>-233725084.10508513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-233725084.10508513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-973854.51710452139</v>
      </c>
      <c r="L1552" s="444">
        <f t="shared" ca="1" si="114"/>
        <v>-234698938.62218964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-234698938.62218964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-977912.24425912357</v>
      </c>
      <c r="L1553" s="444">
        <f t="shared" ca="1" si="114"/>
        <v>-235676850.86644876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-235676850.86644876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-981986.87861020328</v>
      </c>
      <c r="L1554" s="444">
        <f t="shared" ca="1" si="114"/>
        <v>-236658837.74505895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-236658837.74505895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-986078.49060441228</v>
      </c>
      <c r="L1555" s="444">
        <f t="shared" ca="1" si="114"/>
        <v>-237644916.23566335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-237644916.23566335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-990187.15098193078</v>
      </c>
      <c r="L1556" s="444">
        <f t="shared" ca="1" si="114"/>
        <v>-238635103.38664529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-238635103.38664529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-994312.93077768863</v>
      </c>
      <c r="L1557" s="444">
        <f t="shared" ca="1" si="114"/>
        <v>-239629416.31742299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-239629416.31742299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-998455.90132259578</v>
      </c>
      <c r="L1558" s="444">
        <f t="shared" ca="1" si="114"/>
        <v>-240627872.21874559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-240627872.21874559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-1002616.1342447732</v>
      </c>
      <c r="L1559" s="444">
        <f t="shared" ca="1" si="114"/>
        <v>-241630488.35299036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-241630488.35299036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-1006793.7014707932</v>
      </c>
      <c r="L1560" s="444">
        <f t="shared" ca="1" si="114"/>
        <v>-242637282.05446115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-242637282.05446115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-1010988.6752269216</v>
      </c>
      <c r="L1561" s="444">
        <f t="shared" ca="1" si="114"/>
        <v>-243648270.72968808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-243648270.72968808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-1015201.1280403669</v>
      </c>
      <c r="L1562" s="444">
        <f t="shared" ca="1" si="114"/>
        <v>-244663471.85772845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-244663471.85772845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-1019431.1327405352</v>
      </c>
      <c r="L1563" s="444">
        <f t="shared" ca="1" si="114"/>
        <v>-245682902.99046898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-245682902.99046898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-1023678.7624602873</v>
      </c>
      <c r="L1564" s="444">
        <f t="shared" ca="1" si="114"/>
        <v>-246706581.75292927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-246706581.75292927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-1027944.0906372053</v>
      </c>
      <c r="L1565" s="444">
        <f t="shared" ca="1" si="114"/>
        <v>-247734525.84356648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-247734525.84356648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-1032227.1910148603</v>
      </c>
      <c r="L1566" s="444">
        <f t="shared" ca="1" si="114"/>
        <v>-248766753.03458133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-248766753.03458133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-1036528.1376440888</v>
      </c>
      <c r="L1567" s="444">
        <f t="shared" ca="1" si="114"/>
        <v>-249803281.17222542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-249803281.17222542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-1040847.0048842725</v>
      </c>
      <c r="L1568" s="444">
        <f t="shared" ca="1" si="114"/>
        <v>-250844128.17710969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-250844128.17710969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-1045183.8674046237</v>
      </c>
      <c r="L1569" s="444">
        <f t="shared" ca="1" si="114"/>
        <v>-251889312.0445143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-251889312.0445143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-1049538.8001854762</v>
      </c>
      <c r="L1570" s="444">
        <f t="shared" ca="1" si="114"/>
        <v>-252938850.84469977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-252938850.84469977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-1053911.8785195823</v>
      </c>
      <c r="L1571" s="444">
        <f t="shared" ca="1" si="114"/>
        <v>-253992762.72321936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-253992762.72321936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-1058303.1780134139</v>
      </c>
      <c r="L1572" s="444">
        <f t="shared" ca="1" si="114"/>
        <v>-255051065.90123278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-255051065.90123278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-1062712.7745884701</v>
      </c>
      <c r="L1573" s="444">
        <f t="shared" ca="1" si="114"/>
        <v>-256113778.67582124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-256113778.67582124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-1067140.7444825885</v>
      </c>
      <c r="L1574" s="444">
        <f t="shared" ca="1" si="114"/>
        <v>-257180919.42030382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-257180919.42030382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-1071587.164251266</v>
      </c>
      <c r="L1575" s="444">
        <f t="shared" ca="1" si="114"/>
        <v>-258252506.58455509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-258252506.58455509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-1076052.1107689794</v>
      </c>
      <c r="L1576" s="444">
        <f t="shared" ca="1" si="114"/>
        <v>-259328558.69532406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-259328558.69532406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-1080535.6612305171</v>
      </c>
      <c r="L1577" s="444">
        <f t="shared" ca="1" si="114"/>
        <v>-260409094.35655457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-260409094.35655457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-1085037.8931523107</v>
      </c>
      <c r="L1578" s="444">
        <f t="shared" ca="1" si="114"/>
        <v>-261494132.24970686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-261494132.24970686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-1089558.8843737787</v>
      </c>
      <c r="L1579" s="444">
        <f t="shared" ca="1" si="114"/>
        <v>-262583691.13408065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-262583691.13408065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-1094098.7130586694</v>
      </c>
      <c r="L1580" s="444">
        <f t="shared" ca="1" si="114"/>
        <v>-263677789.84713933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-263677789.84713933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-1098657.4576964141</v>
      </c>
      <c r="L1581" s="444">
        <f t="shared" ca="1" si="114"/>
        <v>-264776447.30483574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-264776447.30483574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-1103235.1971034822</v>
      </c>
      <c r="L1582" s="444">
        <f t="shared" ca="1" si="114"/>
        <v>-265879682.50193921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-265879682.50193921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-1107832.0104247469</v>
      </c>
      <c r="L1583" s="444">
        <f t="shared" ca="1" si="114"/>
        <v>-266987514.51236394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-266987514.51236394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-1112447.9771348496</v>
      </c>
      <c r="L1584" s="444">
        <f t="shared" ca="1" si="114"/>
        <v>-268099962.48949879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-268099962.48949879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-1117083.1770395783</v>
      </c>
      <c r="L1585" s="444">
        <f t="shared" ca="1" si="114"/>
        <v>-269217045.66653836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-269217045.66653836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-1121737.690277243</v>
      </c>
      <c r="L1586" s="444">
        <f t="shared" ca="1" si="114"/>
        <v>-270338783.35681558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-270338783.35681558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-1126411.5973200649</v>
      </c>
      <c r="L1587" s="444">
        <f t="shared" ca="1" si="114"/>
        <v>-271465194.95413566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-271465194.95413566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-1131104.9789755652</v>
      </c>
      <c r="L1588" s="444">
        <f t="shared" ca="1" si="114"/>
        <v>-272596299.93311125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-272596299.93311125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-1135817.9163879636</v>
      </c>
      <c r="L1589" s="444">
        <f t="shared" ca="1" si="114"/>
        <v>-273732117.84949923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-273732117.84949923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-1140550.4910395802</v>
      </c>
      <c r="L1590" s="444">
        <f t="shared" ca="1" si="114"/>
        <v>-274872668.3405388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-274872668.3405388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-1145302.7847522451</v>
      </c>
      <c r="L1591" s="444">
        <f t="shared" ca="1" si="114"/>
        <v>-276017971.12529105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-276017971.12529105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-1150074.8796887128</v>
      </c>
      <c r="L1592" s="444">
        <f t="shared" ca="1" si="114"/>
        <v>-277168046.00497979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-277168046.00497979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-1154866.8583540823</v>
      </c>
      <c r="L1593" s="444">
        <f t="shared" ca="1" si="114"/>
        <v>-278322912.86333388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-278322912.86333388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-1159678.8035972244</v>
      </c>
      <c r="L1594" s="444">
        <f t="shared" ca="1" si="114"/>
        <v>-279482591.66693109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-279482591.66693109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-1164510.7986122128</v>
      </c>
      <c r="L1595" s="444">
        <f t="shared" ca="1" si="114"/>
        <v>-280647102.46554333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-280647102.46554333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-1169362.9269397638</v>
      </c>
      <c r="L1596" s="444">
        <f t="shared" ca="1" si="114"/>
        <v>-281816465.39248312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-281816465.39248312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-1174235.2724686796</v>
      </c>
      <c r="L1597" s="444">
        <f t="shared" ca="1" si="114"/>
        <v>-282990700.6649518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-282990700.6649518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-1179127.9194372992</v>
      </c>
      <c r="L1598" s="444">
        <f t="shared" ca="1" si="114"/>
        <v>-284169828.58438909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-284169828.58438909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-1184040.9524349545</v>
      </c>
      <c r="L1599" s="444">
        <f t="shared" ca="1" si="114"/>
        <v>-285353869.53682405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-285353869.53682405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-1188974.4564034336</v>
      </c>
      <c r="L1600" s="444">
        <f t="shared" ca="1" si="114"/>
        <v>-286542843.99322748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-286542843.99322748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-1193928.5166384478</v>
      </c>
      <c r="L1601" s="444">
        <f t="shared" ca="1" si="114"/>
        <v>-287736772.50986594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-287736772.50986594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-1198903.2187911081</v>
      </c>
      <c r="L1602" s="444">
        <f t="shared" ca="1" si="114"/>
        <v>-288935675.72865707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-288935675.72865707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-1203898.6488694043</v>
      </c>
      <c r="L1603" s="444">
        <f t="shared" ca="1" si="114"/>
        <v>-290139574.37752646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-290139574.37752646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-1208914.8932396935</v>
      </c>
      <c r="L1604" s="444">
        <f t="shared" ca="1" si="114"/>
        <v>-291348489.27076614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-291348489.27076614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-1213952.0386281922</v>
      </c>
      <c r="L1605" s="444">
        <f t="shared" ca="1" si="114"/>
        <v>-292562441.30939436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-292562441.30939436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-1219010.1721224764</v>
      </c>
      <c r="L1606" s="444">
        <f t="shared" ca="1" si="114"/>
        <v>-293781451.48151684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-293781451.48151684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-1224089.3811729867</v>
      </c>
      <c r="L1607" s="444">
        <f t="shared" ca="1" si="114"/>
        <v>-295005540.86268985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-295005540.86268985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-1229189.753594541</v>
      </c>
      <c r="L1608" s="444">
        <f t="shared" ca="1" si="114"/>
        <v>-296234730.61628437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-296234730.61628437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-1234311.3775678515</v>
      </c>
      <c r="L1609" s="444">
        <f t="shared" ca="1" si="114"/>
        <v>-297469041.9938522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-297469041.9938522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-1239454.3416410508</v>
      </c>
      <c r="L1610" s="444">
        <f t="shared" ca="1" si="114"/>
        <v>-298708496.33549327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-298708496.33549327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-1244618.734731222</v>
      </c>
      <c r="L1611" s="444">
        <f t="shared" ca="1" si="114"/>
        <v>-299953115.07022446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-299953115.07022446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-1249804.6461259353</v>
      </c>
      <c r="L1612" s="444">
        <f t="shared" ca="1" si="114"/>
        <v>-301202919.71635038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-301202919.71635038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-1255012.1654847933</v>
      </c>
      <c r="L1613" s="444">
        <f t="shared" ca="1" si="114"/>
        <v>-302457931.88183516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-302457931.88183516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-1260241.3828409798</v>
      </c>
      <c r="L1614" s="444">
        <f t="shared" ca="1" si="114"/>
        <v>-303718173.26467615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-303718173.26467615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-1265492.3886028172</v>
      </c>
      <c r="L1615" s="444">
        <f t="shared" ca="1" si="114"/>
        <v>-304983665.65327895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-304983665.65327895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-1270765.2735553288</v>
      </c>
      <c r="L1616" s="444">
        <f t="shared" ca="1" si="114"/>
        <v>-306254430.92683429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-306254430.92683429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-1276060.1288618096</v>
      </c>
      <c r="L1617" s="444">
        <f t="shared" ca="1" si="114"/>
        <v>-307530491.05569607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-307530491.05569607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-1281377.0460654004</v>
      </c>
      <c r="L1618" s="444">
        <f t="shared" ca="1" si="114"/>
        <v>-308811868.10176146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-308811868.10176146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-1286716.1170906727</v>
      </c>
      <c r="L1619" s="444">
        <f t="shared" ca="1" si="114"/>
        <v>-310098584.21885216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-310098584.21885216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-1292077.4342452174</v>
      </c>
      <c r="L1620" s="444">
        <f t="shared" ca="1" si="114"/>
        <v>-311390661.65309739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-311390661.65309739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-1297461.090221239</v>
      </c>
      <c r="L1621" s="444">
        <f t="shared" ca="1" si="114"/>
        <v>-312688122.74331862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-312688122.74331862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-1302867.178097161</v>
      </c>
      <c r="L1622" s="444">
        <f t="shared" ca="1" si="114"/>
        <v>-313990989.92141581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-313990989.92141581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-1308295.7913392326</v>
      </c>
      <c r="L1623" s="444">
        <f t="shared" ca="1" si="114"/>
        <v>-315299285.71275502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-315299285.71275502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-1313747.0238031459</v>
      </c>
      <c r="L1624" s="444">
        <f t="shared" ca="1" si="114"/>
        <v>-316613032.7365582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-316613032.7365582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-1319220.9697356592</v>
      </c>
      <c r="L1625" s="444">
        <f t="shared" ca="1" si="114"/>
        <v>-317932253.70629388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-317932253.70629388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-1324717.7237762245</v>
      </c>
      <c r="L1626" s="444">
        <f t="shared" ca="1" si="114"/>
        <v>-319256971.4300701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-319256971.4300701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-1330237.3809586253</v>
      </c>
      <c r="L1627" s="444">
        <f t="shared" ca="1" si="114"/>
        <v>-320587208.81102872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-320587208.81102872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-1335780.0367126197</v>
      </c>
      <c r="L1628" s="444">
        <f t="shared" ca="1" si="114"/>
        <v>-321922988.84774137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-321922988.84774137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-1341345.786865589</v>
      </c>
      <c r="L1629" s="444">
        <f t="shared" ca="1" si="114"/>
        <v>-323264334.63460696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-323264334.63460696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-1346934.7276441955</v>
      </c>
      <c r="L1630" s="444">
        <f t="shared" ca="1" si="114"/>
        <v>-324611269.36225116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-324611269.36225116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-1352546.9556760464</v>
      </c>
      <c r="L1631" s="444">
        <f t="shared" ca="1" si="114"/>
        <v>-325963816.31792718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-325963816.31792718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-1358182.5679913634</v>
      </c>
      <c r="L1632" s="444">
        <f t="shared" ca="1" si="114"/>
        <v>-327321998.88591856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-327321998.88591856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-1363841.6620246607</v>
      </c>
      <c r="L1633" s="444">
        <f t="shared" ca="1" si="114"/>
        <v>-328685840.54794323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-328685840.54794323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-1369524.33561643</v>
      </c>
      <c r="L1634" s="444">
        <f t="shared" ca="1" si="114"/>
        <v>-330055364.88355964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-330055364.88355964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-1375230.6870148319</v>
      </c>
      <c r="L1635" s="444">
        <f t="shared" ca="1" si="114"/>
        <v>-331430595.57057446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-331430595.57057446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-1380960.8148773937</v>
      </c>
      <c r="L1636" s="444">
        <f t="shared" ca="1" si="114"/>
        <v>-332811556.38545185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-332811556.38545185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-1386714.8182727161</v>
      </c>
      <c r="L1637" s="444">
        <f t="shared" ca="1" si="114"/>
        <v>-334198271.20372456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-334198271.20372456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-1392492.7966821857</v>
      </c>
      <c r="L1638" s="444">
        <f t="shared" ca="1" si="114"/>
        <v>-335590764.00040674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-335590764.00040674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-1398294.8500016946</v>
      </c>
      <c r="L1639" s="444">
        <f t="shared" ca="1" si="114"/>
        <v>-336989058.85040843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-336989058.85040843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-1404121.0785433685</v>
      </c>
      <c r="L1640" s="444">
        <f t="shared" ca="1" si="114"/>
        <v>-338393179.9289518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-338393179.9289518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-1409971.5830372991</v>
      </c>
      <c r="L1641" s="444">
        <f t="shared" ca="1" si="114"/>
        <v>-339803151.51198912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-339803151.51198912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-1415846.4646332879</v>
      </c>
      <c r="L1642" s="444">
        <f t="shared" ca="1" si="114"/>
        <v>-341218997.9766224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-341218997.9766224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-1421745.8249025934</v>
      </c>
      <c r="L1643" s="444">
        <f t="shared" ca="1" si="114"/>
        <v>-342640743.801525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-342640743.801525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-1427669.7658396875</v>
      </c>
      <c r="L1644" s="444">
        <f t="shared" ca="1" si="114"/>
        <v>-344068413.56736469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-344068413.56736469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-1433618.3898640196</v>
      </c>
      <c r="L1645" s="444">
        <f t="shared" ca="1" si="114"/>
        <v>-345502031.95722872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-345502031.95722872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-1439591.7998217863</v>
      </c>
      <c r="L1646" s="444">
        <f t="shared" ca="1" si="114"/>
        <v>-346941623.75705051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-346941623.75705051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-1445590.0989877104</v>
      </c>
      <c r="L1647" s="444">
        <f t="shared" ca="1" si="114"/>
        <v>-348387213.85603821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-348387213.85603821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-1451613.3910668259</v>
      </c>
      <c r="L1648" s="444">
        <f t="shared" ca="1" si="114"/>
        <v>-349838827.24710506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-349838827.24710506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-1457661.7801962711</v>
      </c>
      <c r="L1649" s="444">
        <f t="shared" ca="1" si="114"/>
        <v>-351296489.02730131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-351296489.02730131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-1463735.3709470888</v>
      </c>
      <c r="L1650" s="444">
        <f t="shared" ca="1" si="114"/>
        <v>-352760224.39824837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-352760224.39824837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-1469834.2683260348</v>
      </c>
      <c r="L1651" s="444">
        <f t="shared" ca="1" si="114"/>
        <v>-354230058.66657442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-354230058.66657442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-1475958.5777773934</v>
      </c>
      <c r="L1652" s="444">
        <f t="shared" ca="1" si="114"/>
        <v>-355706017.2443518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-355706017.2443518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-1482108.4051847991</v>
      </c>
      <c r="L1653" s="444">
        <f t="shared" ca="1" si="114"/>
        <v>-357188125.64953661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-357188125.64953661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-1488283.8568730692</v>
      </c>
      <c r="L1654" s="444">
        <f t="shared" ca="1" si="114"/>
        <v>-358676409.5064097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-358676409.5064097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-1494485.0396100404</v>
      </c>
      <c r="L1655" s="444">
        <f t="shared" ca="1" si="114"/>
        <v>-360170894.54601973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-360170894.54601973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-1500712.0606084156</v>
      </c>
      <c r="L1656" s="444">
        <f t="shared" ca="1" si="114"/>
        <v>-361671606.60662812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-361671606.60662812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-1506965.0275276171</v>
      </c>
      <c r="L1657" s="444">
        <f t="shared" ca="1" si="114"/>
        <v>-363178571.63415575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-363178571.63415575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-1513244.048475649</v>
      </c>
      <c r="L1658" s="444">
        <f t="shared" ca="1" si="114"/>
        <v>-364691815.68263137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-364691815.68263137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-1519549.2320109641</v>
      </c>
      <c r="L1659" s="444">
        <f t="shared" ca="1" si="114"/>
        <v>-366211364.91464233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-366211364.91464233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-1525880.687144343</v>
      </c>
      <c r="L1660" s="444">
        <f t="shared" ca="1" si="114"/>
        <v>-367737245.60178667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-367737245.60178667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-1532238.5233407777</v>
      </c>
      <c r="L1661" s="444">
        <f t="shared" ca="1" si="114"/>
        <v>-369269484.12512743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-369269484.12512743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-1538622.8505213642</v>
      </c>
      <c r="L1662" s="444">
        <f t="shared" ca="1" si="114"/>
        <v>-370808106.97564882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-370808106.97564882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-1545033.7790652034</v>
      </c>
      <c r="L1663" s="444">
        <f t="shared" ca="1" si="114"/>
        <v>-372353140.75471401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-372353140.75471401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-1551471.4198113084</v>
      </c>
      <c r="L1664" s="444">
        <f t="shared" ca="1" si="114"/>
        <v>-373904612.17452532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-373904612.17452532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-1557935.8840605221</v>
      </c>
      <c r="L1665" s="444">
        <f t="shared" ca="1" si="114"/>
        <v>-375462548.05858582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-375462548.05858582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-1564427.283577441</v>
      </c>
      <c r="L1666" s="444">
        <f t="shared" ca="1" si="114"/>
        <v>-377026975.34216326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-377026975.34216326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-1570945.730592347</v>
      </c>
      <c r="L1667" s="444">
        <f t="shared" ca="1" si="114"/>
        <v>-378597921.07275563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-378597921.07275563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-1577491.3378031484</v>
      </c>
      <c r="L1668" s="444">
        <f t="shared" ca="1" si="114"/>
        <v>-380175412.41055876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-380175412.41055876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-1584064.2183773282</v>
      </c>
      <c r="L1669" s="444">
        <f t="shared" ca="1" si="114"/>
        <v>-381759476.62893611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-381759476.62893611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-1590664.4859539005</v>
      </c>
      <c r="L1670" s="444">
        <f t="shared" ca="1" si="114"/>
        <v>-383350141.11489004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-383350141.11489004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-1597292.2546453751</v>
      </c>
      <c r="L1671" s="444">
        <f t="shared" ca="1" si="114"/>
        <v>-384947433.36953539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-384947433.36953539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-1603947.6390397307</v>
      </c>
      <c r="L1672" s="444">
        <f t="shared" ca="1" si="114"/>
        <v>-386551381.00857514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-386551381.00857514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-1610630.7542023964</v>
      </c>
      <c r="L1673" s="444">
        <f t="shared" ca="1" si="114"/>
        <v>-388162011.76277757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-388162011.76277757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-1617341.7156782399</v>
      </c>
      <c r="L1674" s="444">
        <f t="shared" ca="1" si="114"/>
        <v>-389779353.47845578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-389779353.47845578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-1624080.6394935658</v>
      </c>
      <c r="L1675" s="444">
        <f t="shared" ca="1" si="114"/>
        <v>-391403434.11794937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-391403434.11794937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-1630847.6421581223</v>
      </c>
      <c r="L1676" s="444">
        <f t="shared" ca="1" si="114"/>
        <v>-393034281.76010752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-393034281.76010752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-1637642.8406671146</v>
      </c>
      <c r="L1677" s="444">
        <f t="shared" ca="1" si="114"/>
        <v>-394671924.60077465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-394671924.60077465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-1644466.3525032278</v>
      </c>
      <c r="L1678" s="444">
        <f t="shared" ca="1" si="114"/>
        <v>-396316390.95327789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-396316390.95327789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-1651318.2956386579</v>
      </c>
      <c r="L1679" s="444">
        <f t="shared" ca="1" si="114"/>
        <v>-397967709.24891657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-397967709.24891657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-1658198.7885371523</v>
      </c>
      <c r="L1680" s="444">
        <f t="shared" ca="1" si="114"/>
        <v>-399625908.03745371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-399625908.03745371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-1665107.950156057</v>
      </c>
      <c r="L1681" s="444">
        <f t="shared" ca="1" si="114"/>
        <v>-401291015.98760974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-401291015.98760974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-1672045.8999483739</v>
      </c>
      <c r="L1682" s="444">
        <f t="shared" ca="1" si="114"/>
        <v>-402963061.8875581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-402963061.8875581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-1679012.7578648254</v>
      </c>
      <c r="L1683" s="444">
        <f t="shared" ca="1" si="114"/>
        <v>-404642074.64542294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-404642074.64542294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-1686008.6443559288</v>
      </c>
      <c r="L1684" s="444">
        <f t="shared" ca="1" si="114"/>
        <v>-406328083.28977889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-406328083.28977889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-1693033.6803740787</v>
      </c>
      <c r="L1685" s="444">
        <f t="shared" ca="1" si="114"/>
        <v>-408021116.97015297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-408021116.97015297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-1700087.9873756373</v>
      </c>
      <c r="L1686" s="444">
        <f t="shared" ca="1" si="114"/>
        <v>-409721204.95752859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-409721204.95752859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-1707171.6873230357</v>
      </c>
      <c r="L1687" s="444">
        <f t="shared" ca="1" si="114"/>
        <v>-411428376.64485162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-411428376.64485162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-1714284.9026868818</v>
      </c>
      <c r="L1688" s="444">
        <f t="shared" ca="1" si="114"/>
        <v>-413142661.54753852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-413142661.54753852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-1721427.756448077</v>
      </c>
      <c r="L1689" s="444">
        <f t="shared" ca="1" si="114"/>
        <v>-414864089.30398661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-414864089.30398661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-1728600.3720999442</v>
      </c>
      <c r="L1690" s="444">
        <f t="shared" ca="1" si="114"/>
        <v>-416592689.67608654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-416592689.67608654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-1735802.8736503606</v>
      </c>
      <c r="L1691" s="444">
        <f t="shared" ca="1" si="114"/>
        <v>-418328492.54973692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-418328492.54973692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-1743035.3856239035</v>
      </c>
      <c r="L1692" s="444">
        <f t="shared" ca="1" si="114"/>
        <v>-420071527.93536085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-420071527.93536085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-1750298.0330640036</v>
      </c>
      <c r="L1693" s="444">
        <f t="shared" ca="1" si="114"/>
        <v>-421821825.96842486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-421821825.96842486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-1757590.9415351036</v>
      </c>
      <c r="L1694" s="444">
        <f t="shared" ca="1" si="114"/>
        <v>-423579416.90995997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-423579416.90995997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-1764914.2371248335</v>
      </c>
      <c r="L1695" s="444">
        <f t="shared" ca="1" si="114"/>
        <v>-425344331.14708483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-425344331.14708483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-1772268.0464461865</v>
      </c>
      <c r="L1696" s="444">
        <f t="shared" ca="1" si="114"/>
        <v>-427116599.19353104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-427116599.19353104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-1779652.4966397125</v>
      </c>
      <c r="L1697" s="444">
        <f t="shared" ca="1" si="114"/>
        <v>-428896251.69017076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-428896251.69017076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-1787067.7153757114</v>
      </c>
      <c r="L1698" s="444">
        <f t="shared" ca="1" si="114"/>
        <v>-430683319.40554649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-430683319.40554649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-1794513.8308564434</v>
      </c>
      <c r="L1699" s="444">
        <f t="shared" ca="1" si="114"/>
        <v>-432477833.23640293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-432477833.23640293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-1801990.9718183456</v>
      </c>
      <c r="L1700" s="444">
        <f t="shared" ca="1" si="114"/>
        <v>-434279824.20822126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-434279824.20822126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-1809499.2675342553</v>
      </c>
      <c r="L1701" s="444">
        <f t="shared" ca="1" si="114"/>
        <v>-436089323.47575551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-436089323.47575551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-1817038.8478156477</v>
      </c>
      <c r="L1702" s="444">
        <f t="shared" ca="1" si="114"/>
        <v>-437906362.32357115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-437906362.32357115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-1824609.8430148799</v>
      </c>
      <c r="L1703" s="444">
        <f t="shared" ca="1" si="114"/>
        <v>-439730972.16658604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-439730972.16658604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-1832212.384027442</v>
      </c>
      <c r="L1704" s="444">
        <f t="shared" ca="1" si="114"/>
        <v>-441563184.55061346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-441563184.55061346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-1839846.6022942227</v>
      </c>
      <c r="L1705" s="444">
        <f t="shared" ca="1" si="114"/>
        <v>-443403031.15290767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-443403031.15290767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-1847512.6298037819</v>
      </c>
      <c r="L1706" s="444">
        <f t="shared" ca="1" si="114"/>
        <v>-445250543.78271145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-445250543.78271145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-1855210.5990946309</v>
      </c>
      <c r="L1707" s="444">
        <f t="shared" ca="1" si="114"/>
        <v>-447105754.38180608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-447105754.38180608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-1862940.6432575253</v>
      </c>
      <c r="L1708" s="444">
        <f t="shared" ca="1" si="114"/>
        <v>-448968695.02506357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-448968695.02506357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-1870702.8959377648</v>
      </c>
      <c r="L1709" s="444">
        <f t="shared" ca="1" si="114"/>
        <v>-450839397.92100132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-450839397.92100132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-1878497.4913375054</v>
      </c>
      <c r="L1710" s="444">
        <f t="shared" ca="1" si="114"/>
        <v>-452717895.41233879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-452717895.41233879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-1886324.5642180783</v>
      </c>
      <c r="L1711" s="444">
        <f t="shared" ca="1" si="114"/>
        <v>-454604219.9765569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-454604219.9765569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-1894184.2499023203</v>
      </c>
      <c r="L1712" s="444">
        <f t="shared" ca="1" si="114"/>
        <v>-456498404.22645921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-456498404.22645921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-1902076.6842769133</v>
      </c>
      <c r="L1713" s="444">
        <f t="shared" ca="1" si="114"/>
        <v>-458400480.91073614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-458400480.91073614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-1910002.0037947341</v>
      </c>
      <c r="L1714" s="444">
        <f t="shared" ca="1" si="114"/>
        <v>-460310482.91453087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-460310482.91453087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-1917960.3454772122</v>
      </c>
      <c r="L1715" s="444">
        <f t="shared" ca="1" si="114"/>
        <v>-462228443.2600081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-462228443.2600081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-1925951.8469167005</v>
      </c>
      <c r="L1716" s="444">
        <f t="shared" ca="1" si="114"/>
        <v>-464154395.10692477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-464154395.10692477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-1933976.6462788533</v>
      </c>
      <c r="L1717" s="444">
        <f t="shared" ca="1" si="114"/>
        <v>-466088371.75320363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-466088371.75320363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-1942034.8823050151</v>
      </c>
      <c r="L1718" s="444">
        <f t="shared" ca="1" si="114"/>
        <v>-468030406.63550866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-468030406.63550866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-1950126.6943146193</v>
      </c>
      <c r="L1719" s="444">
        <f t="shared" ca="1" si="114"/>
        <v>-469980533.32982326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-469980533.32982326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-1958252.2222075965</v>
      </c>
      <c r="L1720" s="444">
        <f t="shared" ca="1" si="114"/>
        <v>-471938785.55203086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-471938785.55203086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-1966411.6064667953</v>
      </c>
      <c r="L1721" s="444">
        <f t="shared" ca="1" si="114"/>
        <v>-473905197.15849763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-473905197.15849763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-1974604.9881604067</v>
      </c>
      <c r="L1722" s="444">
        <f t="shared" ca="1" si="114"/>
        <v>-475879802.14665806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-475879802.14665806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-1982832.5089444087</v>
      </c>
      <c r="L1723" s="444">
        <f t="shared" ca="1" si="114"/>
        <v>-477862634.65560246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-477862634.65560246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-1991094.31106501</v>
      </c>
      <c r="L1724" s="444">
        <f t="shared" ca="1" si="114"/>
        <v>-479853728.96666747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-479853728.96666747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-1999390.5373611143</v>
      </c>
      <c r="L1725" s="444">
        <f t="shared" ca="1" si="114"/>
        <v>-481853119.50402856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-481853119.50402856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-2007721.3312667857</v>
      </c>
      <c r="L1726" s="444">
        <f t="shared" ca="1" si="114"/>
        <v>-483860840.83529532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-483860840.83529532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-2016086.8368137304</v>
      </c>
      <c r="L1727" s="444">
        <f t="shared" ca="1" si="114"/>
        <v>-485876927.67210907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-485876927.67210907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-2024487.1986337877</v>
      </c>
      <c r="L1728" s="444">
        <f t="shared" ca="1" si="114"/>
        <v>-487901414.87074286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-487901414.87074286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-2032922.5619614287</v>
      </c>
      <c r="L1729" s="444">
        <f t="shared" ca="1" si="114"/>
        <v>-489934337.43270427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-489934337.43270427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-2041393.0726362679</v>
      </c>
      <c r="L1730" s="444">
        <f t="shared" ca="1" si="114"/>
        <v>-491975730.50534052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-491975730.50534052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-2049898.8771055855</v>
      </c>
      <c r="L1731" s="444">
        <f t="shared" ca="1" si="114"/>
        <v>-494025629.38244611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-494025629.38244611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-2058440.1224268589</v>
      </c>
      <c r="L1732" s="444">
        <f t="shared" ca="1" si="114"/>
        <v>-496084069.50487298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-496084069.50487298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-2067016.9562703038</v>
      </c>
      <c r="L1733" s="444">
        <f t="shared" ca="1" si="114"/>
        <v>-498151086.46114326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-498151086.46114326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-2075629.5269214304</v>
      </c>
      <c r="L1734" s="444">
        <f t="shared" ca="1" si="114"/>
        <v>-500226715.98806471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-500226715.98806471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-2084277.9832836026</v>
      </c>
      <c r="L1735" s="444">
        <f t="shared" ca="1" si="114"/>
        <v>-502310993.97134829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-502310993.97134829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-2092962.4748806178</v>
      </c>
      <c r="L1736" s="444">
        <f t="shared" ca="1" si="114"/>
        <v>-504403956.44622892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-504403956.44622892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-2101683.1518592872</v>
      </c>
      <c r="L1737" s="444">
        <f t="shared" ca="1" si="114"/>
        <v>-506505639.5980882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-506505639.5980882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-2110440.164992034</v>
      </c>
      <c r="L1738" s="444">
        <f t="shared" ca="1" si="114"/>
        <v>-508616079.76308024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-508616079.76308024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-2119233.6656795009</v>
      </c>
      <c r="L1739" s="444">
        <f t="shared" ca="1" si="114"/>
        <v>-510735313.42875975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-510735313.42875975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-2128063.8059531655</v>
      </c>
      <c r="L1740" s="444">
        <f t="shared" ca="1" si="114"/>
        <v>-512863377.2347129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-512863377.2347129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-2136930.7384779705</v>
      </c>
      <c r="L1741" s="444">
        <f t="shared" ca="1" si="114"/>
        <v>-515000307.97319084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-515000307.97319084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-2145834.616554962</v>
      </c>
      <c r="L1742" s="444">
        <f t="shared" ca="1" si="114"/>
        <v>-517146142.58974582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-517146142.58974582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-2154775.5941239409</v>
      </c>
      <c r="L1743" s="444">
        <f t="shared" ca="1" si="114"/>
        <v>-519300918.18386978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-519300918.18386978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-2163753.8257661238</v>
      </c>
      <c r="L1744" s="444">
        <f t="shared" ca="1" si="114"/>
        <v>-521464672.00963593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-521464672.00963593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-2172769.4667068166</v>
      </c>
      <c r="L1745" s="444">
        <f t="shared" ca="1" si="114"/>
        <v>-523637441.47634274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-523637441.47634274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-2181822.6728180945</v>
      </c>
      <c r="L1746" s="444">
        <f t="shared" ca="1" si="114"/>
        <v>-525819264.14916086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-525819264.14916086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-2190913.6006215038</v>
      </c>
      <c r="L1747" s="444">
        <f t="shared" ca="1" si="114"/>
        <v>-528010177.74978238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-528010177.74978238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-2200042.40729076</v>
      </c>
      <c r="L1748" s="444">
        <f t="shared" ca="1" si="114"/>
        <v>-530210220.15707314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-530210220.15707314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-2209209.2506544711</v>
      </c>
      <c r="L1749" s="444">
        <f t="shared" ca="1" si="114"/>
        <v>-532419429.4077276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-532419429.4077276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-2218414.2891988652</v>
      </c>
      <c r="L1750" s="444">
        <f t="shared" ca="1" si="114"/>
        <v>-534637843.69692647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-534637843.69692647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-2227657.6820705268</v>
      </c>
      <c r="L1751" s="444">
        <f t="shared" ca="1" si="114"/>
        <v>-536865501.37899703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-536865501.37899703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-2236939.5890791542</v>
      </c>
      <c r="L1752" s="444">
        <f t="shared" ca="1" si="114"/>
        <v>-539102440.96807623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-539102440.96807623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-2246260.1707003177</v>
      </c>
      <c r="L1753" s="444">
        <f t="shared" ca="1" si="114"/>
        <v>-541348701.13877654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-541348701.13877654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-2255619.5880782357</v>
      </c>
      <c r="L1754" s="444">
        <f t="shared" ca="1" si="114"/>
        <v>-543604320.7268548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-543604320.7268548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-2265018.0030285618</v>
      </c>
      <c r="L1755" s="444">
        <f t="shared" ca="1" si="114"/>
        <v>-545869338.72988331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-545869338.72988331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-2274455.5780411805</v>
      </c>
      <c r="L1756" s="444">
        <f t="shared" ca="1" si="114"/>
        <v>-548143794.30792451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-548143794.30792451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-2283932.4762830189</v>
      </c>
      <c r="L1757" s="444">
        <f t="shared" ca="1" si="114"/>
        <v>-550427726.78420758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-550427726.78420758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-2293448.8616008647</v>
      </c>
      <c r="L1758" s="444">
        <f t="shared" ca="1" si="114"/>
        <v>-552721175.64580846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-552721175.64580846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-2303004.8985242019</v>
      </c>
      <c r="L1759" s="444">
        <f t="shared" ca="1" si="114"/>
        <v>-555024180.54433262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-555024180.54433262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-2312600.7522680527</v>
      </c>
      <c r="L1760" s="444">
        <f t="shared" ca="1" si="114"/>
        <v>-557336781.2966007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-557336781.2966007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-2322236.5887358361</v>
      </c>
      <c r="L1761" s="444">
        <f t="shared" ca="1" si="114"/>
        <v>-559659017.88533652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-559659017.88533652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-2331912.5745222354</v>
      </c>
      <c r="L1762" s="444">
        <f t="shared" ca="1" si="114"/>
        <v>-561990930.45985878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-561990930.45985878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-2341628.8769160784</v>
      </c>
      <c r="L1763" s="444">
        <f t="shared" ca="1" si="114"/>
        <v>-564332559.33677483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-564332559.33677483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-2351385.6639032285</v>
      </c>
      <c r="L1764" s="444">
        <f t="shared" ca="1" si="114"/>
        <v>-566683945.00067806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-566683945.00067806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-2361183.1041694917</v>
      </c>
      <c r="L1765" s="444">
        <f t="shared" ca="1" si="114"/>
        <v>-569045128.10484755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-569045128.10484755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-2371021.3671035315</v>
      </c>
      <c r="L1766" s="444">
        <f t="shared" ca="1" si="114"/>
        <v>-571416149.47195113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-571416149.47195113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-2380900.6227997965</v>
      </c>
      <c r="L1767" s="444">
        <f t="shared" ca="1" si="114"/>
        <v>-573797050.09475088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-573797050.09475088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-2390821.0420614621</v>
      </c>
      <c r="L1768" s="444">
        <f t="shared" ca="1" si="114"/>
        <v>-576187871.13681233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-576187871.13681233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-2400782.7964033848</v>
      </c>
      <c r="L1769" s="444">
        <f t="shared" ca="1" si="114"/>
        <v>-578588653.93321574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-578588653.93321574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-2410786.0580550656</v>
      </c>
      <c r="L1770" s="444">
        <f t="shared" ca="1" si="114"/>
        <v>-580999439.99127078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-580999439.99127078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-2420830.9999636281</v>
      </c>
      <c r="L1771" s="444">
        <f t="shared" ca="1" si="114"/>
        <v>-583420270.99123442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-583420270.99123442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-2430917.7957968102</v>
      </c>
      <c r="L1772" s="444">
        <f t="shared" ca="1" si="114"/>
        <v>-585851188.78703117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-585851188.78703117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-2441046.6199459634</v>
      </c>
      <c r="L1773" s="444">
        <f t="shared" ca="1" si="114"/>
        <v>-588292235.40697718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-588292235.40697718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-2451217.6475290717</v>
      </c>
      <c r="L1774" s="444">
        <f t="shared" ca="1" si="114"/>
        <v>-590743453.0545063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-590743453.0545063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-2461431.0543937762</v>
      </c>
      <c r="L1775" s="444">
        <f t="shared" ca="1" si="114"/>
        <v>-593204884.10890007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-593204884.10890007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-2471687.0171204167</v>
      </c>
      <c r="L1776" s="444">
        <f t="shared" ca="1" si="114"/>
        <v>-595676571.12602043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-595676571.12602043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-2481985.7130250852</v>
      </c>
      <c r="L1777" s="444">
        <f t="shared" ca="1" si="114"/>
        <v>-598158556.83904552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-598158556.83904552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-2492327.3201626898</v>
      </c>
      <c r="L1778" s="444">
        <f t="shared" ca="1" si="114"/>
        <v>-600650884.15920818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-600650884.15920818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-2502712.0173300342</v>
      </c>
      <c r="L1779" s="444">
        <f t="shared" ca="1" si="114"/>
        <v>-603153596.17653823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-603153596.17653823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-2513139.9840689092</v>
      </c>
      <c r="L1780" s="444">
        <f t="shared" ca="1" si="114"/>
        <v>-605666736.1606071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-605666736.1606071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-2523611.4006691962</v>
      </c>
      <c r="L1781" s="444">
        <f t="shared" ca="1" si="114"/>
        <v>-608190347.56127632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-608190347.56127632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-2534126.4481719844</v>
      </c>
      <c r="L1782" s="444">
        <f t="shared" ca="1" si="114"/>
        <v>-610724474.00944829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-610724474.00944829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-2544685.3083727011</v>
      </c>
      <c r="L1783" s="444">
        <f t="shared" ca="1" si="114"/>
        <v>-613269159.31782103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-613269159.31782103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-2555288.1638242542</v>
      </c>
      <c r="L1784" s="444">
        <f t="shared" ca="1" si="114"/>
        <v>-615824447.48164523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-615824447.48164523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-2565935.1978401886</v>
      </c>
      <c r="L1785" s="444">
        <f t="shared" ca="1" si="114"/>
        <v>-618390382.67948544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-618390382.67948544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-2576626.5944978558</v>
      </c>
      <c r="L1786" s="444">
        <f t="shared" ca="1" si="114"/>
        <v>-620967009.27398324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-620967009.27398324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-2587362.5386415967</v>
      </c>
      <c r="L1787" s="444">
        <f t="shared" ca="1" si="114"/>
        <v>-623554371.81262481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-623554371.81262481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-2598143.2158859367</v>
      </c>
      <c r="L1788" s="444">
        <f t="shared" ca="1" si="114"/>
        <v>-626152515.02851069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-626152515.02851069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-2608968.8126187944</v>
      </c>
      <c r="L1789" s="444">
        <f t="shared" ca="1" si="114"/>
        <v>-628761483.84112954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-628761483.84112954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-2619839.5160047063</v>
      </c>
      <c r="L1790" s="444">
        <f t="shared" ca="1" si="114"/>
        <v>-631381323.35713422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-631381323.35713422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-2630755.513988059</v>
      </c>
      <c r="L1791" s="444">
        <f t="shared" ca="1" si="114"/>
        <v>-634012078.87112224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-634012078.87112224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-2641716.9952963428</v>
      </c>
      <c r="L1792" s="444">
        <f t="shared" ca="1" si="114"/>
        <v>-636653795.8664186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-636653795.8664186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-2652724.1494434108</v>
      </c>
      <c r="L1793" s="444">
        <f t="shared" ref="L1793:L2047" ca="1" si="119">I1793-J1793+K1793</f>
        <v>-639306520.01586199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-639306520.01586199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-2663777.1667327583</v>
      </c>
      <c r="L1794" s="444">
        <f t="shared" ca="1" si="119"/>
        <v>-641970297.18259478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-641970297.18259478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-2674876.2382608117</v>
      </c>
      <c r="L1795" s="444">
        <f t="shared" ca="1" si="119"/>
        <v>-644645173.42085564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-644645173.42085564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-2686021.5559202316</v>
      </c>
      <c r="L1796" s="444">
        <f t="shared" ca="1" si="119"/>
        <v>-647331194.97677588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-647331194.97677588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-2697213.3124032328</v>
      </c>
      <c r="L1797" s="444">
        <f t="shared" ca="1" si="119"/>
        <v>-650028408.28917909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-650028408.28917909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-2708451.7012049127</v>
      </c>
      <c r="L1798" s="444">
        <f t="shared" ca="1" si="119"/>
        <v>-652736859.99038398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-652736859.99038398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-2719736.9166266001</v>
      </c>
      <c r="L1799" s="444">
        <f t="shared" ca="1" si="119"/>
        <v>-655456596.90701056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-655456596.90701056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-2731069.1537792105</v>
      </c>
      <c r="L1800" s="444">
        <f t="shared" ca="1" si="119"/>
        <v>-658187666.06078982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-658187666.06078982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-2742448.6085866243</v>
      </c>
      <c r="L1801" s="444">
        <f t="shared" ca="1" si="119"/>
        <v>-660930114.66937649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-660930114.66937649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-2753875.4777890686</v>
      </c>
      <c r="L1802" s="444">
        <f t="shared" ca="1" si="119"/>
        <v>-663683990.14716554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-663683990.14716554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-2765349.9589465233</v>
      </c>
      <c r="L1803" s="444">
        <f t="shared" ca="1" si="119"/>
        <v>-666449340.106112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-666449340.106112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-2776872.2504421333</v>
      </c>
      <c r="L1804" s="444">
        <f t="shared" ca="1" si="119"/>
        <v>-669226212.35655415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-669226212.35655415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-2788442.5514856423</v>
      </c>
      <c r="L1805" s="444">
        <f t="shared" ca="1" si="119"/>
        <v>-672014654.90803981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-672014654.90803981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-2800061.0621168325</v>
      </c>
      <c r="L1806" s="444">
        <f t="shared" ca="1" si="119"/>
        <v>-674814715.97015667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-674814715.97015667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-2811727.983208986</v>
      </c>
      <c r="L1807" s="444">
        <f t="shared" ca="1" si="119"/>
        <v>-677626443.95336568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-677626443.95336568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-2823443.5164723569</v>
      </c>
      <c r="L1808" s="444">
        <f t="shared" ca="1" si="119"/>
        <v>-680449887.46983802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-680449887.46983802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-2835207.8644576585</v>
      </c>
      <c r="L1809" s="444">
        <f t="shared" ca="1" si="119"/>
        <v>-683285095.33429563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-683285095.33429563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-2847021.2305595651</v>
      </c>
      <c r="L1810" s="444">
        <f t="shared" ca="1" si="119"/>
        <v>-686132116.56485522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-686132116.56485522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-2858883.8190202299</v>
      </c>
      <c r="L1811" s="444">
        <f t="shared" ca="1" si="119"/>
        <v>-688991000.38387549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-688991000.38387549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-2870795.8349328144</v>
      </c>
      <c r="L1812" s="444">
        <f t="shared" ca="1" si="119"/>
        <v>-691861796.21880829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-691861796.21880829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-2882757.4842450344</v>
      </c>
      <c r="L1813" s="444">
        <f t="shared" ca="1" si="119"/>
        <v>-694744553.70305336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-694744553.70305336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-2894768.9737627222</v>
      </c>
      <c r="L1814" s="444">
        <f t="shared" ca="1" si="119"/>
        <v>-697639322.67681611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-697639322.67681611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-2906830.5111534004</v>
      </c>
      <c r="L1815" s="444">
        <f t="shared" ca="1" si="119"/>
        <v>-700546153.18796957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-700546153.18796957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-2918942.3049498731</v>
      </c>
      <c r="L1816" s="444">
        <f t="shared" ca="1" si="119"/>
        <v>-703465095.49291945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-703465095.49291945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-2931104.5645538308</v>
      </c>
      <c r="L1817" s="444">
        <f t="shared" ca="1" si="119"/>
        <v>-706396200.0574733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-706396200.0574733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-2943317.5002394719</v>
      </c>
      <c r="L1818" s="444">
        <f t="shared" ca="1" si="119"/>
        <v>-709339517.55771279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-709339517.55771279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-2955581.3231571368</v>
      </c>
      <c r="L1819" s="444">
        <f t="shared" ca="1" si="119"/>
        <v>-712295098.88086998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-712295098.88086998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-2967896.2453369582</v>
      </c>
      <c r="L1820" s="444">
        <f t="shared" ca="1" si="119"/>
        <v>-715262995.12620699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-715262995.12620699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-2980262.479692529</v>
      </c>
      <c r="L1821" s="444">
        <f t="shared" ca="1" si="119"/>
        <v>-718243257.60589957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-718243257.60589957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-2992680.2400245816</v>
      </c>
      <c r="L1822" s="444">
        <f t="shared" ca="1" si="119"/>
        <v>-721235937.84592414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-721235937.84592414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-3005149.7410246837</v>
      </c>
      <c r="L1823" s="444">
        <f t="shared" ca="1" si="119"/>
        <v>-724241087.58694887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-724241087.58694887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-3017671.1982789538</v>
      </c>
      <c r="L1824" s="444">
        <f t="shared" ca="1" si="119"/>
        <v>-727258758.78522778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-727258758.78522778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-3030244.8282717825</v>
      </c>
      <c r="L1825" s="444">
        <f t="shared" ca="1" si="119"/>
        <v>-730289003.61349952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-730289003.61349952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-3042870.8483895813</v>
      </c>
      <c r="L1826" s="444">
        <f t="shared" ca="1" si="119"/>
        <v>-733331874.46188915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-733331874.46188915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-3055549.4769245381</v>
      </c>
      <c r="L1827" s="444">
        <f t="shared" ca="1" si="119"/>
        <v>-736387423.93881369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-736387423.93881369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-3068280.9330783905</v>
      </c>
      <c r="L1828" s="444">
        <f t="shared" ca="1" si="119"/>
        <v>-739455704.87189209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-739455704.87189209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-3081065.4369662171</v>
      </c>
      <c r="L1829" s="444">
        <f t="shared" ca="1" si="119"/>
        <v>-742536770.30885828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-742536770.30885828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-3093903.2096202429</v>
      </c>
      <c r="L1830" s="444">
        <f t="shared" ca="1" si="119"/>
        <v>-745630673.51847851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-745630673.51847851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-3106794.4729936603</v>
      </c>
      <c r="L1831" s="444">
        <f t="shared" ca="1" si="119"/>
        <v>-748737467.99147213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-748737467.99147213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-3119739.449964467</v>
      </c>
      <c r="L1832" s="444">
        <f t="shared" ca="1" si="119"/>
        <v>-751857207.44143665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-751857207.44143665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-3132738.3643393195</v>
      </c>
      <c r="L1833" s="444">
        <f t="shared" ca="1" si="119"/>
        <v>-754989945.805776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-754989945.805776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-3145791.4408574002</v>
      </c>
      <c r="L1834" s="444">
        <f t="shared" ca="1" si="119"/>
        <v>-758135737.24663341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-758135737.24663341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-3158898.9051943058</v>
      </c>
      <c r="L1835" s="444">
        <f t="shared" ca="1" si="119"/>
        <v>-761294636.15182769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-761294636.15182769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-3172060.9839659487</v>
      </c>
      <c r="L1836" s="444">
        <f t="shared" ca="1" si="119"/>
        <v>-764466697.13579369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-764466697.13579369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-3185277.9047324737</v>
      </c>
      <c r="L1837" s="444">
        <f t="shared" ca="1" si="119"/>
        <v>-767651975.04052615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-767651975.04052615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-3198549.8960021921</v>
      </c>
      <c r="L1838" s="444">
        <f t="shared" ca="1" si="119"/>
        <v>-770850524.93652833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-770850524.93652833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-3211877.1872355347</v>
      </c>
      <c r="L1839" s="444">
        <f t="shared" ca="1" si="119"/>
        <v>-774062402.12376392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-774062402.12376392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-3225260.0088490164</v>
      </c>
      <c r="L1840" s="444">
        <f t="shared" ca="1" si="119"/>
        <v>-777287662.13261294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-777287662.13261294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-3238698.5922192205</v>
      </c>
      <c r="L1841" s="444">
        <f t="shared" ca="1" si="119"/>
        <v>-780526360.72483218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-780526360.72483218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-3252193.1696868008</v>
      </c>
      <c r="L1842" s="444">
        <f t="shared" ca="1" si="119"/>
        <v>-783778553.89451897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-783778553.89451897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-3265743.9745604955</v>
      </c>
      <c r="L1843" s="444">
        <f t="shared" ca="1" si="119"/>
        <v>-787044297.86907947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-787044297.86907947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-3279351.2411211645</v>
      </c>
      <c r="L1844" s="444">
        <f t="shared" ca="1" si="119"/>
        <v>-790323649.11020064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-790323649.11020064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-3293015.2046258361</v>
      </c>
      <c r="L1845" s="444">
        <f t="shared" ca="1" si="119"/>
        <v>-793616664.31482649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-793616664.31482649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-3306736.1013117768</v>
      </c>
      <c r="L1846" s="444">
        <f t="shared" ca="1" si="119"/>
        <v>-796923400.41613829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-796923400.41613829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-3320514.1684005763</v>
      </c>
      <c r="L1847" s="444">
        <f t="shared" ca="1" si="119"/>
        <v>-800243914.58453882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-800243914.58453882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-3334349.6441022451</v>
      </c>
      <c r="L1848" s="444">
        <f t="shared" ca="1" si="119"/>
        <v>-803578264.22864103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-803578264.22864103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-3348242.7676193374</v>
      </c>
      <c r="L1849" s="444">
        <f t="shared" ca="1" si="119"/>
        <v>-806926506.9962604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-806926506.9962604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-3362193.7791510848</v>
      </c>
      <c r="L1850" s="444">
        <f t="shared" ca="1" si="119"/>
        <v>-810288700.77541149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-810288700.77541149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-3376202.9198975479</v>
      </c>
      <c r="L1851" s="444">
        <f t="shared" ca="1" si="119"/>
        <v>-813664903.69530904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-813664903.69530904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-3390270.4320637877</v>
      </c>
      <c r="L1852" s="444">
        <f t="shared" ca="1" si="119"/>
        <v>-817055174.12737286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-817055174.12737286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-3404396.5588640533</v>
      </c>
      <c r="L1853" s="444">
        <f t="shared" ca="1" si="119"/>
        <v>-820459570.68623686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-820459570.68623686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-3418581.544525987</v>
      </c>
      <c r="L1854" s="444">
        <f t="shared" ca="1" si="119"/>
        <v>-823878152.23076284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-823878152.23076284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-3432825.6342948452</v>
      </c>
      <c r="L1855" s="444">
        <f t="shared" ca="1" si="119"/>
        <v>-827310977.86505771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-827310977.86505771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-3447129.0744377403</v>
      </c>
      <c r="L1856" s="444">
        <f t="shared" ca="1" si="119"/>
        <v>-830758106.93949544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-830758106.93949544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-3461492.1122478978</v>
      </c>
      <c r="L1857" s="444">
        <f t="shared" ca="1" si="119"/>
        <v>-834219599.05174339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-834219599.05174339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-3475914.9960489306</v>
      </c>
      <c r="L1858" s="444">
        <f t="shared" ca="1" si="119"/>
        <v>-837695514.04779232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-837695514.04779232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-3490397.9751991346</v>
      </c>
      <c r="L1859" s="444">
        <f t="shared" ca="1" si="119"/>
        <v>-841185912.02299142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-841185912.02299142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-3504941.300095798</v>
      </c>
      <c r="L1860" s="444">
        <f t="shared" ca="1" si="119"/>
        <v>-844690853.32308722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-844690853.32308722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-3519545.2221795302</v>
      </c>
      <c r="L1861" s="444">
        <f t="shared" ca="1" si="119"/>
        <v>-848210398.54526675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-848210398.54526675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-3534209.9939386109</v>
      </c>
      <c r="L1862" s="444">
        <f t="shared" ca="1" si="119"/>
        <v>-851744608.53920531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-851744608.53920531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-3548935.8689133553</v>
      </c>
      <c r="L1863" s="444">
        <f t="shared" ca="1" si="119"/>
        <v>-855293544.40811872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-855293544.40811872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-3563723.1017004945</v>
      </c>
      <c r="L1864" s="444">
        <f t="shared" ca="1" si="119"/>
        <v>-858857267.50981927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-858857267.50981927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-3578571.9479575795</v>
      </c>
      <c r="L1865" s="444">
        <f t="shared" ca="1" si="119"/>
        <v>-862435839.4577769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-862435839.4577769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-3593482.6644074037</v>
      </c>
      <c r="L1866" s="444">
        <f t="shared" ca="1" si="119"/>
        <v>-866029322.12218428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-866029322.12218428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-3608455.5088424347</v>
      </c>
      <c r="L1867" s="444">
        <f t="shared" ca="1" si="119"/>
        <v>-869637777.63102674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-869637777.63102674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-3623490.740129278</v>
      </c>
      <c r="L1868" s="444">
        <f t="shared" ca="1" si="119"/>
        <v>-873261268.37115598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-873261268.37115598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-3638588.6182131493</v>
      </c>
      <c r="L1869" s="444">
        <f t="shared" ca="1" si="119"/>
        <v>-876899856.98936915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-876899856.98936915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-3653749.4041223712</v>
      </c>
      <c r="L1870" s="444">
        <f t="shared" ca="1" si="119"/>
        <v>-880553606.39349151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-880553606.39349151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-3668973.3599728816</v>
      </c>
      <c r="L1871" s="444">
        <f t="shared" ca="1" si="119"/>
        <v>-884222579.75346434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-884222579.75346434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-3684260.748972768</v>
      </c>
      <c r="L1872" s="444">
        <f t="shared" ca="1" si="119"/>
        <v>-887906840.50243711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-887906840.50243711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-3699611.8354268214</v>
      </c>
      <c r="L1873" s="444">
        <f t="shared" ca="1" si="119"/>
        <v>-891606452.33786392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-891606452.33786392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-3715026.8847411</v>
      </c>
      <c r="L1874" s="444">
        <f t="shared" ca="1" si="119"/>
        <v>-895321479.22260499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-895321479.22260499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-3730506.163427521</v>
      </c>
      <c r="L1875" s="444">
        <f t="shared" ca="1" si="119"/>
        <v>-899051985.38603246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-899051985.38603246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-3746049.9391084686</v>
      </c>
      <c r="L1876" s="444">
        <f t="shared" ca="1" si="119"/>
        <v>-902798035.32514095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-902798035.32514095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-3761658.4805214205</v>
      </c>
      <c r="L1877" s="444">
        <f t="shared" ca="1" si="119"/>
        <v>-906559693.80566239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-906559693.80566239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-3777332.0575235933</v>
      </c>
      <c r="L1878" s="444">
        <f t="shared" ca="1" si="119"/>
        <v>-910337025.863186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-910337025.863186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-3793070.9410966081</v>
      </c>
      <c r="L1879" s="444">
        <f t="shared" ca="1" si="119"/>
        <v>-914130096.80428267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-914130096.80428267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-3808875.4033511784</v>
      </c>
      <c r="L1880" s="444">
        <f t="shared" ca="1" si="119"/>
        <v>-917938972.20763385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-917938972.20763385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-3824745.7175318077</v>
      </c>
      <c r="L1881" s="444">
        <f t="shared" ca="1" si="119"/>
        <v>-921763717.92516565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-921763717.92516565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-3840682.1580215236</v>
      </c>
      <c r="L1882" s="444">
        <f t="shared" ca="1" si="119"/>
        <v>-925604400.08318722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-925604400.08318722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-3856685.0003466136</v>
      </c>
      <c r="L1883" s="444">
        <f t="shared" ca="1" si="119"/>
        <v>-929461085.08353388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-929461085.08353388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-3872754.5211813916</v>
      </c>
      <c r="L1884" s="444">
        <f t="shared" ca="1" si="119"/>
        <v>-933333839.60471523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-933333839.60471523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-3888890.9983529802</v>
      </c>
      <c r="L1885" s="444">
        <f t="shared" ca="1" si="119"/>
        <v>-937222730.60306823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-937222730.60306823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-3905094.7108461177</v>
      </c>
      <c r="L1886" s="444">
        <f t="shared" ca="1" si="119"/>
        <v>-941127825.3139143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-941127825.3139143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-3921365.938807976</v>
      </c>
      <c r="L1887" s="444">
        <f t="shared" ca="1" si="119"/>
        <v>-945049191.25272226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-945049191.25272226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-3937704.9635530096</v>
      </c>
      <c r="L1888" s="444">
        <f t="shared" ca="1" si="119"/>
        <v>-948986896.21627522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-948986896.21627522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-3954112.0675678132</v>
      </c>
      <c r="L1889" s="444">
        <f t="shared" ca="1" si="119"/>
        <v>-952941008.28384304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-952941008.28384304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-3970587.5345160128</v>
      </c>
      <c r="L1890" s="444">
        <f t="shared" ca="1" si="119"/>
        <v>-956911595.81835902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-956911595.81835902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-3987131.6492431625</v>
      </c>
      <c r="L1891" s="444">
        <f t="shared" ca="1" si="119"/>
        <v>-960898727.46760213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-960898727.46760213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-4003744.6977816755</v>
      </c>
      <c r="L1892" s="444">
        <f t="shared" ca="1" si="119"/>
        <v>-964902472.16538382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-964902472.16538382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-4020426.9673557659</v>
      </c>
      <c r="L1893" s="444">
        <f t="shared" ca="1" si="119"/>
        <v>-968922899.13273954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-968922899.13273954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-4037178.7463864149</v>
      </c>
      <c r="L1894" s="444">
        <f t="shared" ca="1" si="119"/>
        <v>-972960077.87912595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-972960077.87912595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-4054000.3244963577</v>
      </c>
      <c r="L1895" s="444">
        <f t="shared" ca="1" si="119"/>
        <v>-977014078.20362234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-977014078.20362234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-4070891.9925150932</v>
      </c>
      <c r="L1896" s="444">
        <f t="shared" ca="1" si="119"/>
        <v>-981084970.19613743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-981084970.19613743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-4087854.0424839058</v>
      </c>
      <c r="L1897" s="444">
        <f t="shared" ca="1" si="119"/>
        <v>-985172824.23862135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-985172824.23862135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-4104886.7676609224</v>
      </c>
      <c r="L1898" s="444">
        <f t="shared" ca="1" si="119"/>
        <v>-989277711.00628233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-989277711.00628233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-4121990.4625261757</v>
      </c>
      <c r="L1899" s="444">
        <f t="shared" ca="1" si="119"/>
        <v>-993399701.46880853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-993399701.46880853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-4139165.4227867019</v>
      </c>
      <c r="L1900" s="444">
        <f t="shared" ca="1" si="119"/>
        <v>-997538866.89159524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-997538866.89159524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-4156411.945381647</v>
      </c>
      <c r="L1901" s="444">
        <f t="shared" ca="1" si="119"/>
        <v>-1001695278.8369769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-1001695278.8369769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-4173730.3284874037</v>
      </c>
      <c r="L1902" s="444">
        <f t="shared" ca="1" si="119"/>
        <v>-1005869009.1654643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-1005869009.1654643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-4191120.8715227679</v>
      </c>
      <c r="L1903" s="444">
        <f t="shared" ca="1" si="119"/>
        <v>-1010060130.0369871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-1010060130.0369871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-4208583.8751541125</v>
      </c>
      <c r="L1904" s="444">
        <f t="shared" ca="1" si="119"/>
        <v>-1014268713.9121412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-1014268713.9121412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-4226119.6413005879</v>
      </c>
      <c r="L1905" s="444">
        <f t="shared" ca="1" si="119"/>
        <v>-1018494833.5534418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-1018494833.5534418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-4243728.473139341</v>
      </c>
      <c r="L1906" s="444">
        <f t="shared" ca="1" si="119"/>
        <v>-1022738562.026581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-1022738562.026581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-4261410.6751107546</v>
      </c>
      <c r="L1907" s="444">
        <f t="shared" ca="1" si="119"/>
        <v>-1026999972.7016917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-1026999972.7016917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-4279166.5529237157</v>
      </c>
      <c r="L1908" s="444">
        <f t="shared" ca="1" si="119"/>
        <v>-1031279139.2546154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-1031279139.2546154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-4296996.4135608971</v>
      </c>
      <c r="L1909" s="444">
        <f t="shared" ca="1" si="119"/>
        <v>-1035576135.6681763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-1035576135.6681763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-4314900.5652840678</v>
      </c>
      <c r="L1910" s="444">
        <f t="shared" ca="1" si="119"/>
        <v>-1039891036.2334603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-1039891036.2334603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-4332879.3176394179</v>
      </c>
      <c r="L1911" s="444">
        <f t="shared" ca="1" si="119"/>
        <v>-1044223915.5510998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-1044223915.5510998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-4350932.9814629154</v>
      </c>
      <c r="L1912" s="444">
        <f t="shared" ca="1" si="119"/>
        <v>-1048574848.5325627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-1048574848.5325627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-4369061.8688856782</v>
      </c>
      <c r="L1913" s="444">
        <f t="shared" ca="1" si="119"/>
        <v>-1052943910.4014484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-1052943910.4014484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-4387266.293339368</v>
      </c>
      <c r="L1914" s="444">
        <f t="shared" ca="1" si="119"/>
        <v>-1057331176.6947877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-1057331176.6947877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-4405546.5695616147</v>
      </c>
      <c r="L1915" s="444">
        <f t="shared" ca="1" si="119"/>
        <v>-1061736723.2643493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-1061736723.2643493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-4423903.0136014558</v>
      </c>
      <c r="L1916" s="444">
        <f t="shared" ca="1" si="119"/>
        <v>-1066160626.2779508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-1066160626.2779508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-4442335.9428247949</v>
      </c>
      <c r="L1917" s="444">
        <f t="shared" ca="1" si="119"/>
        <v>-1070602962.2207756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-1070602962.2207756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-4460845.6759198979</v>
      </c>
      <c r="L1918" s="444">
        <f t="shared" ca="1" si="119"/>
        <v>-1075063807.8966956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-1075063807.8966956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-4479432.5329028983</v>
      </c>
      <c r="L1919" s="444">
        <f t="shared" ca="1" si="119"/>
        <v>-1079543240.4295986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-1079543240.4295986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-4498096.8351233276</v>
      </c>
      <c r="L1920" s="444">
        <f t="shared" ca="1" si="119"/>
        <v>-1084041337.2647219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-1084041337.2647219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-4516838.905269674</v>
      </c>
      <c r="L1921" s="444">
        <f t="shared" ca="1" si="119"/>
        <v>-1088558176.1699915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-1088558176.1699915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-4535659.0673749642</v>
      </c>
      <c r="L1922" s="444">
        <f t="shared" ca="1" si="119"/>
        <v>-1093093835.2373664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-1093093835.2373664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-4554557.6468223603</v>
      </c>
      <c r="L1923" s="444">
        <f t="shared" ca="1" si="119"/>
        <v>-1097648392.8841889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-1097648392.8841889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-4573534.970350787</v>
      </c>
      <c r="L1924" s="444">
        <f t="shared" ca="1" si="119"/>
        <v>-1102221927.8545396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-1102221927.8545396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-4592591.366060582</v>
      </c>
      <c r="L1925" s="444">
        <f t="shared" ca="1" si="119"/>
        <v>-1106814519.2206001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-1106814519.2206001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-4611727.1634191675</v>
      </c>
      <c r="L1926" s="444">
        <f t="shared" ca="1" si="119"/>
        <v>-1111426246.3840194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-1111426246.3840194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-4630942.6932667475</v>
      </c>
      <c r="L1927" s="444">
        <f t="shared" ca="1" si="119"/>
        <v>-1116057189.077286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-1116057189.077286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-4650238.2878220249</v>
      </c>
      <c r="L1928" s="444">
        <f t="shared" ca="1" si="119"/>
        <v>-1120707427.365108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-1120707427.365108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-4669614.2806879496</v>
      </c>
      <c r="L1929" s="444">
        <f t="shared" ca="1" si="119"/>
        <v>-1125377041.6457961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-1125377041.6457961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-4689071.0068574836</v>
      </c>
      <c r="L1930" s="444">
        <f t="shared" ca="1" si="119"/>
        <v>-1130066112.6526535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-1130066112.6526535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-4708608.8027193891</v>
      </c>
      <c r="L1931" s="444">
        <f t="shared" ca="1" si="119"/>
        <v>-1134774721.4553728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-1134774721.4553728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-4728228.0060640536</v>
      </c>
      <c r="L1932" s="444">
        <f t="shared" ca="1" si="119"/>
        <v>-1139502949.4614367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-1139502949.4614367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-4747928.9560893197</v>
      </c>
      <c r="L1933" s="444">
        <f t="shared" ca="1" si="119"/>
        <v>-1144250878.417526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-1144250878.417526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-4767711.9934063582</v>
      </c>
      <c r="L1934" s="444">
        <f t="shared" ca="1" si="119"/>
        <v>-1149018590.4109323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-1149018590.4109323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-4787577.4600455509</v>
      </c>
      <c r="L1935" s="444">
        <f t="shared" ca="1" si="119"/>
        <v>-1153806167.8709779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-1153806167.8709779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-4807525.6994624082</v>
      </c>
      <c r="L1936" s="444">
        <f t="shared" ca="1" si="119"/>
        <v>-1158613693.5704403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-1158613693.5704403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-4827557.0565435011</v>
      </c>
      <c r="L1937" s="444">
        <f t="shared" ca="1" si="119"/>
        <v>-1163441250.6269839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-1163441250.6269839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-4847671.8776124325</v>
      </c>
      <c r="L1938" s="444">
        <f t="shared" ca="1" si="119"/>
        <v>-1168288922.5045962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-1168288922.5045962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-4867870.5104358178</v>
      </c>
      <c r="L1939" s="444">
        <f t="shared" ca="1" si="119"/>
        <v>-1173156793.0150321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-1173156793.0150321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-4888153.3042293005</v>
      </c>
      <c r="L1940" s="444">
        <f t="shared" ca="1" si="119"/>
        <v>-1178044946.3192613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-1178044946.3192613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-4908520.6096635889</v>
      </c>
      <c r="L1941" s="444">
        <f t="shared" ca="1" si="119"/>
        <v>-1182953466.9289248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-1182953466.9289248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-4928972.7788705202</v>
      </c>
      <c r="L1942" s="444">
        <f t="shared" ca="1" si="119"/>
        <v>-1187882439.7077954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-1187882439.7077954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-4949510.1654491471</v>
      </c>
      <c r="L1943" s="444">
        <f t="shared" ca="1" si="119"/>
        <v>-1192831949.8732445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-1192831949.8732445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-4970133.1244718526</v>
      </c>
      <c r="L1944" s="444">
        <f t="shared" ca="1" si="119"/>
        <v>-1197802082.9977164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-1197802082.9977164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-4990842.0124904849</v>
      </c>
      <c r="L1945" s="444">
        <f t="shared" ca="1" si="119"/>
        <v>-1202792925.0102069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-1202792925.0102069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-5011637.1875425288</v>
      </c>
      <c r="L1946" s="444">
        <f t="shared" ca="1" si="119"/>
        <v>-1207804562.1977494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-1207804562.1977494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-5032519.0091572888</v>
      </c>
      <c r="L1947" s="444">
        <f t="shared" ca="1" si="119"/>
        <v>-1212837081.2069066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-1212837081.2069066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-5053487.8383621108</v>
      </c>
      <c r="L1948" s="444">
        <f t="shared" ca="1" si="119"/>
        <v>-1217890569.0452688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-1217890569.0452688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-5074544.0376886195</v>
      </c>
      <c r="L1949" s="444">
        <f t="shared" ca="1" si="119"/>
        <v>-1222965113.0829575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-1222965113.0829575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-5095687.9711789899</v>
      </c>
      <c r="L1950" s="444">
        <f t="shared" ca="1" si="119"/>
        <v>-1228060801.0541365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-1228060801.0541365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-5116920.0043922355</v>
      </c>
      <c r="L1951" s="444">
        <f t="shared" ca="1" si="119"/>
        <v>-1233177721.0585287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-1233177721.0585287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-5138240.504410536</v>
      </c>
      <c r="L1952" s="444">
        <f t="shared" ca="1" si="119"/>
        <v>-1238315961.5629392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-1238315961.5629392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-5159649.83984558</v>
      </c>
      <c r="L1953" s="444">
        <f t="shared" ca="1" si="119"/>
        <v>-1243475611.4027848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-1243475611.4027848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-5181148.3808449367</v>
      </c>
      <c r="L1954" s="444">
        <f t="shared" ca="1" si="119"/>
        <v>-1248656759.7836297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-1248656759.7836297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-5202736.4990984565</v>
      </c>
      <c r="L1955" s="444">
        <f t="shared" ca="1" si="119"/>
        <v>-1253859496.2827282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-1253859496.2827282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-5224414.567844701</v>
      </c>
      <c r="L1956" s="444">
        <f t="shared" ca="1" si="119"/>
        <v>-1259083910.8505728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-1259083910.8505728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-5246182.961877387</v>
      </c>
      <c r="L1957" s="444">
        <f t="shared" ca="1" si="119"/>
        <v>-1264330093.8124502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-1264330093.8124502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-5268042.0575518757</v>
      </c>
      <c r="L1958" s="444">
        <f t="shared" ca="1" si="119"/>
        <v>-1269598135.870002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-1269598135.870002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-5289992.2327916753</v>
      </c>
      <c r="L1959" s="444">
        <f t="shared" ca="1" si="119"/>
        <v>-1274888128.1027937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-1274888128.1027937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-5312033.867094974</v>
      </c>
      <c r="L1960" s="444">
        <f t="shared" ca="1" si="119"/>
        <v>-1280200161.9698887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-1280200161.9698887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-5334167.3415412027</v>
      </c>
      <c r="L1961" s="444">
        <f t="shared" ca="1" si="119"/>
        <v>-1285534329.31143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-1285534329.31143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-5356393.0387976244</v>
      </c>
      <c r="L1962" s="444">
        <f t="shared" ca="1" si="119"/>
        <v>-1290890722.3502276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-1290890722.3502276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-5378711.3431259487</v>
      </c>
      <c r="L1963" s="444">
        <f t="shared" ca="1" si="119"/>
        <v>-1296269433.6933537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-1296269433.6933537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-5401122.6403889731</v>
      </c>
      <c r="L1964" s="444">
        <f t="shared" ca="1" si="119"/>
        <v>-1301670556.3337426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-1301670556.3337426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-5423627.3180572605</v>
      </c>
      <c r="L1965" s="444">
        <f t="shared" ca="1" si="119"/>
        <v>-1307094183.6517999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-1307094183.6517999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-5446225.7652158327</v>
      </c>
      <c r="L1966" s="444">
        <f t="shared" ca="1" si="119"/>
        <v>-1312540409.4170158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-1312540409.4170158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-5468918.3725708993</v>
      </c>
      <c r="L1967" s="444">
        <f t="shared" ca="1" si="119"/>
        <v>-1318009327.7895868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-1318009327.7895868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-5491705.5324566113</v>
      </c>
      <c r="L1968" s="444">
        <f t="shared" ca="1" si="119"/>
        <v>-1323501033.3220434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-1323501033.3220434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-5514587.6388418479</v>
      </c>
      <c r="L1969" s="444">
        <f t="shared" ca="1" si="119"/>
        <v>-1329015620.9608853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-1329015620.9608853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-5537565.0873370217</v>
      </c>
      <c r="L1970" s="444">
        <f t="shared" ca="1" si="119"/>
        <v>-1334553186.0482223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-1334553186.0482223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-5560638.2752009258</v>
      </c>
      <c r="L1971" s="444">
        <f t="shared" ca="1" si="119"/>
        <v>-1340113824.3234231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-1340113824.3234231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-5583807.6013475964</v>
      </c>
      <c r="L1972" s="444">
        <f t="shared" ca="1" si="119"/>
        <v>-1345697631.9247708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-1345697631.9247708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-5607073.4663532116</v>
      </c>
      <c r="L1973" s="444">
        <f t="shared" ca="1" si="119"/>
        <v>-1351304705.391124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-1351304705.391124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-5630436.2724630162</v>
      </c>
      <c r="L1974" s="444">
        <f t="shared" ca="1" si="119"/>
        <v>-1356935141.6635871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-1356935141.6635871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-5653896.4235982792</v>
      </c>
      <c r="L1975" s="444">
        <f t="shared" ca="1" si="119"/>
        <v>-1362589038.0871854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-1362589038.0871854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-5677454.3253632728</v>
      </c>
      <c r="L1976" s="444">
        <f t="shared" ca="1" si="119"/>
        <v>-1368266492.4125485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-1368266492.4125485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-5701110.3850522852</v>
      </c>
      <c r="L1977" s="444">
        <f t="shared" ca="1" si="119"/>
        <v>-1373967602.7976007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-1373967602.7976007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-5724865.0116566699</v>
      </c>
      <c r="L1978" s="444">
        <f t="shared" ca="1" si="119"/>
        <v>-1379692467.8092575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-1379692467.8092575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-5748718.6158719063</v>
      </c>
      <c r="L1979" s="444">
        <f t="shared" ca="1" si="119"/>
        <v>-1385441186.4251294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-1385441186.4251294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-5772671.6101047061</v>
      </c>
      <c r="L1980" s="444">
        <f t="shared" ca="1" si="119"/>
        <v>-1391213858.0352342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-1391213858.0352342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-5796724.4084801422</v>
      </c>
      <c r="L1981" s="444">
        <f t="shared" ca="1" si="119"/>
        <v>-1397010582.4437144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-1397010582.4437144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-5820877.4268488102</v>
      </c>
      <c r="L1982" s="444">
        <f t="shared" ca="1" si="119"/>
        <v>-1402831459.8705633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-1402831459.8705633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-5845131.0827940134</v>
      </c>
      <c r="L1983" s="444">
        <f t="shared" ca="1" si="119"/>
        <v>-1408676590.9533572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-1408676590.9533572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-5869485.7956389887</v>
      </c>
      <c r="L1984" s="444">
        <f t="shared" ca="1" si="119"/>
        <v>-1414546076.7489963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-1414546076.7489963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-5893941.9864541506</v>
      </c>
      <c r="L1985" s="444">
        <f t="shared" ca="1" si="119"/>
        <v>-1420440018.7354505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-1420440018.7354505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-5918500.0780643774</v>
      </c>
      <c r="L1986" s="444">
        <f t="shared" ca="1" si="119"/>
        <v>-1426358518.8135149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-1426358518.8135149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-5943160.4950563125</v>
      </c>
      <c r="L1987" s="444">
        <f t="shared" ca="1" si="119"/>
        <v>-1432301679.3085713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-1432301679.3085713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-5967923.6637857137</v>
      </c>
      <c r="L1988" s="444">
        <f t="shared" ca="1" si="119"/>
        <v>-1438269602.972357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-1438269602.972357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-5992790.0123848207</v>
      </c>
      <c r="L1989" s="444">
        <f t="shared" ca="1" si="119"/>
        <v>-1444262392.9847419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-1444262392.9847419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-6017759.9707697583</v>
      </c>
      <c r="L1990" s="444">
        <f t="shared" ca="1" si="119"/>
        <v>-1450280152.9555116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-1450280152.9555116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-6042833.9706479646</v>
      </c>
      <c r="L1991" s="444">
        <f t="shared" ca="1" si="119"/>
        <v>-1456322986.9261596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-1456322986.9261596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-6068012.4455256648</v>
      </c>
      <c r="L1992" s="444">
        <f t="shared" ca="1" si="119"/>
        <v>-1462390999.3716853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-1462390999.3716853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-6093295.8307153555</v>
      </c>
      <c r="L1993" s="444">
        <f t="shared" ca="1" si="119"/>
        <v>-1468484295.2024007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-1468484295.2024007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-6118684.5633433359</v>
      </c>
      <c r="L1994" s="444">
        <f t="shared" ca="1" si="119"/>
        <v>-1474602979.765744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-1474602979.765744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-6144179.0823572669</v>
      </c>
      <c r="L1995" s="444">
        <f t="shared" ca="1" si="119"/>
        <v>-1480747158.8481011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-1480747158.8481011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-6169779.8285337547</v>
      </c>
      <c r="L1996" s="444">
        <f t="shared" ca="1" si="119"/>
        <v>-1486916938.6766348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-1486916938.6766348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-6195487.244485978</v>
      </c>
      <c r="L1997" s="444">
        <f t="shared" ca="1" si="119"/>
        <v>-1493112425.9211209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-1493112425.9211209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-6221301.7746713366</v>
      </c>
      <c r="L1998" s="444">
        <f t="shared" ca="1" si="119"/>
        <v>-1499333727.6957922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-1499333727.6957922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-6247223.8653991343</v>
      </c>
      <c r="L1999" s="444">
        <f t="shared" ca="1" si="119"/>
        <v>-1505580951.5611913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-1505580951.5611913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-6273253.9648382971</v>
      </c>
      <c r="L2000" s="444">
        <f t="shared" ca="1" si="119"/>
        <v>-1511854205.5260296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-1511854205.5260296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-6299392.5230251234</v>
      </c>
      <c r="L2001" s="444">
        <f t="shared" ca="1" si="119"/>
        <v>-1518153598.0490546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-1518153598.0490546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-6325639.9918710608</v>
      </c>
      <c r="L2002" s="444">
        <f t="shared" ca="1" si="119"/>
        <v>-1524479238.0409257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-1524479238.0409257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-6351996.8251705235</v>
      </c>
      <c r="L2003" s="444">
        <f t="shared" ca="1" si="119"/>
        <v>-1530831234.8660963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-1530831234.8660963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-6378463.478608734</v>
      </c>
      <c r="L2004" s="444">
        <f t="shared" ca="1" si="119"/>
        <v>-1537209698.3447051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-1537209698.3447051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-6405040.4097696049</v>
      </c>
      <c r="L2005" s="444">
        <f t="shared" ca="1" si="119"/>
        <v>-1543614738.7544746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-1543614738.7544746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-6431728.0781436441</v>
      </c>
      <c r="L2006" s="444">
        <f t="shared" ca="1" si="119"/>
        <v>-1550046466.8326182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-1550046466.8326182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-6458526.9451359091</v>
      </c>
      <c r="L2007" s="444">
        <f t="shared" ca="1" si="119"/>
        <v>-1556504993.7777541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-1556504993.7777541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-6485437.4740739753</v>
      </c>
      <c r="L2008" s="444">
        <f t="shared" ca="1" si="119"/>
        <v>-1562990431.251828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-1562990431.251828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-6512460.1302159494</v>
      </c>
      <c r="L2009" s="444">
        <f t="shared" ca="1" si="119"/>
        <v>-1569502891.3820438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-1569502891.3820438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-6539595.3807585156</v>
      </c>
      <c r="L2010" s="444">
        <f t="shared" ca="1" si="119"/>
        <v>-1576042486.7628024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-1576042486.7628024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-6566843.6948450096</v>
      </c>
      <c r="L2011" s="444">
        <f t="shared" ca="1" si="119"/>
        <v>-1582609330.4576473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-1582609330.4576473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-6594205.5435735304</v>
      </c>
      <c r="L2012" s="444">
        <f t="shared" ca="1" si="119"/>
        <v>-1589203536.0012209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-1589203536.0012209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-6621681.4000050873</v>
      </c>
      <c r="L2013" s="444">
        <f t="shared" ca="1" si="119"/>
        <v>-1595825217.401226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-1595825217.401226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-6649271.7391717751</v>
      </c>
      <c r="L2014" s="444">
        <f t="shared" ca="1" si="119"/>
        <v>-1602474489.1403978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-1602474489.1403978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-6676977.0380849903</v>
      </c>
      <c r="L2015" s="444">
        <f t="shared" ca="1" si="119"/>
        <v>-1609151466.1784828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-1609151466.1784828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-6704797.7757436782</v>
      </c>
      <c r="L2016" s="444">
        <f t="shared" ca="1" si="119"/>
        <v>-1615856263.9542265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-1615856263.9542265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-6732734.4331426099</v>
      </c>
      <c r="L2017" s="444">
        <f t="shared" ca="1" si="119"/>
        <v>-1622588998.3873692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-1622588998.3873692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-6760787.4932807051</v>
      </c>
      <c r="L2018" s="444">
        <f t="shared" ca="1" si="119"/>
        <v>-1629349785.8806498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-1629349785.8806498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-6788957.4411693737</v>
      </c>
      <c r="L2019" s="444">
        <f t="shared" ca="1" si="119"/>
        <v>-1636138743.3218191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-1636138743.3218191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-6817244.7638409128</v>
      </c>
      <c r="L2020" s="444">
        <f t="shared" ca="1" si="119"/>
        <v>-1642955988.08566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-1642955988.08566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-6845649.9503569165</v>
      </c>
      <c r="L2021" s="444">
        <f t="shared" ca="1" si="119"/>
        <v>-1649801638.0360169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-1649801638.0360169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-6874173.4918167368</v>
      </c>
      <c r="L2022" s="444">
        <f t="shared" ca="1" si="119"/>
        <v>-1656675811.5278337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-1656675811.5278337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-6902815.8813659735</v>
      </c>
      <c r="L2023" s="444">
        <f t="shared" ca="1" si="119"/>
        <v>-1663578627.4091997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-1663578627.4091997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-6931577.6142049991</v>
      </c>
      <c r="L2024" s="444">
        <f t="shared" ca="1" si="119"/>
        <v>-1670510205.0234046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-1670510205.0234046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-6960459.1875975188</v>
      </c>
      <c r="L2025" s="444">
        <f t="shared" ca="1" si="119"/>
        <v>-1677470664.2110021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-1677470664.2110021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-6989461.1008791756</v>
      </c>
      <c r="L2026" s="444">
        <f t="shared" ca="1" si="119"/>
        <v>-1684460125.3118813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-1684460125.3118813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-7018583.8554661721</v>
      </c>
      <c r="L2027" s="444">
        <f t="shared" ca="1" si="119"/>
        <v>-1691478709.1673474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-1691478709.1673474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-7047827.9548639469</v>
      </c>
      <c r="L2028" s="444">
        <f t="shared" ca="1" si="119"/>
        <v>-1698526537.1222115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-1698526537.1222115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-7077193.9046758814</v>
      </c>
      <c r="L2029" s="444">
        <f t="shared" ca="1" si="119"/>
        <v>-1705603731.0268874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-1705603731.0268874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-7106682.2126120301</v>
      </c>
      <c r="L2030" s="444">
        <f t="shared" ca="1" si="119"/>
        <v>-1712710413.2394993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-1712710413.2394993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-7136293.3884979123</v>
      </c>
      <c r="L2031" s="444">
        <f t="shared" ca="1" si="119"/>
        <v>-1719846706.6279972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-1719846706.6279972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-7166027.9442833224</v>
      </c>
      <c r="L2032" s="444">
        <f t="shared" ca="1" si="119"/>
        <v>-1727012734.5722804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-1727012734.5722804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-7195886.3940511681</v>
      </c>
      <c r="L2033" s="444">
        <f t="shared" ca="1" si="119"/>
        <v>-1734208620.9663315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-1734208620.9663315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-7225869.2540263813</v>
      </c>
      <c r="L2034" s="444">
        <f t="shared" ca="1" si="119"/>
        <v>-1741434490.2203579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-1741434490.2203579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-7255977.0425848244</v>
      </c>
      <c r="L2035" s="444">
        <f t="shared" ca="1" si="119"/>
        <v>-1748690467.2629428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-1748690467.2629428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-7286210.2802622616</v>
      </c>
      <c r="L2036" s="444">
        <f t="shared" ca="1" si="119"/>
        <v>-1755976677.543205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-1755976677.543205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-7316569.4897633549</v>
      </c>
      <c r="L2037" s="444">
        <f t="shared" ca="1" si="119"/>
        <v>-1763293247.0329683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-1763293247.0329683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-7347055.1959707011</v>
      </c>
      <c r="L2038" s="444">
        <f t="shared" ca="1" si="119"/>
        <v>-1770640302.2289391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-1770640302.2289391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-7377667.9259539125</v>
      </c>
      <c r="L2039" s="444">
        <f t="shared" ca="1" si="119"/>
        <v>-1778017970.1548929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-1778017970.1548929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-7408408.20897872</v>
      </c>
      <c r="L2040" s="444">
        <f t="shared" ca="1" si="119"/>
        <v>-1785426378.3638716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-1785426378.3638716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-7439276.5765161319</v>
      </c>
      <c r="L2041" s="444">
        <f t="shared" ca="1" si="119"/>
        <v>-1792865654.9403877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-1792865654.9403877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-7470273.5622516153</v>
      </c>
      <c r="L2042" s="444">
        <f t="shared" ca="1" si="119"/>
        <v>-1800335928.5026393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-1800335928.5026393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-7501399.7020943295</v>
      </c>
      <c r="L2043" s="444">
        <f t="shared" ca="1" si="119"/>
        <v>-1807837328.2047336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-1807837328.2047336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-7532655.5341863902</v>
      </c>
      <c r="L2044" s="444">
        <f t="shared" ca="1" si="119"/>
        <v>-1815369983.73892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-1815369983.73892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-7564041.5989121664</v>
      </c>
      <c r="L2045" s="444">
        <f t="shared" ca="1" si="119"/>
        <v>-1822934025.3378322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-1822934025.3378322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-7595558.4389076335</v>
      </c>
      <c r="L2046" s="444">
        <f t="shared" ca="1" si="119"/>
        <v>-1830529583.7767398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-1830529583.7767398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-7627206.599069749</v>
      </c>
      <c r="L2047" s="444">
        <f t="shared" ca="1" si="119"/>
        <v>-1838156790.3758097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-1838156790.3758097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-7658986.6265658736</v>
      </c>
      <c r="L2048" s="444">
        <f t="shared" ref="L2048:L2302" ca="1" si="124">I2048-J2048+K2048</f>
        <v>-1845815777.0023756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-1845815777.0023756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-7690899.0708432319</v>
      </c>
      <c r="L2049" s="444">
        <f t="shared" ca="1" si="124"/>
        <v>-1853506676.0732188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-1853506676.0732188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-7722944.4836384114</v>
      </c>
      <c r="L2050" s="444">
        <f t="shared" ca="1" si="124"/>
        <v>-1861229620.5568573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-1861229620.5568573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-7755123.4189869063</v>
      </c>
      <c r="L2051" s="444">
        <f t="shared" ca="1" si="124"/>
        <v>-1868984743.9758441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-1868984743.9758441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-7787436.4332326837</v>
      </c>
      <c r="L2052" s="444">
        <f t="shared" ca="1" si="124"/>
        <v>-1876772180.4090769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-1876772180.4090769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-7819884.08503782</v>
      </c>
      <c r="L2053" s="444">
        <f t="shared" ca="1" si="124"/>
        <v>-1884592064.4941146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-1884592064.4941146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-7852466.9353921441</v>
      </c>
      <c r="L2054" s="444">
        <f t="shared" ca="1" si="124"/>
        <v>-1892444531.4295068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-1892444531.4295068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-7885185.5476229452</v>
      </c>
      <c r="L2055" s="444">
        <f t="shared" ca="1" si="124"/>
        <v>-1900329716.9771297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-1900329716.9771297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-7918040.4874047078</v>
      </c>
      <c r="L2056" s="444">
        <f t="shared" ca="1" si="124"/>
        <v>-1908247757.4645345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-1908247757.4645345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-7951032.322768894</v>
      </c>
      <c r="L2057" s="444">
        <f t="shared" ca="1" si="124"/>
        <v>-1916198789.7873034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-1916198789.7873034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-7984161.6241137655</v>
      </c>
      <c r="L2058" s="444">
        <f t="shared" ca="1" si="124"/>
        <v>-1924182951.4114172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-1924182951.4114172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-8017428.9642142374</v>
      </c>
      <c r="L2059" s="444">
        <f t="shared" ca="1" si="124"/>
        <v>-1932200380.3756316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-1932200380.3756316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-8050834.9182317983</v>
      </c>
      <c r="L2060" s="444">
        <f t="shared" ca="1" si="124"/>
        <v>-1940251215.2938633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-1940251215.2938633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-8084380.0637244312</v>
      </c>
      <c r="L2061" s="444">
        <f t="shared" ca="1" si="124"/>
        <v>-1948335595.3575878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-1948335595.3575878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-8118064.9806566145</v>
      </c>
      <c r="L2062" s="444">
        <f t="shared" ca="1" si="124"/>
        <v>-1956453660.3382444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-1956453660.3382444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-8151890.2514093518</v>
      </c>
      <c r="L2063" s="444">
        <f t="shared" ca="1" si="124"/>
        <v>-1964605550.5896537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-1964605550.5896537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-8185856.4607902234</v>
      </c>
      <c r="L2064" s="444">
        <f t="shared" ca="1" si="124"/>
        <v>-1972791407.0504439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-1972791407.0504439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-8219964.1960435165</v>
      </c>
      <c r="L2065" s="444">
        <f t="shared" ca="1" si="124"/>
        <v>-1981011371.2464874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-1981011371.2464874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-8254214.0468603643</v>
      </c>
      <c r="L2066" s="444">
        <f t="shared" ca="1" si="124"/>
        <v>-1989265585.2933478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-1989265585.2933478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-8288606.6053889478</v>
      </c>
      <c r="L2067" s="444">
        <f t="shared" ca="1" si="124"/>
        <v>-1997554191.8987367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-1997554191.8987367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-8323142.4662447358</v>
      </c>
      <c r="L2068" s="444">
        <f t="shared" ca="1" si="124"/>
        <v>-2005877334.3649814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-2005877334.3649814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-8357822.2265207553</v>
      </c>
      <c r="L2069" s="444">
        <f t="shared" ca="1" si="124"/>
        <v>-2014235156.5915022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-2014235156.5915022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-8392646.4857979249</v>
      </c>
      <c r="L2070" s="444">
        <f t="shared" ca="1" si="124"/>
        <v>-2022627803.0773001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-2022627803.0773001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-8427615.8461554162</v>
      </c>
      <c r="L2071" s="444">
        <f t="shared" ca="1" si="124"/>
        <v>-2031055418.9234555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-2031055418.9234555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-8462730.9121810645</v>
      </c>
      <c r="L2072" s="444">
        <f t="shared" ca="1" si="124"/>
        <v>-2039518149.8356366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-2039518149.8356366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-8497992.2909818199</v>
      </c>
      <c r="L2073" s="444">
        <f t="shared" ca="1" si="124"/>
        <v>-2048016142.1266184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-2048016142.1266184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-8533400.5921942424</v>
      </c>
      <c r="L2074" s="444">
        <f t="shared" ca="1" si="124"/>
        <v>-2056549542.7188127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-2056549542.7188127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-8568956.4279950522</v>
      </c>
      <c r="L2075" s="444">
        <f t="shared" ca="1" si="124"/>
        <v>-2065118499.1468077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-2065118499.1468077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-8604660.4131116979</v>
      </c>
      <c r="L2076" s="444">
        <f t="shared" ca="1" si="124"/>
        <v>-2073723159.5599194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-2073723159.5599194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-8640513.1648329962</v>
      </c>
      <c r="L2077" s="444">
        <f t="shared" ca="1" si="124"/>
        <v>-2082363672.7247524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-2082363672.7247524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-8676515.303019803</v>
      </c>
      <c r="L2078" s="444">
        <f t="shared" ca="1" si="124"/>
        <v>-2091040188.0277722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-2091040188.0277722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-8712667.4501157161</v>
      </c>
      <c r="L2079" s="444">
        <f t="shared" ca="1" si="124"/>
        <v>-2099752855.4778879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-2099752855.4778879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-8748970.2311578654</v>
      </c>
      <c r="L2080" s="444">
        <f t="shared" ca="1" si="124"/>
        <v>-2108501825.7090456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-2108501825.7090456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-8785424.2737876903</v>
      </c>
      <c r="L2081" s="444">
        <f t="shared" ca="1" si="124"/>
        <v>-2117287249.9828334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-2117287249.9828334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-8822030.2082618065</v>
      </c>
      <c r="L2082" s="444">
        <f t="shared" ca="1" si="124"/>
        <v>-2126109280.1910951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-2126109280.1910951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-8858788.6674628966</v>
      </c>
      <c r="L2083" s="444">
        <f t="shared" ca="1" si="124"/>
        <v>-2134968068.8585579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-2134968068.8585579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-8895700.2869106568</v>
      </c>
      <c r="L2084" s="444">
        <f t="shared" ca="1" si="124"/>
        <v>-2143863769.1454687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-2143863769.1454687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-8932765.7047727872</v>
      </c>
      <c r="L2085" s="444">
        <f t="shared" ca="1" si="124"/>
        <v>-2152796534.8502417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-2152796534.8502417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-8969985.5618760064</v>
      </c>
      <c r="L2086" s="444">
        <f t="shared" ca="1" si="124"/>
        <v>-2161766520.4121175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-2161766520.4121175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-9007360.5017171558</v>
      </c>
      <c r="L2087" s="444">
        <f t="shared" ca="1" si="124"/>
        <v>-2170773880.9138346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-2170773880.9138346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-9044891.1704743113</v>
      </c>
      <c r="L2088" s="444">
        <f t="shared" ca="1" si="124"/>
        <v>-2179818772.0843091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-2179818772.0843091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-9082578.2170179542</v>
      </c>
      <c r="L2089" s="444">
        <f t="shared" ca="1" si="124"/>
        <v>-2188901350.3013272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-2188901350.3013272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-9120422.2929221969</v>
      </c>
      <c r="L2090" s="444">
        <f t="shared" ca="1" si="124"/>
        <v>-2198021772.5942492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-2198021772.5942492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-9158424.0524760392</v>
      </c>
      <c r="L2091" s="444">
        <f t="shared" ca="1" si="124"/>
        <v>-2207180196.6467252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-2207180196.6467252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-9196584.1526946872</v>
      </c>
      <c r="L2092" s="444">
        <f t="shared" ca="1" si="124"/>
        <v>-2216376780.7994199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-2216376780.7994199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-9234903.2533309162</v>
      </c>
      <c r="L2093" s="444">
        <f t="shared" ca="1" si="124"/>
        <v>-2225611684.0527506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-2225611684.0527506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-9273382.0168864615</v>
      </c>
      <c r="L2094" s="444">
        <f t="shared" ca="1" si="124"/>
        <v>-2234885066.0696368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-2234885066.0696368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-9312021.108623486</v>
      </c>
      <c r="L2095" s="444">
        <f t="shared" ca="1" si="124"/>
        <v>-2244197087.1782603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-2244197087.1782603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-9350821.1965760849</v>
      </c>
      <c r="L2096" s="444">
        <f t="shared" ca="1" si="124"/>
        <v>-2253547908.3748364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-2253547908.3748364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-9389782.9515618179</v>
      </c>
      <c r="L2097" s="444">
        <f t="shared" ca="1" si="124"/>
        <v>-2262937691.3263984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-2262937691.3263984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-9428907.0471933261</v>
      </c>
      <c r="L2098" s="444">
        <f t="shared" ca="1" si="124"/>
        <v>-2272366598.3735919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-2272366598.3735919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-9468194.1598899662</v>
      </c>
      <c r="L2099" s="444">
        <f t="shared" ca="1" si="124"/>
        <v>-2281834792.5334821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-2281834792.5334821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-9507644.9688895084</v>
      </c>
      <c r="L2100" s="444">
        <f t="shared" ca="1" si="124"/>
        <v>-2291342437.5023718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-2291342437.5023718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-9547260.1562598832</v>
      </c>
      <c r="L2101" s="444">
        <f t="shared" ca="1" si="124"/>
        <v>-2300889697.6586318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-2300889697.6586318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-9587040.4069109652</v>
      </c>
      <c r="L2102" s="444">
        <f t="shared" ca="1" si="124"/>
        <v>-2310476738.0655427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-2310476738.0655427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-9626986.4086064287</v>
      </c>
      <c r="L2103" s="444">
        <f t="shared" ca="1" si="124"/>
        <v>-2320103724.4741492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-2320103724.4741492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-9667098.8519756217</v>
      </c>
      <c r="L2104" s="444">
        <f t="shared" ca="1" si="124"/>
        <v>-2329770823.3261247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-2329770823.3261247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-9707378.430525519</v>
      </c>
      <c r="L2105" s="444">
        <f t="shared" ca="1" si="124"/>
        <v>-2339478201.75665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-2339478201.75665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-9747825.840652708</v>
      </c>
      <c r="L2106" s="444">
        <f t="shared" ca="1" si="124"/>
        <v>-2349226027.5973029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-2349226027.5973029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-9788441.7816554289</v>
      </c>
      <c r="L2107" s="444">
        <f t="shared" ca="1" si="124"/>
        <v>-2359014469.3789582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-2359014469.3789582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-9829226.9557456598</v>
      </c>
      <c r="L2108" s="444">
        <f t="shared" ca="1" si="124"/>
        <v>-2368843696.3347039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-2368843696.3347039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-9870182.0680612661</v>
      </c>
      <c r="L2109" s="444">
        <f t="shared" ca="1" si="124"/>
        <v>-2378713878.4027653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-2378713878.4027653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-9911307.8266781885</v>
      </c>
      <c r="L2110" s="444">
        <f t="shared" ca="1" si="124"/>
        <v>-2388625186.2294436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-2388625186.2294436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-9952604.9426226821</v>
      </c>
      <c r="L2111" s="444">
        <f t="shared" ca="1" si="124"/>
        <v>-2398577791.1720662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-2398577791.1720662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-9994074.1298836097</v>
      </c>
      <c r="L2112" s="444">
        <f t="shared" ca="1" si="124"/>
        <v>-2408571865.30195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-2408571865.30195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-10035716.105424792</v>
      </c>
      <c r="L2113" s="444">
        <f t="shared" ca="1" si="124"/>
        <v>-2418607581.4073749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-2418607581.4073749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-10077531.589197395</v>
      </c>
      <c r="L2114" s="444">
        <f t="shared" ca="1" si="124"/>
        <v>-2428685112.996572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-2428685112.996572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-10119521.304152383</v>
      </c>
      <c r="L2115" s="444">
        <f t="shared" ca="1" si="124"/>
        <v>-2438804634.3007245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-2438804634.3007245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-10161685.976253018</v>
      </c>
      <c r="L2116" s="444">
        <f t="shared" ca="1" si="124"/>
        <v>-2448966320.2769775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-2448966320.2769775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-10204026.334487407</v>
      </c>
      <c r="L2117" s="444">
        <f t="shared" ca="1" si="124"/>
        <v>-2459170346.611465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-2459170346.611465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-10246543.110881103</v>
      </c>
      <c r="L2118" s="444">
        <f t="shared" ca="1" si="124"/>
        <v>-2469416889.7223463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-2469416889.7223463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-10289237.040509775</v>
      </c>
      <c r="L2119" s="444">
        <f t="shared" ca="1" si="124"/>
        <v>-2479706126.762856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-2479706126.762856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-10332108.861511899</v>
      </c>
      <c r="L2120" s="444">
        <f t="shared" ca="1" si="124"/>
        <v>-2490038235.6243677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-2490038235.6243677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-10375159.315101532</v>
      </c>
      <c r="L2121" s="444">
        <f t="shared" ca="1" si="124"/>
        <v>-2500413394.9394693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-2500413394.9394693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-10418389.145581122</v>
      </c>
      <c r="L2122" s="444">
        <f t="shared" ca="1" si="124"/>
        <v>-2510831784.0850506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-2510831784.0850506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-10461799.100354377</v>
      </c>
      <c r="L2123" s="444">
        <f t="shared" ca="1" si="124"/>
        <v>-2521293583.1854048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-2521293583.1854048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-10505389.929939186</v>
      </c>
      <c r="L2124" s="444">
        <f t="shared" ca="1" si="124"/>
        <v>-2531798973.115344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-2531798973.115344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-10549162.387980601</v>
      </c>
      <c r="L2125" s="444">
        <f t="shared" ca="1" si="124"/>
        <v>-2542348135.5033245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-2542348135.5033245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-10593117.231263852</v>
      </c>
      <c r="L2126" s="444">
        <f t="shared" ca="1" si="124"/>
        <v>-2552941252.7345881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-2552941252.7345881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-10637255.219727451</v>
      </c>
      <c r="L2127" s="444">
        <f t="shared" ca="1" si="124"/>
        <v>-2563578507.9543157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-2563578507.9543157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-10681577.116476316</v>
      </c>
      <c r="L2128" s="444">
        <f t="shared" ca="1" si="124"/>
        <v>-2574260085.0707922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-2574260085.0707922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-10726083.687794967</v>
      </c>
      <c r="L2129" s="444">
        <f t="shared" ca="1" si="124"/>
        <v>-2584986168.7585874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-2584986168.7585874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-10770775.703160781</v>
      </c>
      <c r="L2130" s="444">
        <f t="shared" ca="1" si="124"/>
        <v>-2595756944.4617481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-2595756944.4617481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-10815653.935257284</v>
      </c>
      <c r="L2131" s="444">
        <f t="shared" ca="1" si="124"/>
        <v>-2606572598.3970056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-2606572598.3970056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-10860719.159987522</v>
      </c>
      <c r="L2132" s="444">
        <f t="shared" ca="1" si="124"/>
        <v>-2617433317.556993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-2617433317.556993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-10905972.15648747</v>
      </c>
      <c r="L2133" s="444">
        <f t="shared" ca="1" si="124"/>
        <v>-2628339289.7134805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-2628339289.7134805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-10951413.707139501</v>
      </c>
      <c r="L2134" s="444">
        <f t="shared" ca="1" si="124"/>
        <v>-2639290703.42062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-2639290703.42062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-10997044.597585917</v>
      </c>
      <c r="L2135" s="444">
        <f t="shared" ca="1" si="124"/>
        <v>-2650287748.0182056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-2650287748.0182056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-11042865.616742523</v>
      </c>
      <c r="L2136" s="444">
        <f t="shared" ca="1" si="124"/>
        <v>-2661330613.6349483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-2661330613.6349483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-11088877.556812285</v>
      </c>
      <c r="L2137" s="444">
        <f t="shared" ca="1" si="124"/>
        <v>-2672419491.1917605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-2672419491.1917605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-11135081.213299002</v>
      </c>
      <c r="L2138" s="444">
        <f t="shared" ca="1" si="124"/>
        <v>-2683554572.4050593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-2683554572.4050593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-11181477.385021081</v>
      </c>
      <c r="L2139" s="444">
        <f t="shared" ca="1" si="124"/>
        <v>-2694736049.7900805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-2694736049.7900805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-11228066.874125335</v>
      </c>
      <c r="L2140" s="444">
        <f t="shared" ca="1" si="124"/>
        <v>-2705964116.664206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-2705964116.664206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-11274850.486100858</v>
      </c>
      <c r="L2141" s="444">
        <f t="shared" ca="1" si="124"/>
        <v>-2717238967.1503067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-2717238967.1503067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-11321829.029792944</v>
      </c>
      <c r="L2142" s="444">
        <f t="shared" ca="1" si="124"/>
        <v>-2728560796.1800995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-2728560796.1800995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-11369003.317417081</v>
      </c>
      <c r="L2143" s="444">
        <f t="shared" ca="1" si="124"/>
        <v>-2739929799.4975166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-2739929799.4975166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-11416374.164572986</v>
      </c>
      <c r="L2144" s="444">
        <f t="shared" ca="1" si="124"/>
        <v>-2751346173.6620898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-2751346173.6620898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-11463942.390258707</v>
      </c>
      <c r="L2145" s="444">
        <f t="shared" ca="1" si="124"/>
        <v>-2762810116.0523486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-2762810116.0523486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-11511708.816884786</v>
      </c>
      <c r="L2146" s="444">
        <f t="shared" ca="1" si="124"/>
        <v>-2774321824.8692336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-2774321824.8692336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-11559674.270288473</v>
      </c>
      <c r="L2147" s="444">
        <f t="shared" ca="1" si="124"/>
        <v>-2785881499.1395221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-2785881499.1395221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-11607839.579748008</v>
      </c>
      <c r="L2148" s="444">
        <f t="shared" ca="1" si="124"/>
        <v>-2797489338.7192702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-2797489338.7192702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-11656205.57799696</v>
      </c>
      <c r="L2149" s="444">
        <f t="shared" ca="1" si="124"/>
        <v>-2809145544.297267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-2809145544.297267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-11704773.101238612</v>
      </c>
      <c r="L2150" s="444">
        <f t="shared" ca="1" si="124"/>
        <v>-2820850317.3985057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-2820850317.3985057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-11753542.989160441</v>
      </c>
      <c r="L2151" s="444">
        <f t="shared" ca="1" si="124"/>
        <v>-2832603860.3876662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-2832603860.3876662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-11802516.084948609</v>
      </c>
      <c r="L2152" s="444">
        <f t="shared" ca="1" si="124"/>
        <v>-2844406376.4726148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-2844406376.4726148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-11851693.235302562</v>
      </c>
      <c r="L2153" s="444">
        <f t="shared" ca="1" si="124"/>
        <v>-2856258069.7079172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-2856258069.7079172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-11901075.290449655</v>
      </c>
      <c r="L2154" s="444">
        <f t="shared" ca="1" si="124"/>
        <v>-2868159144.9983668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-2868159144.9983668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-11950663.104159862</v>
      </c>
      <c r="L2155" s="444">
        <f t="shared" ca="1" si="124"/>
        <v>-2880109808.1025267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-2880109808.1025267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-12000457.533760527</v>
      </c>
      <c r="L2156" s="444">
        <f t="shared" ca="1" si="124"/>
        <v>-2892110265.6362872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-2892110265.6362872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-12050459.440151196</v>
      </c>
      <c r="L2157" s="444">
        <f t="shared" ca="1" si="124"/>
        <v>-2904160725.0764384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-2904160725.0764384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-12100669.687818494</v>
      </c>
      <c r="L2158" s="444">
        <f t="shared" ca="1" si="124"/>
        <v>-2916261394.764257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-2916261394.764257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-12151089.14485107</v>
      </c>
      <c r="L2159" s="444">
        <f t="shared" ca="1" si="124"/>
        <v>-2928412483.9091082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-2928412483.9091082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-12201718.682954617</v>
      </c>
      <c r="L2160" s="444">
        <f t="shared" ca="1" si="124"/>
        <v>-2940614202.592063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-2940614202.592063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-12252559.177466929</v>
      </c>
      <c r="L2161" s="444">
        <f t="shared" ca="1" si="124"/>
        <v>-2952866761.7695298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-2952866761.7695298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-12303611.507373041</v>
      </c>
      <c r="L2162" s="444">
        <f t="shared" ca="1" si="124"/>
        <v>-2965170373.2769027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-2965170373.2769027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-12354876.555320427</v>
      </c>
      <c r="L2163" s="444">
        <f t="shared" ca="1" si="124"/>
        <v>-2977525249.8322229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-2977525249.8322229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-12406355.207634263</v>
      </c>
      <c r="L2164" s="444">
        <f t="shared" ca="1" si="124"/>
        <v>-2989931605.0398574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-2989931605.0398574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-12458048.354332739</v>
      </c>
      <c r="L2165" s="444">
        <f t="shared" ca="1" si="124"/>
        <v>-3002389653.3941903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-3002389653.3941903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-12509956.889142459</v>
      </c>
      <c r="L2166" s="444">
        <f t="shared" ca="1" si="124"/>
        <v>-3014899610.2833328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-3014899610.2833328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-12562081.709513886</v>
      </c>
      <c r="L2167" s="444">
        <f t="shared" ca="1" si="124"/>
        <v>-3027461691.9928465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-3027461691.9928465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-12614423.716636861</v>
      </c>
      <c r="L2168" s="444">
        <f t="shared" ca="1" si="124"/>
        <v>-3040076115.7094831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-3040076115.7094831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-12666983.81545618</v>
      </c>
      <c r="L2169" s="444">
        <f t="shared" ca="1" si="124"/>
        <v>-3052743099.5249395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-3052743099.5249395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-12719762.914687248</v>
      </c>
      <c r="L2170" s="444">
        <f t="shared" ca="1" si="124"/>
        <v>-3065462862.4396267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-3065462862.4396267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-12772761.926831778</v>
      </c>
      <c r="L2171" s="444">
        <f t="shared" ca="1" si="124"/>
        <v>-3078235624.3664584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-3078235624.3664584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-12825981.768193576</v>
      </c>
      <c r="L2172" s="444">
        <f t="shared" ca="1" si="124"/>
        <v>-3091061606.1346521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-3091061606.1346521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-12879423.358894384</v>
      </c>
      <c r="L2173" s="444">
        <f t="shared" ca="1" si="124"/>
        <v>-3103941029.4935465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-3103941029.4935465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-12933087.622889778</v>
      </c>
      <c r="L2174" s="444">
        <f t="shared" ca="1" si="124"/>
        <v>-3116874117.1164365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-3116874117.1164365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-12986975.487985153</v>
      </c>
      <c r="L2175" s="444">
        <f t="shared" ca="1" si="124"/>
        <v>-3129861092.6044216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-3129861092.6044216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-13041087.885851756</v>
      </c>
      <c r="L2176" s="444">
        <f t="shared" ca="1" si="124"/>
        <v>-3142902180.4902735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-3142902180.4902735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-13095425.752042806</v>
      </c>
      <c r="L2177" s="444">
        <f t="shared" ca="1" si="124"/>
        <v>-3155997606.2423162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-3155997606.2423162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-13149990.026009651</v>
      </c>
      <c r="L2178" s="444">
        <f t="shared" ca="1" si="124"/>
        <v>-3169147596.2683258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-3169147596.2683258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-13204781.651118023</v>
      </c>
      <c r="L2179" s="444">
        <f t="shared" ca="1" si="124"/>
        <v>-3182352377.9194436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-3182352377.9194436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-13259801.574664349</v>
      </c>
      <c r="L2180" s="444">
        <f t="shared" ca="1" si="124"/>
        <v>-3195612179.4941077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-3195612179.4941077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-13315050.747892115</v>
      </c>
      <c r="L2181" s="444">
        <f t="shared" ca="1" si="124"/>
        <v>-3208927230.2419996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-3208927230.2419996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-13370530.126008332</v>
      </c>
      <c r="L2182" s="444">
        <f t="shared" ca="1" si="124"/>
        <v>-3222297760.3680081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-3222297760.3680081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-13426240.668200035</v>
      </c>
      <c r="L2183" s="444">
        <f t="shared" ca="1" si="124"/>
        <v>-3235724001.0362082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-3235724001.0362082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-13482183.337650867</v>
      </c>
      <c r="L2184" s="444">
        <f t="shared" ca="1" si="124"/>
        <v>-3249206184.3738589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-3249206184.3738589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-13538359.101557745</v>
      </c>
      <c r="L2185" s="444">
        <f t="shared" ca="1" si="124"/>
        <v>-3262744543.4754167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-3262744543.4754167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-13594768.93114757</v>
      </c>
      <c r="L2186" s="444">
        <f t="shared" ca="1" si="124"/>
        <v>-3276339312.4065642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-3276339312.4065642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-13651413.801694017</v>
      </c>
      <c r="L2187" s="444">
        <f t="shared" ca="1" si="124"/>
        <v>-3289990726.2082582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-3289990726.2082582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-13708294.692534409</v>
      </c>
      <c r="L2188" s="444">
        <f t="shared" ca="1" si="124"/>
        <v>-3303699020.9007926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-3303699020.9007926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-13765412.587086635</v>
      </c>
      <c r="L2189" s="444">
        <f t="shared" ca="1" si="124"/>
        <v>-3317464433.4878793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-3317464433.4878793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-13822768.472866163</v>
      </c>
      <c r="L2190" s="444">
        <f t="shared" ca="1" si="124"/>
        <v>-3331287201.9607453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-3331287201.9607453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-13880363.341503106</v>
      </c>
      <c r="L2191" s="444">
        <f t="shared" ca="1" si="124"/>
        <v>-3345167565.3022485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-3345167565.3022485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-13938198.188759368</v>
      </c>
      <c r="L2192" s="444">
        <f t="shared" ca="1" si="124"/>
        <v>-3359105763.4910078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-3359105763.4910078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-13996274.014545865</v>
      </c>
      <c r="L2193" s="444">
        <f t="shared" ca="1" si="124"/>
        <v>-3373102037.5055537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-3373102037.5055537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-14054591.822939806</v>
      </c>
      <c r="L2194" s="444">
        <f t="shared" ca="1" si="124"/>
        <v>-3387156629.3284936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-3387156629.3284936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-14113152.622202054</v>
      </c>
      <c r="L2195" s="444">
        <f t="shared" ca="1" si="124"/>
        <v>-3401269781.9506955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-3401269781.9506955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-14171957.424794564</v>
      </c>
      <c r="L2196" s="444">
        <f t="shared" ca="1" si="124"/>
        <v>-3415441739.3754902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-3415441739.3754902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-14231007.247397874</v>
      </c>
      <c r="L2197" s="444">
        <f t="shared" ca="1" si="124"/>
        <v>-3429672746.6228881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-3429672746.6228881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-14290303.110928698</v>
      </c>
      <c r="L2198" s="444">
        <f t="shared" ca="1" si="124"/>
        <v>-3443963049.7338166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-3443963049.7338166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-14349846.040557571</v>
      </c>
      <c r="L2199" s="444">
        <f t="shared" ca="1" si="124"/>
        <v>-3458312895.774374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-3458312895.774374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-14409637.065726556</v>
      </c>
      <c r="L2200" s="444">
        <f t="shared" ca="1" si="124"/>
        <v>-3472722532.8401008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-3472722532.8401008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-14469677.220167086</v>
      </c>
      <c r="L2201" s="444">
        <f t="shared" ca="1" si="124"/>
        <v>-3487192210.0602679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-3487192210.0602679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-14529967.541917782</v>
      </c>
      <c r="L2202" s="444">
        <f t="shared" ca="1" si="124"/>
        <v>-3501722177.6021857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-3501722177.6021857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-14590509.073342441</v>
      </c>
      <c r="L2203" s="444">
        <f t="shared" ca="1" si="124"/>
        <v>-3516312686.675528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-3516312686.675528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-14651302.861148033</v>
      </c>
      <c r="L2204" s="444">
        <f t="shared" ca="1" si="124"/>
        <v>-3530963989.5366759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-3530963989.5366759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-14712349.956402814</v>
      </c>
      <c r="L2205" s="444">
        <f t="shared" ca="1" si="124"/>
        <v>-3545676339.4930787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-3545676339.4930787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-14773651.414554492</v>
      </c>
      <c r="L2206" s="444">
        <f t="shared" ca="1" si="124"/>
        <v>-3560449990.9076333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-3560449990.9076333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-14835208.295448473</v>
      </c>
      <c r="L2207" s="444">
        <f t="shared" ca="1" si="124"/>
        <v>-3575285199.2030816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-3575285199.2030816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-14897021.663346175</v>
      </c>
      <c r="L2208" s="444">
        <f t="shared" ca="1" si="124"/>
        <v>-3590182220.8664279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-3590182220.8664279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-14959092.586943448</v>
      </c>
      <c r="L2209" s="444">
        <f t="shared" ca="1" si="124"/>
        <v>-3605141313.4533715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-3605141313.4533715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-15021422.139389046</v>
      </c>
      <c r="L2210" s="444">
        <f t="shared" ca="1" si="124"/>
        <v>-3620162735.5927606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-3620162735.5927606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-15084011.398303168</v>
      </c>
      <c r="L2211" s="444">
        <f t="shared" ca="1" si="124"/>
        <v>-3635246746.9910636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-3635246746.9910636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-15146861.445796099</v>
      </c>
      <c r="L2212" s="444">
        <f t="shared" ca="1" si="124"/>
        <v>-3650393608.4368596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-3650393608.4368596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-15209973.368486915</v>
      </c>
      <c r="L2213" s="444">
        <f t="shared" ca="1" si="124"/>
        <v>-3665603581.8053465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-3665603581.8053465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-15273348.257522278</v>
      </c>
      <c r="L2214" s="444">
        <f t="shared" ca="1" si="124"/>
        <v>-3680876930.0628686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-3680876930.0628686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-15336987.208595287</v>
      </c>
      <c r="L2215" s="444">
        <f t="shared" ca="1" si="124"/>
        <v>-3696213917.2714639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-3696213917.2714639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-15400891.321964433</v>
      </c>
      <c r="L2216" s="444">
        <f t="shared" ca="1" si="124"/>
        <v>-3711614808.5934281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-3711614808.5934281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-15465061.702472618</v>
      </c>
      <c r="L2217" s="444">
        <f t="shared" ca="1" si="124"/>
        <v>-3727079870.2959008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-3727079870.2959008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-15529499.459566252</v>
      </c>
      <c r="L2218" s="444">
        <f t="shared" ca="1" si="124"/>
        <v>-3742609369.7554669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-3742609369.7554669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-15594205.707314443</v>
      </c>
      <c r="L2219" s="444">
        <f t="shared" ca="1" si="124"/>
        <v>-3758203575.4627814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-3758203575.4627814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-15659181.564428255</v>
      </c>
      <c r="L2220" s="444">
        <f t="shared" ca="1" si="124"/>
        <v>-3773862757.0272098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-3773862757.0272098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-15724428.15428004</v>
      </c>
      <c r="L2221" s="444">
        <f t="shared" ca="1" si="124"/>
        <v>-3789587185.1814899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-3789587185.1814899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-15789946.604922874</v>
      </c>
      <c r="L2222" s="444">
        <f t="shared" ca="1" si="124"/>
        <v>-3805377131.7864127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-3805377131.7864127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-15855738.049110055</v>
      </c>
      <c r="L2223" s="444">
        <f t="shared" ca="1" si="124"/>
        <v>-3821232869.8355227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-3821232869.8355227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-15921803.624314677</v>
      </c>
      <c r="L2224" s="444">
        <f t="shared" ca="1" si="124"/>
        <v>-3837154673.4598374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-3837154673.4598374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-15988144.472749321</v>
      </c>
      <c r="L2225" s="444">
        <f t="shared" ca="1" si="124"/>
        <v>-3853142817.9325867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-3853142817.9325867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-16054761.741385778</v>
      </c>
      <c r="L2226" s="444">
        <f t="shared" ca="1" si="124"/>
        <v>-3869197579.6739726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-3869197579.6739726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-16121656.581974886</v>
      </c>
      <c r="L2227" s="444">
        <f t="shared" ca="1" si="124"/>
        <v>-3885319236.2559476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-3885319236.2559476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-16188830.151066449</v>
      </c>
      <c r="L2228" s="444">
        <f t="shared" ca="1" si="124"/>
        <v>-3901508066.4070139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-3901508066.4070139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-16256283.610029224</v>
      </c>
      <c r="L2229" s="444">
        <f t="shared" ca="1" si="124"/>
        <v>-3917764350.0170431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-3917764350.0170431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-16324018.125071013</v>
      </c>
      <c r="L2230" s="444">
        <f t="shared" ca="1" si="124"/>
        <v>-3934088368.1421142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-3934088368.1421142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-16392034.86725881</v>
      </c>
      <c r="L2231" s="444">
        <f t="shared" ca="1" si="124"/>
        <v>-3950480403.0093732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-3950480403.0093732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-16460335.012539055</v>
      </c>
      <c r="L2232" s="444">
        <f t="shared" ca="1" si="124"/>
        <v>-3966940738.0219121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-3966940738.0219121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-16528919.741757965</v>
      </c>
      <c r="L2233" s="444">
        <f t="shared" ca="1" si="124"/>
        <v>-3983469657.76367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-3983469657.76367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-16597790.240681957</v>
      </c>
      <c r="L2234" s="444">
        <f t="shared" ca="1" si="124"/>
        <v>-4000067448.0043521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-4000067448.0043521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-16666947.700018134</v>
      </c>
      <c r="L2235" s="444">
        <f t="shared" ca="1" si="124"/>
        <v>-4016734395.70437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-4016734395.70437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-16736393.315434875</v>
      </c>
      <c r="L2236" s="444">
        <f t="shared" ca="1" si="124"/>
        <v>-4033470789.019805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-4033470789.019805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-16806128.287582517</v>
      </c>
      <c r="L2237" s="444">
        <f t="shared" ca="1" si="124"/>
        <v>-4050276917.3073874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-4050276917.3073874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-16876153.822114114</v>
      </c>
      <c r="L2238" s="444">
        <f t="shared" ca="1" si="124"/>
        <v>-4067153071.1295013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-4067153071.1295013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-16946471.129706256</v>
      </c>
      <c r="L2239" s="444">
        <f t="shared" ca="1" si="124"/>
        <v>-4084099542.2592077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-4084099542.2592077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-17017081.426080029</v>
      </c>
      <c r="L2240" s="444">
        <f t="shared" ca="1" si="124"/>
        <v>-4101116623.685288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-4101116623.685288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-17087985.932022031</v>
      </c>
      <c r="L2241" s="444">
        <f t="shared" ca="1" si="124"/>
        <v>-4118204609.61731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-4118204609.61731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-17159185.87340546</v>
      </c>
      <c r="L2242" s="444">
        <f t="shared" ca="1" si="124"/>
        <v>-4135363795.4907155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-4135363795.4907155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-17230682.481211316</v>
      </c>
      <c r="L2243" s="444">
        <f t="shared" ca="1" si="124"/>
        <v>-4152594477.9719267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-4152594477.9719267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-17302476.991549693</v>
      </c>
      <c r="L2244" s="444">
        <f t="shared" ca="1" si="124"/>
        <v>-4169896954.9634762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-4169896954.9634762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-17374570.64568115</v>
      </c>
      <c r="L2245" s="444">
        <f t="shared" ca="1" si="124"/>
        <v>-4187271525.6091576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-4187271525.6091576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-17446964.690038156</v>
      </c>
      <c r="L2246" s="444">
        <f t="shared" ca="1" si="124"/>
        <v>-4204718490.2991958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-4204718490.2991958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-17519660.37624665</v>
      </c>
      <c r="L2247" s="444">
        <f t="shared" ca="1" si="124"/>
        <v>-4222238150.6754422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-4222238150.6754422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-17592658.961147677</v>
      </c>
      <c r="L2248" s="444">
        <f t="shared" ca="1" si="124"/>
        <v>-4239830809.63659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-4239830809.63659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-17665961.706819125</v>
      </c>
      <c r="L2249" s="444">
        <f t="shared" ca="1" si="124"/>
        <v>-4257496771.3434091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-4257496771.3434091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-17739569.880597539</v>
      </c>
      <c r="L2250" s="444">
        <f t="shared" ca="1" si="124"/>
        <v>-4275236341.2240067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-4275236341.2240067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-17813484.75510003</v>
      </c>
      <c r="L2251" s="444">
        <f t="shared" ca="1" si="124"/>
        <v>-4293049825.9791069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-4293049825.9791069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-17887707.608246282</v>
      </c>
      <c r="L2252" s="444">
        <f t="shared" ca="1" si="124"/>
        <v>-4310937533.5873528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-4310937533.5873528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-17962239.723280635</v>
      </c>
      <c r="L2253" s="444">
        <f t="shared" ca="1" si="124"/>
        <v>-4328899773.3106337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-4328899773.3106337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-18037082.388794307</v>
      </c>
      <c r="L2254" s="444">
        <f t="shared" ca="1" si="124"/>
        <v>-4346936855.6994276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-4346936855.6994276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-18112236.898747616</v>
      </c>
      <c r="L2255" s="444">
        <f t="shared" ca="1" si="124"/>
        <v>-4365049092.598175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-4365049092.598175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-18187704.552492395</v>
      </c>
      <c r="L2256" s="444">
        <f t="shared" ca="1" si="124"/>
        <v>-4383236797.1506672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-4383236797.1506672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-18263486.654794447</v>
      </c>
      <c r="L2257" s="444">
        <f t="shared" ca="1" si="124"/>
        <v>-4401500283.8054619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-4401500283.8054619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-18339584.515856091</v>
      </c>
      <c r="L2258" s="444">
        <f t="shared" ca="1" si="124"/>
        <v>-4419839868.3213177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-4419839868.3213177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-18415999.451338824</v>
      </c>
      <c r="L2259" s="444">
        <f t="shared" ca="1" si="124"/>
        <v>-4438255867.7726564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-4438255867.7726564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-18492732.782386068</v>
      </c>
      <c r="L2260" s="444">
        <f t="shared" ca="1" si="124"/>
        <v>-4456748600.5550423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-4456748600.5550423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-18569785.835646011</v>
      </c>
      <c r="L2261" s="444">
        <f t="shared" ca="1" si="124"/>
        <v>-4475318386.3906879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-4475318386.3906879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-18647159.943294533</v>
      </c>
      <c r="L2262" s="444">
        <f t="shared" ca="1" si="124"/>
        <v>-4493965546.3339825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-4493965546.3339825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-18724856.44305826</v>
      </c>
      <c r="L2263" s="444">
        <f t="shared" ca="1" si="124"/>
        <v>-4512690402.7770405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-4512690402.7770405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-18802876.678237669</v>
      </c>
      <c r="L2264" s="444">
        <f t="shared" ca="1" si="124"/>
        <v>-4531493279.4552784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-4531493279.4552784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-18881221.997730326</v>
      </c>
      <c r="L2265" s="444">
        <f t="shared" ca="1" si="124"/>
        <v>-4550374501.4530087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-4550374501.4530087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-18959893.756054204</v>
      </c>
      <c r="L2266" s="444">
        <f t="shared" ca="1" si="124"/>
        <v>-4569334395.2090626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-4569334395.2090626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-19038893.313371092</v>
      </c>
      <c r="L2267" s="444">
        <f t="shared" ca="1" si="124"/>
        <v>-4588373288.5224333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-4588373288.5224333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-19118222.035510138</v>
      </c>
      <c r="L2268" s="444">
        <f t="shared" ca="1" si="124"/>
        <v>-4607491510.5579433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-4607491510.5579433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-19197881.293991432</v>
      </c>
      <c r="L2269" s="444">
        <f t="shared" ca="1" si="124"/>
        <v>-4626689391.8519344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-4626689391.8519344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-19277872.466049727</v>
      </c>
      <c r="L2270" s="444">
        <f t="shared" ca="1" si="124"/>
        <v>-4645967264.3179846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-4645967264.3179846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-19358196.93465827</v>
      </c>
      <c r="L2271" s="444">
        <f t="shared" ca="1" si="124"/>
        <v>-4665325461.2526426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-4665325461.2526426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-19438856.088552676</v>
      </c>
      <c r="L2272" s="444">
        <f t="shared" ca="1" si="124"/>
        <v>-4684764317.3411951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-4684764317.3411951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-19519851.322254978</v>
      </c>
      <c r="L2273" s="444">
        <f t="shared" ca="1" si="124"/>
        <v>-4704284168.6634502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-4704284168.6634502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-19601184.036097709</v>
      </c>
      <c r="L2274" s="444">
        <f t="shared" ca="1" si="124"/>
        <v>-4723885352.6995478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-4723885352.6995478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-19682855.636248115</v>
      </c>
      <c r="L2275" s="444">
        <f t="shared" ca="1" si="124"/>
        <v>-4743568208.3357964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-4743568208.3357964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-19764867.534732483</v>
      </c>
      <c r="L2276" s="444">
        <f t="shared" ca="1" si="124"/>
        <v>-4763333075.8705292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-4763333075.8705292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-19847221.149460539</v>
      </c>
      <c r="L2277" s="444">
        <f t="shared" ca="1" si="124"/>
        <v>-4783180297.01999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-4783180297.01999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-19929917.904249959</v>
      </c>
      <c r="L2278" s="444">
        <f t="shared" ca="1" si="124"/>
        <v>-4803110214.9242401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-4803110214.9242401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-20012959.228851002</v>
      </c>
      <c r="L2279" s="444">
        <f t="shared" ca="1" si="124"/>
        <v>-4823123174.1530914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-4823123174.1530914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-20096346.558971215</v>
      </c>
      <c r="L2280" s="444">
        <f t="shared" ca="1" si="124"/>
        <v>-4843219520.7120628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-4843219520.7120628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-20180081.336300261</v>
      </c>
      <c r="L2281" s="444">
        <f t="shared" ca="1" si="124"/>
        <v>-4863399602.0483627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-4863399602.0483627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-20264165.008534845</v>
      </c>
      <c r="L2282" s="444">
        <f t="shared" ca="1" si="124"/>
        <v>-4883663767.0568972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-4883663767.0568972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-20348599.029403739</v>
      </c>
      <c r="L2283" s="444">
        <f t="shared" ca="1" si="124"/>
        <v>-4904012366.0863008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-4904012366.0863008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-20433384.858692922</v>
      </c>
      <c r="L2284" s="444">
        <f t="shared" ca="1" si="124"/>
        <v>-4924445750.944994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-4924445750.944994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-20518523.962270807</v>
      </c>
      <c r="L2285" s="444">
        <f t="shared" ca="1" si="124"/>
        <v>-4944964274.9072647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-4944964274.9072647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-20604017.812113602</v>
      </c>
      <c r="L2286" s="444">
        <f t="shared" ca="1" si="124"/>
        <v>-4965568292.7193785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-4965568292.7193785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-20689867.886330742</v>
      </c>
      <c r="L2287" s="444">
        <f t="shared" ca="1" si="124"/>
        <v>-4986258160.6057091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-4986258160.6057091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-20776075.669190455</v>
      </c>
      <c r="L2288" s="444">
        <f t="shared" ca="1" si="124"/>
        <v>-5007034236.2748995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-5007034236.2748995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-20862642.651145414</v>
      </c>
      <c r="L2289" s="444">
        <f t="shared" ca="1" si="124"/>
        <v>-5027896878.9260445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-5027896878.9260445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-20949570.328858517</v>
      </c>
      <c r="L2290" s="444">
        <f t="shared" ca="1" si="124"/>
        <v>-5048846449.2549028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-5048846449.2549028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-21036860.205228761</v>
      </c>
      <c r="L2291" s="444">
        <f t="shared" ca="1" si="124"/>
        <v>-5069883309.4601316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-5069883309.4601316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-21124513.789417215</v>
      </c>
      <c r="L2292" s="444">
        <f t="shared" ca="1" si="124"/>
        <v>-5091007823.2495489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-5091007823.2495489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-21212532.596873119</v>
      </c>
      <c r="L2293" s="444">
        <f t="shared" ca="1" si="124"/>
        <v>-5112220355.8464222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-5112220355.8464222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-21300918.14936009</v>
      </c>
      <c r="L2294" s="444">
        <f t="shared" ca="1" si="124"/>
        <v>-5133521273.9957819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-5133521273.9957819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-21389671.974982426</v>
      </c>
      <c r="L2295" s="444">
        <f t="shared" ca="1" si="124"/>
        <v>-5154910945.9707642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-5154910945.9707642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-21478795.608211517</v>
      </c>
      <c r="L2296" s="444">
        <f t="shared" ca="1" si="124"/>
        <v>-5176389741.5789757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-5176389741.5789757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-21568290.5899124</v>
      </c>
      <c r="L2297" s="444">
        <f t="shared" ca="1" si="124"/>
        <v>-5197958032.1688881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-5197958032.1688881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-21658158.467370369</v>
      </c>
      <c r="L2298" s="444">
        <f t="shared" ca="1" si="124"/>
        <v>-5219616190.6362581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-5219616190.6362581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-21748400.794317741</v>
      </c>
      <c r="L2299" s="444">
        <f t="shared" ca="1" si="124"/>
        <v>-5241364591.4305763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-5241364591.4305763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-21839019.130960733</v>
      </c>
      <c r="L2300" s="444">
        <f t="shared" ca="1" si="124"/>
        <v>-5263203610.5615368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-5263203610.5615368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-21930015.044006404</v>
      </c>
      <c r="L2301" s="444">
        <f t="shared" ca="1" si="124"/>
        <v>-5285133625.6055431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-5285133625.6055431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-22021390.106689762</v>
      </c>
      <c r="L2302" s="444">
        <f t="shared" ca="1" si="124"/>
        <v>-5307155015.7122326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-5307155015.7122326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-22113145.898800969</v>
      </c>
      <c r="L2303" s="444">
        <f t="shared" ref="L2303:L2557" ca="1" si="129">I2303-J2303+K2303</f>
        <v>-5329268161.6110334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-5329268161.6110334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-22205284.006712638</v>
      </c>
      <c r="L2304" s="444">
        <f t="shared" ca="1" si="129"/>
        <v>-5351473445.6177464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-5351473445.6177464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-22297806.023407277</v>
      </c>
      <c r="L2305" s="444">
        <f t="shared" ca="1" si="129"/>
        <v>-5373771251.6411533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-5373771251.6411533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-22390713.548504807</v>
      </c>
      <c r="L2306" s="444">
        <f t="shared" ca="1" si="129"/>
        <v>-5396161965.1896582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-5396161965.1896582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-22484008.188290242</v>
      </c>
      <c r="L2307" s="444">
        <f t="shared" ca="1" si="129"/>
        <v>-5418645973.3779488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-5418645973.3779488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-22577691.555741452</v>
      </c>
      <c r="L2308" s="444">
        <f t="shared" ca="1" si="129"/>
        <v>-5441223664.9336901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-5441223664.9336901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-22671765.270557042</v>
      </c>
      <c r="L2309" s="444">
        <f t="shared" ca="1" si="129"/>
        <v>-5463895430.2042475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-5463895430.2042475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-22766230.959184363</v>
      </c>
      <c r="L2310" s="444">
        <f t="shared" ca="1" si="129"/>
        <v>-5486661661.1634321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-5486661661.1634321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-22861090.254847635</v>
      </c>
      <c r="L2311" s="444">
        <f t="shared" ca="1" si="129"/>
        <v>-5509522751.4182796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-5509522751.4182796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-22956344.797576167</v>
      </c>
      <c r="L2312" s="444">
        <f t="shared" ca="1" si="129"/>
        <v>-5532479096.2158556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-5532479096.2158556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-23051996.234232731</v>
      </c>
      <c r="L2313" s="444">
        <f t="shared" ca="1" si="129"/>
        <v>-5555531092.4500885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-5555531092.4500885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-23148046.218542036</v>
      </c>
      <c r="L2314" s="444">
        <f t="shared" ca="1" si="129"/>
        <v>-5578679138.6686306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-5578679138.6686306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-23244496.411119293</v>
      </c>
      <c r="L2315" s="444">
        <f t="shared" ca="1" si="129"/>
        <v>-5601923635.0797501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-5601923635.0797501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-23341348.47949896</v>
      </c>
      <c r="L2316" s="444">
        <f t="shared" ca="1" si="129"/>
        <v>-5625264983.5592489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-5625264983.5592489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-23438604.098163538</v>
      </c>
      <c r="L2317" s="444">
        <f t="shared" ca="1" si="129"/>
        <v>-5648703587.6574125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-5648703587.6574125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-23536264.948572554</v>
      </c>
      <c r="L2318" s="444">
        <f t="shared" ca="1" si="129"/>
        <v>-5672239852.6059847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-5672239852.6059847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-23634332.719191603</v>
      </c>
      <c r="L2319" s="444">
        <f t="shared" ca="1" si="129"/>
        <v>-5695874185.3251762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-5695874185.3251762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-23732809.105521567</v>
      </c>
      <c r="L2320" s="444">
        <f t="shared" ca="1" si="129"/>
        <v>-5719606994.4306974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-5719606994.4306974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-23831695.810127907</v>
      </c>
      <c r="L2321" s="444">
        <f t="shared" ca="1" si="129"/>
        <v>-5743438690.2408257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-5743438690.2408257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-23930994.542670108</v>
      </c>
      <c r="L2322" s="444">
        <f t="shared" ca="1" si="129"/>
        <v>-5767369684.7834959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-5767369684.7834959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-24030707.019931234</v>
      </c>
      <c r="L2323" s="444">
        <f t="shared" ca="1" si="129"/>
        <v>-5791400391.8034267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-5791400391.8034267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-24130834.965847611</v>
      </c>
      <c r="L2324" s="444">
        <f t="shared" ca="1" si="129"/>
        <v>-5815531226.7692747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-5815531226.7692747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-24231380.111538645</v>
      </c>
      <c r="L2325" s="444">
        <f t="shared" ca="1" si="129"/>
        <v>-5839762606.8808136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-5839762606.8808136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-24332344.195336722</v>
      </c>
      <c r="L2326" s="444">
        <f t="shared" ca="1" si="129"/>
        <v>-5864094951.0761499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-5864094951.0761499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-24433728.962817293</v>
      </c>
      <c r="L2327" s="444">
        <f t="shared" ca="1" si="129"/>
        <v>-5888528680.0389671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-5888528680.0389671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-24535536.166829031</v>
      </c>
      <c r="L2328" s="444">
        <f t="shared" ca="1" si="129"/>
        <v>-5913064216.2057962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-5913064216.2057962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-24637767.56752415</v>
      </c>
      <c r="L2329" s="444">
        <f t="shared" ca="1" si="129"/>
        <v>-5937701983.7733202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-5937701983.7733202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-24740424.932388835</v>
      </c>
      <c r="L2330" s="444">
        <f t="shared" ca="1" si="129"/>
        <v>-5962442408.7057095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-5962442408.7057095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-24843510.036273789</v>
      </c>
      <c r="L2331" s="444">
        <f t="shared" ca="1" si="129"/>
        <v>-5987285918.7419834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-5987285918.7419834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-24947024.661424931</v>
      </c>
      <c r="L2332" s="444">
        <f t="shared" ca="1" si="129"/>
        <v>-6012232943.4034081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-6012232943.4034081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-25050970.597514201</v>
      </c>
      <c r="L2333" s="444">
        <f t="shared" ca="1" si="129"/>
        <v>-6037283914.0009222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-6037283914.0009222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-25155349.64167051</v>
      </c>
      <c r="L2334" s="444">
        <f t="shared" ca="1" si="129"/>
        <v>-6062439263.6425924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-6062439263.6425924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-25260163.598510802</v>
      </c>
      <c r="L2335" s="444">
        <f t="shared" ca="1" si="129"/>
        <v>-6087699427.2411032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-6087699427.2411032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-25365414.280171264</v>
      </c>
      <c r="L2336" s="444">
        <f t="shared" ca="1" si="129"/>
        <v>-6113064841.5212746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-6113064841.5212746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-25471103.506338645</v>
      </c>
      <c r="L2337" s="444">
        <f t="shared" ca="1" si="129"/>
        <v>-6138535945.0276136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-6138535945.0276136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-25577233.104281723</v>
      </c>
      <c r="L2338" s="444">
        <f t="shared" ca="1" si="129"/>
        <v>-6164113178.1318951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-6164113178.1318951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-25683804.908882897</v>
      </c>
      <c r="L2339" s="444">
        <f t="shared" ca="1" si="129"/>
        <v>-6189796983.0407782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-6189796983.0407782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-25790820.76266991</v>
      </c>
      <c r="L2340" s="444">
        <f t="shared" ca="1" si="129"/>
        <v>-6215587803.8034477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-6215587803.8034477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-25898282.515847698</v>
      </c>
      <c r="L2341" s="444">
        <f t="shared" ca="1" si="129"/>
        <v>-6241486086.3192959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-6241486086.3192959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-26006192.0263304</v>
      </c>
      <c r="L2342" s="444">
        <f t="shared" ca="1" si="129"/>
        <v>-6267492278.3456259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-6267492278.3456259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-26114551.159773439</v>
      </c>
      <c r="L2343" s="444">
        <f t="shared" ca="1" si="129"/>
        <v>-6293606829.5053997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-6293606829.5053997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-26223361.789605834</v>
      </c>
      <c r="L2344" s="444">
        <f t="shared" ca="1" si="129"/>
        <v>-6319830191.2950058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-6319830191.2950058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-26332625.797062524</v>
      </c>
      <c r="L2345" s="444">
        <f t="shared" ca="1" si="129"/>
        <v>-6346162817.0920687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-6346162817.0920687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-26442345.071216952</v>
      </c>
      <c r="L2346" s="444">
        <f t="shared" ca="1" si="129"/>
        <v>-6372605162.1632853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-6372605162.1632853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-26552521.50901369</v>
      </c>
      <c r="L2347" s="444">
        <f t="shared" ca="1" si="129"/>
        <v>-6399157683.6722994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-6399157683.6722994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-26663157.015301246</v>
      </c>
      <c r="L2348" s="444">
        <f t="shared" ca="1" si="129"/>
        <v>-6425820840.6876011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-6425820840.6876011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-26774253.502865005</v>
      </c>
      <c r="L2349" s="444">
        <f t="shared" ca="1" si="129"/>
        <v>-6452595094.1904659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-6452595094.1904659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-26885812.892460275</v>
      </c>
      <c r="L2350" s="444">
        <f t="shared" ca="1" si="129"/>
        <v>-6479480907.0829258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-6479480907.0829258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-26997837.112845525</v>
      </c>
      <c r="L2351" s="444">
        <f t="shared" ca="1" si="129"/>
        <v>-6506478744.1957712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-6506478744.1957712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-27110328.100815713</v>
      </c>
      <c r="L2352" s="444">
        <f t="shared" ca="1" si="129"/>
        <v>-6533589072.296587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-6533589072.296587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-27223287.80123578</v>
      </c>
      <c r="L2353" s="444">
        <f t="shared" ca="1" si="129"/>
        <v>-6560812360.0978231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-6560812360.0978231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-27336718.167074263</v>
      </c>
      <c r="L2354" s="444">
        <f t="shared" ca="1" si="129"/>
        <v>-6588149078.2648973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-6588149078.2648973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-27450621.159437072</v>
      </c>
      <c r="L2355" s="444">
        <f t="shared" ca="1" si="129"/>
        <v>-6615599699.4243345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-6615599699.4243345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-27564998.747601394</v>
      </c>
      <c r="L2356" s="444">
        <f t="shared" ca="1" si="129"/>
        <v>-6643164698.171936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-6643164698.171936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-27679852.909049734</v>
      </c>
      <c r="L2357" s="444">
        <f t="shared" ca="1" si="129"/>
        <v>-6670844551.080986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-6670844551.080986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-27795185.629504107</v>
      </c>
      <c r="L2358" s="444">
        <f t="shared" ca="1" si="129"/>
        <v>-6698639736.7104902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-6698639736.7104902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-27910998.902960371</v>
      </c>
      <c r="L2359" s="444">
        <f t="shared" ca="1" si="129"/>
        <v>-6726550735.613451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-6726550735.613451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-28027294.731722713</v>
      </c>
      <c r="L2360" s="444">
        <f t="shared" ca="1" si="129"/>
        <v>-6754578030.3451738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-6754578030.3451738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-28144075.126438227</v>
      </c>
      <c r="L2361" s="444">
        <f t="shared" ca="1" si="129"/>
        <v>-6782722105.471612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-6782722105.471612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-28261342.106131714</v>
      </c>
      <c r="L2362" s="444">
        <f t="shared" ca="1" si="129"/>
        <v>-6810983447.5777435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-6810983447.5777435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-28379097.698240593</v>
      </c>
      <c r="L2363" s="444">
        <f t="shared" ca="1" si="129"/>
        <v>-6839362545.2759838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-6839362545.2759838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-28497343.938649934</v>
      </c>
      <c r="L2364" s="444">
        <f t="shared" ca="1" si="129"/>
        <v>-6867859889.2146339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-6867859889.2146339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-28616082.871727642</v>
      </c>
      <c r="L2365" s="444">
        <f t="shared" ca="1" si="129"/>
        <v>-6896475972.0863619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-6896475972.0863619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-28735316.550359841</v>
      </c>
      <c r="L2366" s="444">
        <f t="shared" ca="1" si="129"/>
        <v>-6925211288.6367216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-6925211288.6367216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-28855047.035986338</v>
      </c>
      <c r="L2367" s="444">
        <f t="shared" ca="1" si="129"/>
        <v>-6954066335.6727076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-6954066335.6727076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-28975276.398636285</v>
      </c>
      <c r="L2368" s="444">
        <f t="shared" ca="1" si="129"/>
        <v>-6983041612.0713434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-6983041612.0713434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-29096006.716963928</v>
      </c>
      <c r="L2369" s="444">
        <f t="shared" ca="1" si="129"/>
        <v>-7012137618.7883072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-7012137618.7883072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-29217240.078284614</v>
      </c>
      <c r="L2370" s="444">
        <f t="shared" ca="1" si="129"/>
        <v>-7041354858.8665915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-7041354858.8665915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-29338978.578610793</v>
      </c>
      <c r="L2371" s="444">
        <f t="shared" ca="1" si="129"/>
        <v>-7070693837.4452019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-7070693837.4452019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-29461224.322688341</v>
      </c>
      <c r="L2372" s="444">
        <f t="shared" ca="1" si="129"/>
        <v>-7100155061.76789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-7100155061.76789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-29583979.424032871</v>
      </c>
      <c r="L2373" s="444">
        <f t="shared" ca="1" si="129"/>
        <v>-7129739041.1919231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-7129739041.1919231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-29707246.004966345</v>
      </c>
      <c r="L2374" s="444">
        <f t="shared" ca="1" si="129"/>
        <v>-7159446287.1968899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-7159446287.1968899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-29831026.196653705</v>
      </c>
      <c r="L2375" s="444">
        <f t="shared" ca="1" si="129"/>
        <v>-7189277313.3935432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-7189277313.3935432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-29955322.139139764</v>
      </c>
      <c r="L2376" s="444">
        <f t="shared" ca="1" si="129"/>
        <v>-7219232635.5326834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-7219232635.5326834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-30080135.981386185</v>
      </c>
      <c r="L2377" s="444">
        <f t="shared" ca="1" si="129"/>
        <v>-7249312771.5140696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-7249312771.5140696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-30205469.881308619</v>
      </c>
      <c r="L2378" s="444">
        <f t="shared" ca="1" si="129"/>
        <v>-7279518241.3953781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-7279518241.3953781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-30331326.005814079</v>
      </c>
      <c r="L2379" s="444">
        <f t="shared" ca="1" si="129"/>
        <v>-7309849567.4011927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-7309849567.4011927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-30457706.530838307</v>
      </c>
      <c r="L2380" s="444">
        <f t="shared" ca="1" si="129"/>
        <v>-7340307273.9320307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-7340307273.9320307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-30584613.641383462</v>
      </c>
      <c r="L2381" s="444">
        <f t="shared" ca="1" si="129"/>
        <v>-7370891887.5734138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-7370891887.5734138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-30712049.531555887</v>
      </c>
      <c r="L2382" s="444">
        <f t="shared" ca="1" si="129"/>
        <v>-7401603937.10497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-7401603937.10497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-30840016.40460404</v>
      </c>
      <c r="L2383" s="444">
        <f t="shared" ca="1" si="129"/>
        <v>-7432443953.5095739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-7432443953.5095739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-30968516.472956557</v>
      </c>
      <c r="L2384" s="444">
        <f t="shared" ca="1" si="129"/>
        <v>-7463412469.9825306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-7463412469.9825306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-31097551.958260547</v>
      </c>
      <c r="L2385" s="444">
        <f t="shared" ca="1" si="129"/>
        <v>-7494510021.9407911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-7494510021.9407911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-31227125.091419965</v>
      </c>
      <c r="L2386" s="444">
        <f t="shared" ca="1" si="129"/>
        <v>-7525737147.0322113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-7525737147.0322113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-31357238.112634212</v>
      </c>
      <c r="L2387" s="444">
        <f t="shared" ca="1" si="129"/>
        <v>-7557094385.144846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-7557094385.144846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-31487893.271436859</v>
      </c>
      <c r="L2388" s="444">
        <f t="shared" ca="1" si="129"/>
        <v>-7588582278.4162827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-7588582278.4162827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-31619092.826734509</v>
      </c>
      <c r="L2389" s="444">
        <f t="shared" ca="1" si="129"/>
        <v>-7620201371.2430172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-7620201371.2430172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-31750839.046845905</v>
      </c>
      <c r="L2390" s="444">
        <f t="shared" ca="1" si="129"/>
        <v>-7651952210.2898626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-7651952210.2898626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-31883134.209541094</v>
      </c>
      <c r="L2391" s="444">
        <f t="shared" ca="1" si="129"/>
        <v>-7683835344.499404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-7683835344.499404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-32015980.602080848</v>
      </c>
      <c r="L2392" s="444">
        <f t="shared" ca="1" si="129"/>
        <v>-7715851325.1014853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-7715851325.1014853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-32149380.52125619</v>
      </c>
      <c r="L2393" s="444">
        <f t="shared" ca="1" si="129"/>
        <v>-7748000705.6227417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-7748000705.6227417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-32283336.27342809</v>
      </c>
      <c r="L2394" s="444">
        <f t="shared" ca="1" si="129"/>
        <v>-7780284041.8961697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-7780284041.8961697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-32417850.174567368</v>
      </c>
      <c r="L2395" s="444">
        <f t="shared" ca="1" si="129"/>
        <v>-7812701892.0707369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-7812701892.0707369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-32552924.550294742</v>
      </c>
      <c r="L2396" s="444">
        <f t="shared" ca="1" si="129"/>
        <v>-7845254816.6210318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-7845254816.6210318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-32688561.735920966</v>
      </c>
      <c r="L2397" s="444">
        <f t="shared" ca="1" si="129"/>
        <v>-7877943378.3569527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-7877943378.3569527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-32824764.076487303</v>
      </c>
      <c r="L2398" s="444">
        <f t="shared" ca="1" si="129"/>
        <v>-7910768142.4334402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-7910768142.4334402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-32961533.926806003</v>
      </c>
      <c r="L2399" s="444">
        <f t="shared" ca="1" si="129"/>
        <v>-7943729676.3602467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-7943729676.3602467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-33098873.651501026</v>
      </c>
      <c r="L2400" s="444">
        <f t="shared" ca="1" si="129"/>
        <v>-7976828550.0117474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-7976828550.0117474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-33236785.625048947</v>
      </c>
      <c r="L2401" s="444">
        <f t="shared" ca="1" si="129"/>
        <v>-8010065335.636796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-8010065335.636796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-33375272.231819984</v>
      </c>
      <c r="L2402" s="444">
        <f t="shared" ca="1" si="129"/>
        <v>-8043440607.8686161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-8043440607.8686161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-33514335.866119236</v>
      </c>
      <c r="L2403" s="444">
        <f t="shared" ca="1" si="129"/>
        <v>-8076954943.7347355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-8076954943.7347355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-33653978.932228059</v>
      </c>
      <c r="L2404" s="444">
        <f t="shared" ca="1" si="129"/>
        <v>-8110608922.6669636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-8110608922.6669636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-33794203.844445683</v>
      </c>
      <c r="L2405" s="444">
        <f t="shared" ca="1" si="129"/>
        <v>-8144403126.5114088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-8144403126.5114088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-33935013.027130872</v>
      </c>
      <c r="L2406" s="444">
        <f t="shared" ca="1" si="129"/>
        <v>-8178338139.5385399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-8178338139.5385399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-34076408.914743915</v>
      </c>
      <c r="L2407" s="444">
        <f t="shared" ca="1" si="129"/>
        <v>-8212414548.4532843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-8212414548.4532843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-34218393.95188868</v>
      </c>
      <c r="L2408" s="444">
        <f t="shared" ca="1" si="129"/>
        <v>-8246632942.4051733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-8246632942.4051733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-34360970.593354896</v>
      </c>
      <c r="L2409" s="444">
        <f t="shared" ca="1" si="129"/>
        <v>-8280993912.9985285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-8280993912.9985285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-34504141.304160535</v>
      </c>
      <c r="L2410" s="444">
        <f t="shared" ca="1" si="129"/>
        <v>-8315498054.3026886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-8315498054.3026886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-34647908.559594542</v>
      </c>
      <c r="L2411" s="444">
        <f t="shared" ca="1" si="129"/>
        <v>-8350145962.8622828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-8350145962.8622828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-34792274.84525951</v>
      </c>
      <c r="L2412" s="444">
        <f t="shared" ca="1" si="129"/>
        <v>-8384938237.7075424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-8384938237.7075424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-34937242.657114759</v>
      </c>
      <c r="L2413" s="444">
        <f t="shared" ca="1" si="129"/>
        <v>-8419875480.3646574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-8419875480.3646574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-35082814.501519404</v>
      </c>
      <c r="L2414" s="444">
        <f t="shared" ca="1" si="129"/>
        <v>-8454958294.8661766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-8454958294.8661766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-35228992.895275734</v>
      </c>
      <c r="L2415" s="444">
        <f t="shared" ca="1" si="129"/>
        <v>-8490187287.7614527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-8490187287.7614527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-35375780.365672722</v>
      </c>
      <c r="L2416" s="444">
        <f t="shared" ca="1" si="129"/>
        <v>-8525563068.1271257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-8525563068.1271257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-35523179.450529695</v>
      </c>
      <c r="L2417" s="444">
        <f t="shared" ca="1" si="129"/>
        <v>-8561086247.5776558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-8561086247.5776558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-35671192.698240235</v>
      </c>
      <c r="L2418" s="444">
        <f t="shared" ca="1" si="129"/>
        <v>-8596757440.2758961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-8596757440.2758961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-35819822.667816237</v>
      </c>
      <c r="L2419" s="444">
        <f t="shared" ca="1" si="129"/>
        <v>-8632577262.9437122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-8632577262.9437122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-35969071.92893213</v>
      </c>
      <c r="L2420" s="444">
        <f t="shared" ca="1" si="129"/>
        <v>-8668546334.8726444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-8668546334.8726444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-36118943.061969355</v>
      </c>
      <c r="L2421" s="444">
        <f t="shared" ca="1" si="129"/>
        <v>-8704665277.9346142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-8704665277.9346142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-36269438.658060893</v>
      </c>
      <c r="L2422" s="444">
        <f t="shared" ca="1" si="129"/>
        <v>-8740934716.5926743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-8740934716.5926743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-36420561.319136143</v>
      </c>
      <c r="L2423" s="444">
        <f t="shared" ca="1" si="129"/>
        <v>-8777355277.9118099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-8777355277.9118099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-36572313.657965876</v>
      </c>
      <c r="L2424" s="444">
        <f t="shared" ca="1" si="129"/>
        <v>-8813927591.5697765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-8813927591.5697765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-36724698.298207402</v>
      </c>
      <c r="L2425" s="444">
        <f t="shared" ca="1" si="129"/>
        <v>-8850652289.8679848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-8850652289.8679848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-36877717.874449939</v>
      </c>
      <c r="L2426" s="444">
        <f t="shared" ca="1" si="129"/>
        <v>-8887530007.7424355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-8887530007.7424355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-37031375.03226015</v>
      </c>
      <c r="L2427" s="444">
        <f t="shared" ca="1" si="129"/>
        <v>-8924561382.7746964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-8924561382.7746964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-37185672.428227901</v>
      </c>
      <c r="L2428" s="444">
        <f t="shared" ca="1" si="129"/>
        <v>-8961747055.2029247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-8961747055.2029247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-37340612.730012186</v>
      </c>
      <c r="L2429" s="444">
        <f t="shared" ca="1" si="129"/>
        <v>-8999087667.9329376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-8999087667.9329376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-37496198.616387241</v>
      </c>
      <c r="L2430" s="444">
        <f t="shared" ca="1" si="129"/>
        <v>-9036583866.549324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-9036583866.549324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-37652432.777288847</v>
      </c>
      <c r="L2431" s="444">
        <f t="shared" ca="1" si="129"/>
        <v>-9074236299.3266125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-9074236299.3266125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-37809317.913860887</v>
      </c>
      <c r="L2432" s="444">
        <f t="shared" ca="1" si="129"/>
        <v>-9112045617.2404728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-9112045617.2404728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-37966856.738501966</v>
      </c>
      <c r="L2433" s="444">
        <f t="shared" ca="1" si="129"/>
        <v>-9150012473.9789753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-9150012473.9789753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-38125051.974912398</v>
      </c>
      <c r="L2434" s="444">
        <f t="shared" ca="1" si="129"/>
        <v>-9188137525.9538879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-9188137525.9538879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-38283906.358141199</v>
      </c>
      <c r="L2435" s="444">
        <f t="shared" ca="1" si="129"/>
        <v>-9226421432.3120289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-9226421432.3120289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-38443422.634633452</v>
      </c>
      <c r="L2436" s="444">
        <f t="shared" ca="1" si="129"/>
        <v>-9264864854.9466629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-9264864854.9466629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-38603603.562277764</v>
      </c>
      <c r="L2437" s="444">
        <f t="shared" ca="1" si="129"/>
        <v>-9303468458.5089397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-9303468458.5089397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-38764451.910453916</v>
      </c>
      <c r="L2438" s="444">
        <f t="shared" ca="1" si="129"/>
        <v>-9342232910.4193935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-9342232910.4193935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-38925970.460080802</v>
      </c>
      <c r="L2439" s="444">
        <f t="shared" ca="1" si="129"/>
        <v>-9381158880.8794746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-9381158880.8794746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-39088162.003664479</v>
      </c>
      <c r="L2440" s="444">
        <f t="shared" ca="1" si="129"/>
        <v>-9420247042.8831387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-9420247042.8831387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-39251029.345346414</v>
      </c>
      <c r="L2441" s="444">
        <f t="shared" ca="1" si="129"/>
        <v>-9459498072.2284851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-9459498072.2284851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-39414575.300952017</v>
      </c>
      <c r="L2442" s="444">
        <f t="shared" ca="1" si="129"/>
        <v>-9498912647.529438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-9498912647.529438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-39578802.698039323</v>
      </c>
      <c r="L2443" s="444">
        <f t="shared" ca="1" si="129"/>
        <v>-9538491450.227478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-9538491450.227478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-39743714.375947826</v>
      </c>
      <c r="L2444" s="444">
        <f t="shared" ca="1" si="129"/>
        <v>-9578235164.603426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-9578235164.603426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-39909313.18584761</v>
      </c>
      <c r="L2445" s="444">
        <f t="shared" ca="1" si="129"/>
        <v>-9618144477.7892742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-9618144477.7892742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-40075601.990788639</v>
      </c>
      <c r="L2446" s="444">
        <f t="shared" ca="1" si="129"/>
        <v>-9658220079.7800636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-9658220079.7800636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-40242583.665750265</v>
      </c>
      <c r="L2447" s="444">
        <f t="shared" ca="1" si="129"/>
        <v>-9698462663.4458141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-9698462663.4458141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-40410261.097690895</v>
      </c>
      <c r="L2448" s="444">
        <f t="shared" ca="1" si="129"/>
        <v>-9738872924.5435047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-9738872924.5435047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-40578637.185597934</v>
      </c>
      <c r="L2449" s="444">
        <f t="shared" ca="1" si="129"/>
        <v>-9779451561.7291031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-9779451561.7291031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-40747714.840537928</v>
      </c>
      <c r="L2450" s="444">
        <f t="shared" ca="1" si="129"/>
        <v>-9820199276.5696411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-9820199276.5696411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-40917496.985706836</v>
      </c>
      <c r="L2451" s="444">
        <f t="shared" ca="1" si="129"/>
        <v>-9861116773.5553474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-9861116773.5553474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-41087986.556480616</v>
      </c>
      <c r="L2452" s="444">
        <f t="shared" ca="1" si="129"/>
        <v>-9902204760.1118279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-9902204760.1118279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-41259186.500465952</v>
      </c>
      <c r="L2453" s="444">
        <f t="shared" ca="1" si="129"/>
        <v>-9943463946.6122932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-9943463946.6122932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-41431099.777551219</v>
      </c>
      <c r="L2454" s="444">
        <f t="shared" ca="1" si="129"/>
        <v>-9984895046.3898449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-9984895046.3898449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-41603729.359957688</v>
      </c>
      <c r="L2455" s="444">
        <f t="shared" ca="1" si="129"/>
        <v>-10026498775.749802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-10026498775.749802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-41777078.232290842</v>
      </c>
      <c r="L2456" s="444">
        <f t="shared" ca="1" si="129"/>
        <v>-10068275853.982092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-10068275853.982092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-41951149.391592048</v>
      </c>
      <c r="L2457" s="444">
        <f t="shared" ca="1" si="129"/>
        <v>-10110227003.373684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-10110227003.373684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-42125945.847390346</v>
      </c>
      <c r="L2458" s="444">
        <f t="shared" ca="1" si="129"/>
        <v>-10152352949.221075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-10152352949.221075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-42301470.621754482</v>
      </c>
      <c r="L2459" s="444">
        <f t="shared" ca="1" si="129"/>
        <v>-10194654419.842829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-10194654419.842829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-42477726.749345116</v>
      </c>
      <c r="L2460" s="444">
        <f t="shared" ca="1" si="129"/>
        <v>-10237132146.592175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-10237132146.592175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-42654717.277467392</v>
      </c>
      <c r="L2461" s="444">
        <f t="shared" ca="1" si="129"/>
        <v>-10279786863.869642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-10279786863.869642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-42832445.266123511</v>
      </c>
      <c r="L2462" s="444">
        <f t="shared" ca="1" si="129"/>
        <v>-10322619309.135765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-10322619309.135765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-43010913.788065687</v>
      </c>
      <c r="L2463" s="444">
        <f t="shared" ca="1" si="129"/>
        <v>-10365630222.92383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-10365630222.92383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-43190125.928849295</v>
      </c>
      <c r="L2464" s="444">
        <f t="shared" ca="1" si="129"/>
        <v>-10408820348.85268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-10408820348.85268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-43370084.786886171</v>
      </c>
      <c r="L2465" s="444">
        <f t="shared" ca="1" si="129"/>
        <v>-10452190433.639566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-10452190433.639566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-43550793.473498195</v>
      </c>
      <c r="L2466" s="444">
        <f t="shared" ca="1" si="129"/>
        <v>-10495741227.113064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-10495741227.113064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-43732255.112971097</v>
      </c>
      <c r="L2467" s="444">
        <f t="shared" ca="1" si="129"/>
        <v>-10539473482.226034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-10539473482.226034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-43914472.842608474</v>
      </c>
      <c r="L2468" s="444">
        <f t="shared" ca="1" si="129"/>
        <v>-10583387955.068644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-10583387955.068644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-44097449.812786013</v>
      </c>
      <c r="L2469" s="444">
        <f t="shared" ca="1" si="129"/>
        <v>-10627485404.88143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-10627485404.88143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-44281189.187005959</v>
      </c>
      <c r="L2470" s="444">
        <f t="shared" ca="1" si="129"/>
        <v>-10671766594.068436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-10671766594.068436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-44465694.141951814</v>
      </c>
      <c r="L2471" s="444">
        <f t="shared" ca="1" si="129"/>
        <v>-10716232288.210388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-10716232288.210388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-44650967.86754328</v>
      </c>
      <c r="L2472" s="444">
        <f t="shared" ca="1" si="129"/>
        <v>-10760883256.077932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-10760883256.077932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-44837013.566991381</v>
      </c>
      <c r="L2473" s="444">
        <f t="shared" ca="1" si="129"/>
        <v>-10805720269.644924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-10805720269.644924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-45023834.456853852</v>
      </c>
      <c r="L2474" s="444">
        <f t="shared" ca="1" si="129"/>
        <v>-10850744104.101778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-10850744104.101778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-45211433.767090738</v>
      </c>
      <c r="L2475" s="444">
        <f t="shared" ca="1" si="129"/>
        <v>-10895955537.868868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-10895955537.868868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-45399814.741120279</v>
      </c>
      <c r="L2476" s="444">
        <f t="shared" ca="1" si="129"/>
        <v>-10941355352.609987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-10941355352.609987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-45588980.635874949</v>
      </c>
      <c r="L2477" s="444">
        <f t="shared" ca="1" si="129"/>
        <v>-10986944333.245863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-10986944333.245863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-45778934.721857764</v>
      </c>
      <c r="L2478" s="444">
        <f t="shared" ca="1" si="129"/>
        <v>-11032723267.96772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-11032723267.96772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-45969680.283198833</v>
      </c>
      <c r="L2479" s="444">
        <f t="shared" ca="1" si="129"/>
        <v>-11078692948.250919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-11078692948.250919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-46161220.617712162</v>
      </c>
      <c r="L2480" s="444">
        <f t="shared" ca="1" si="129"/>
        <v>-11124854168.868631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-11124854168.868631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-46353559.03695263</v>
      </c>
      <c r="L2481" s="444">
        <f t="shared" ca="1" si="129"/>
        <v>-11171207727.905584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-11171207727.905584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-46546698.866273269</v>
      </c>
      <c r="L2482" s="444">
        <f t="shared" ca="1" si="129"/>
        <v>-11217754426.771858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-11217754426.771858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-46740643.444882743</v>
      </c>
      <c r="L2483" s="444">
        <f t="shared" ca="1" si="129"/>
        <v>-11264495070.216742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-11264495070.216742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-46935396.125903092</v>
      </c>
      <c r="L2484" s="444">
        <f t="shared" ca="1" si="129"/>
        <v>-11311430466.342644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-11311430466.342644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-47130960.276427679</v>
      </c>
      <c r="L2485" s="444">
        <f t="shared" ca="1" si="129"/>
        <v>-11358561426.619072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-11358561426.619072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-47327339.277579464</v>
      </c>
      <c r="L2486" s="444">
        <f t="shared" ca="1" si="129"/>
        <v>-11405888765.896652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-11405888765.896652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-47524536.524569385</v>
      </c>
      <c r="L2487" s="444">
        <f t="shared" ca="1" si="129"/>
        <v>-11453413302.421221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-11453413302.421221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-47722555.426755086</v>
      </c>
      <c r="L2488" s="444">
        <f t="shared" ca="1" si="129"/>
        <v>-11501135857.847977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-11501135857.847977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-47921399.407699905</v>
      </c>
      <c r="L2489" s="444">
        <f t="shared" ca="1" si="129"/>
        <v>-11549057257.255676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-11549057257.255676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-48121071.905231982</v>
      </c>
      <c r="L2490" s="444">
        <f t="shared" ca="1" si="129"/>
        <v>-11597178329.160908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-11597178329.160908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-48321576.371503785</v>
      </c>
      <c r="L2491" s="444">
        <f t="shared" ca="1" si="129"/>
        <v>-11645499905.532412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-11645499905.532412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-48522916.273051716</v>
      </c>
      <c r="L2492" s="444">
        <f t="shared" ca="1" si="129"/>
        <v>-11694022821.805464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-11694022821.805464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-48725095.090856098</v>
      </c>
      <c r="L2493" s="444">
        <f t="shared" ca="1" si="129"/>
        <v>-11742747916.89632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-11742747916.89632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-48928116.320401333</v>
      </c>
      <c r="L2494" s="444">
        <f t="shared" ca="1" si="129"/>
        <v>-11791676033.216722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-11791676033.216722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-49131983.471736342</v>
      </c>
      <c r="L2495" s="444">
        <f t="shared" ca="1" si="129"/>
        <v>-11840808016.688459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-11840808016.688459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-49336700.069535248</v>
      </c>
      <c r="L2496" s="444">
        <f t="shared" ca="1" si="129"/>
        <v>-11890144716.757994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-11890144716.757994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-49542269.653158307</v>
      </c>
      <c r="L2497" s="444">
        <f t="shared" ca="1" si="129"/>
        <v>-11939686986.411152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-11939686986.411152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-49748695.776713133</v>
      </c>
      <c r="L2498" s="444">
        <f t="shared" ca="1" si="129"/>
        <v>-11989435682.187864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-11989435682.187864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-49955982.009116098</v>
      </c>
      <c r="L2499" s="444">
        <f t="shared" ca="1" si="129"/>
        <v>-12039391664.19698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-12039391664.19698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-50164131.934154078</v>
      </c>
      <c r="L2500" s="444">
        <f t="shared" ca="1" si="129"/>
        <v>-12089555796.131134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-12089555796.131134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-50373149.150546394</v>
      </c>
      <c r="L2501" s="444">
        <f t="shared" ca="1" si="129"/>
        <v>-12139928945.281681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-12139928945.281681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-50583037.272007003</v>
      </c>
      <c r="L2502" s="444">
        <f t="shared" ca="1" si="129"/>
        <v>-12190511982.553688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-12190511982.553688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-50793799.927307032</v>
      </c>
      <c r="L2503" s="444">
        <f t="shared" ca="1" si="129"/>
        <v>-12241305782.480995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-12241305782.480995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-51005440.760337479</v>
      </c>
      <c r="L2504" s="444">
        <f t="shared" ca="1" si="129"/>
        <v>-12292311223.241333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-12292311223.241333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-51217963.43017222</v>
      </c>
      <c r="L2505" s="444">
        <f t="shared" ca="1" si="129"/>
        <v>-12343529186.671505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-12343529186.671505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-51431371.611131273</v>
      </c>
      <c r="L2506" s="444">
        <f t="shared" ca="1" si="129"/>
        <v>-12394960558.282637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-12394960558.282637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-51645668.992844321</v>
      </c>
      <c r="L2507" s="444">
        <f t="shared" ca="1" si="129"/>
        <v>-12446606227.27548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-12446606227.27548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-51860859.280314498</v>
      </c>
      <c r="L2508" s="444">
        <f t="shared" ca="1" si="129"/>
        <v>-12498467086.555796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-12498467086.555796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-52076946.193982482</v>
      </c>
      <c r="L2509" s="444">
        <f t="shared" ca="1" si="129"/>
        <v>-12550544032.749779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-12550544032.749779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-52293933.469790742</v>
      </c>
      <c r="L2510" s="444">
        <f t="shared" ca="1" si="129"/>
        <v>-12602837966.21957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-12602837966.21957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-52511824.859248206</v>
      </c>
      <c r="L2511" s="444">
        <f t="shared" ca="1" si="129"/>
        <v>-12655349791.078819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-12655349791.078819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-52730624.129495077</v>
      </c>
      <c r="L2512" s="444">
        <f t="shared" ca="1" si="129"/>
        <v>-12708080415.208315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-12708080415.208315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-52950335.063367978</v>
      </c>
      <c r="L2513" s="444">
        <f t="shared" ca="1" si="129"/>
        <v>-12761030750.271683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-12761030750.271683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-53170961.459465347</v>
      </c>
      <c r="L2514" s="444">
        <f t="shared" ca="1" si="129"/>
        <v>-12814201711.731148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-12814201711.731148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-53392507.132213116</v>
      </c>
      <c r="L2515" s="444">
        <f t="shared" ca="1" si="129"/>
        <v>-12867594218.863361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-12867594218.863361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-53614975.911930673</v>
      </c>
      <c r="L2516" s="444">
        <f t="shared" ca="1" si="129"/>
        <v>-12921209194.775291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-12921209194.775291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-53838371.644897044</v>
      </c>
      <c r="L2517" s="444">
        <f t="shared" ca="1" si="129"/>
        <v>-12975047566.420189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-12975047566.420189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-54062698.193417452</v>
      </c>
      <c r="L2518" s="444">
        <f t="shared" ca="1" si="129"/>
        <v>-13029110264.613605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-13029110264.613605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-54287959.435890019</v>
      </c>
      <c r="L2519" s="444">
        <f t="shared" ca="1" si="129"/>
        <v>-13083398224.049496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-13083398224.049496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-54514159.266872898</v>
      </c>
      <c r="L2520" s="444">
        <f t="shared" ca="1" si="129"/>
        <v>-13137912383.316368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-13137912383.316368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-54741301.597151533</v>
      </c>
      <c r="L2521" s="444">
        <f t="shared" ca="1" si="129"/>
        <v>-13192653684.913519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-13192653684.913519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-54969390.353806324</v>
      </c>
      <c r="L2522" s="444">
        <f t="shared" ca="1" si="129"/>
        <v>-13247623075.267324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-13247623075.267324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-55198429.480280519</v>
      </c>
      <c r="L2523" s="444">
        <f t="shared" ca="1" si="129"/>
        <v>-13302821504.747604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-13302821504.747604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-55428422.936448351</v>
      </c>
      <c r="L2524" s="444">
        <f t="shared" ca="1" si="129"/>
        <v>-13358249927.684053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-13358249927.684053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-55659374.698683552</v>
      </c>
      <c r="L2525" s="444">
        <f t="shared" ca="1" si="129"/>
        <v>-13413909302.382736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-13413909302.382736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-55891288.759928055</v>
      </c>
      <c r="L2526" s="444">
        <f t="shared" ca="1" si="129"/>
        <v>-13469800591.142664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-13469800591.142664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-56124169.129761107</v>
      </c>
      <c r="L2527" s="444">
        <f t="shared" ca="1" si="129"/>
        <v>-13525924760.272425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-13525924760.272425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-56358019.834468424</v>
      </c>
      <c r="L2528" s="444">
        <f t="shared" ca="1" si="129"/>
        <v>-13582282780.106894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-13582282780.106894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-56592844.917112052</v>
      </c>
      <c r="L2529" s="444">
        <f t="shared" ca="1" si="129"/>
        <v>-13638875625.024006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-13638875625.024006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-56828648.437600024</v>
      </c>
      <c r="L2530" s="444">
        <f t="shared" ca="1" si="129"/>
        <v>-13695704273.461605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-13695704273.461605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-57065434.472756684</v>
      </c>
      <c r="L2531" s="444">
        <f t="shared" ca="1" si="129"/>
        <v>-13752769707.934362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-13752769707.934362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-57303207.116393179</v>
      </c>
      <c r="L2532" s="444">
        <f t="shared" ca="1" si="129"/>
        <v>-13810072915.050756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-13810072915.050756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-57541970.479378149</v>
      </c>
      <c r="L2533" s="444">
        <f t="shared" ca="1" si="129"/>
        <v>-13867614885.530134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-13867614885.530134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-57781728.689708889</v>
      </c>
      <c r="L2534" s="444">
        <f t="shared" ca="1" si="129"/>
        <v>-13925396614.219843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-13925396614.219843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-58022485.89258267</v>
      </c>
      <c r="L2535" s="444">
        <f t="shared" ca="1" si="129"/>
        <v>-13983419100.112425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-13983419100.112425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-58264246.250468433</v>
      </c>
      <c r="L2536" s="444">
        <f t="shared" ca="1" si="129"/>
        <v>-14041683346.362894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-14041683346.362894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-58507013.943178736</v>
      </c>
      <c r="L2537" s="444">
        <f t="shared" ca="1" si="129"/>
        <v>-14100190360.306072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-14100190360.306072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-58750793.167941965</v>
      </c>
      <c r="L2538" s="444">
        <f t="shared" ca="1" si="129"/>
        <v>-14158941153.474014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-14158941153.474014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-58995588.139475055</v>
      </c>
      <c r="L2539" s="444">
        <f t="shared" ca="1" si="129"/>
        <v>-14217936741.613489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-14217936741.613489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-59241403.090056203</v>
      </c>
      <c r="L2540" s="444">
        <f t="shared" ca="1" si="129"/>
        <v>-14277178144.703545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-14277178144.703545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-59488242.269598104</v>
      </c>
      <c r="L2541" s="444">
        <f t="shared" ca="1" si="129"/>
        <v>-14336666386.973143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-14336666386.973143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-59736109.945721418</v>
      </c>
      <c r="L2542" s="444">
        <f t="shared" ca="1" si="129"/>
        <v>-14396402496.918863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-14396402496.918863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-59985010.403828599</v>
      </c>
      <c r="L2543" s="444">
        <f t="shared" ca="1" si="129"/>
        <v>-14456387507.322691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-14456387507.322691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-60234947.94717788</v>
      </c>
      <c r="L2544" s="444">
        <f t="shared" ca="1" si="129"/>
        <v>-14516622455.269869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-14516622455.269869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-60485926.896957792</v>
      </c>
      <c r="L2545" s="444">
        <f t="shared" ca="1" si="129"/>
        <v>-14577108382.166826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-14577108382.166826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-60737951.592361778</v>
      </c>
      <c r="L2546" s="444">
        <f t="shared" ca="1" si="129"/>
        <v>-14637846333.759188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-14637846333.759188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-60991026.390663281</v>
      </c>
      <c r="L2547" s="444">
        <f t="shared" ca="1" si="129"/>
        <v>-14698837360.149851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-14698837360.149851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-61245155.667291045</v>
      </c>
      <c r="L2548" s="444">
        <f t="shared" ca="1" si="129"/>
        <v>-14760082515.817142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-14760082515.817142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-61500343.815904766</v>
      </c>
      <c r="L2549" s="444">
        <f t="shared" ca="1" si="129"/>
        <v>-14821582859.633047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-14821582859.633047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-61756595.248471029</v>
      </c>
      <c r="L2550" s="444">
        <f t="shared" ca="1" si="129"/>
        <v>-14883339454.881517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-14883339454.881517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-62013914.395339645</v>
      </c>
      <c r="L2551" s="444">
        <f t="shared" ca="1" si="129"/>
        <v>-14945353369.276857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-14945353369.276857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-62272305.705320239</v>
      </c>
      <c r="L2552" s="444">
        <f t="shared" ca="1" si="129"/>
        <v>-15007625674.982178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-15007625674.982178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-62531773.645759076</v>
      </c>
      <c r="L2553" s="444">
        <f t="shared" ca="1" si="129"/>
        <v>-15070157448.627937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-15070157448.627937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-62792322.702616401</v>
      </c>
      <c r="L2554" s="444">
        <f t="shared" ca="1" si="129"/>
        <v>-15132949771.330553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-15132949771.330553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-63053957.380543962</v>
      </c>
      <c r="L2555" s="444">
        <f t="shared" ca="1" si="129"/>
        <v>-15196003728.711098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-15196003728.711098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-63316682.202962905</v>
      </c>
      <c r="L2556" s="444">
        <f t="shared" ca="1" si="129"/>
        <v>-15259320410.914061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-15259320410.914061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-63580501.712141924</v>
      </c>
      <c r="L2557" s="444">
        <f t="shared" ca="1" si="129"/>
        <v>-15322900912.626202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-15322900912.626202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-63845420.469275832</v>
      </c>
      <c r="L2558" s="444">
        <f t="shared" ref="L2558:L2812" ca="1" si="134">I2558-J2558+K2558</f>
        <v>-15386746333.095478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-15386746333.095478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-64111443.054564491</v>
      </c>
      <c r="L2559" s="444">
        <f t="shared" ca="1" si="134"/>
        <v>-15450857776.150043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-15450857776.150043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-64378574.067291848</v>
      </c>
      <c r="L2560" s="444">
        <f t="shared" ca="1" si="134"/>
        <v>-15515236350.217335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-15515236350.217335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-64646818.125905551</v>
      </c>
      <c r="L2561" s="444">
        <f t="shared" ca="1" si="134"/>
        <v>-15579883168.343241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-15579883168.343241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-64916179.868096836</v>
      </c>
      <c r="L2562" s="444">
        <f t="shared" ca="1" si="134"/>
        <v>-15644799348.211338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-15644799348.211338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-65186663.950880572</v>
      </c>
      <c r="L2563" s="444">
        <f t="shared" ca="1" si="134"/>
        <v>-15709986012.162218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-15709986012.162218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-65458275.050675906</v>
      </c>
      <c r="L2564" s="444">
        <f t="shared" ca="1" si="134"/>
        <v>-15775444287.212894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-15775444287.212894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-65731017.863387071</v>
      </c>
      <c r="L2565" s="444">
        <f t="shared" ca="1" si="134"/>
        <v>-15841175305.076281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-15841175305.076281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-66004897.104484499</v>
      </c>
      <c r="L2566" s="444">
        <f t="shared" ca="1" si="134"/>
        <v>-15907180202.180765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-15907180202.180765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-66279917.509086512</v>
      </c>
      <c r="L2567" s="444">
        <f t="shared" ca="1" si="134"/>
        <v>-15973460119.689852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-15973460119.689852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-66556083.832041055</v>
      </c>
      <c r="L2568" s="444">
        <f t="shared" ca="1" si="134"/>
        <v>-16040016203.521893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-16040016203.521893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-66833400.848007888</v>
      </c>
      <c r="L2569" s="444">
        <f t="shared" ca="1" si="134"/>
        <v>-16106849604.3699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-16106849604.3699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-67111873.351541251</v>
      </c>
      <c r="L2570" s="444">
        <f t="shared" ca="1" si="134"/>
        <v>-16173961477.721441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-16173961477.721441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-67391506.157172665</v>
      </c>
      <c r="L2571" s="444">
        <f t="shared" ca="1" si="134"/>
        <v>-16241352983.878614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-16241352983.878614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-67672304.099494219</v>
      </c>
      <c r="L2572" s="444">
        <f t="shared" ca="1" si="134"/>
        <v>-16309025287.978109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-16309025287.978109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-67954272.033242121</v>
      </c>
      <c r="L2573" s="444">
        <f t="shared" ca="1" si="134"/>
        <v>-16376979560.011351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-16376979560.011351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-68237414.83338064</v>
      </c>
      <c r="L2574" s="444">
        <f t="shared" ca="1" si="134"/>
        <v>-16445216974.84473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-16445216974.84473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-68521737.39518638</v>
      </c>
      <c r="L2575" s="444">
        <f t="shared" ca="1" si="134"/>
        <v>-16513738712.239916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-16513738712.239916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-68807244.634332985</v>
      </c>
      <c r="L2576" s="444">
        <f t="shared" ca="1" si="134"/>
        <v>-16582545956.874249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-16582545956.874249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-69093941.486976027</v>
      </c>
      <c r="L2577" s="444">
        <f t="shared" ca="1" si="134"/>
        <v>-16651639898.361225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-16651639898.361225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-69381832.909838438</v>
      </c>
      <c r="L2578" s="444">
        <f t="shared" ca="1" si="134"/>
        <v>-16721021731.271063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-16721021731.271063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-69670923.880296096</v>
      </c>
      <c r="L2579" s="444">
        <f t="shared" ca="1" si="134"/>
        <v>-16790692655.15136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-16790692655.15136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-69961219.39646399</v>
      </c>
      <c r="L2580" s="444">
        <f t="shared" ca="1" si="134"/>
        <v>-16860653874.547823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-16860653874.547823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-70252724.477282599</v>
      </c>
      <c r="L2581" s="444">
        <f t="shared" ca="1" si="134"/>
        <v>-16930906599.025106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-16930906599.025106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-70545444.162604615</v>
      </c>
      <c r="L2582" s="444">
        <f t="shared" ca="1" si="134"/>
        <v>-17001452043.187712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-17001452043.187712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-70839383.513282135</v>
      </c>
      <c r="L2583" s="444">
        <f t="shared" ca="1" si="134"/>
        <v>-17072291426.700994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-17072291426.700994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-71134547.611254141</v>
      </c>
      <c r="L2584" s="444">
        <f t="shared" ca="1" si="134"/>
        <v>-17143425974.312248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-17143425974.312248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-71430941.559634358</v>
      </c>
      <c r="L2585" s="444">
        <f t="shared" ca="1" si="134"/>
        <v>-17214856915.871883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-17214856915.871883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-71728570.482799515</v>
      </c>
      <c r="L2586" s="444">
        <f t="shared" ca="1" si="134"/>
        <v>-17286585486.354683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-17286585486.354683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-72027439.526477844</v>
      </c>
      <c r="L2587" s="444">
        <f t="shared" ca="1" si="134"/>
        <v>-17358612925.881161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-17358612925.881161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-72327553.857838169</v>
      </c>
      <c r="L2588" s="444">
        <f t="shared" ca="1" si="134"/>
        <v>-17430940479.738998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-17430940479.738998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-72628918.665579155</v>
      </c>
      <c r="L2589" s="444">
        <f t="shared" ca="1" si="134"/>
        <v>-17503569398.404579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-17503569398.404579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-72931539.160019085</v>
      </c>
      <c r="L2590" s="444">
        <f t="shared" ca="1" si="134"/>
        <v>-17576500937.564598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-17576500937.564598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-73235420.573185831</v>
      </c>
      <c r="L2591" s="444">
        <f t="shared" ca="1" si="134"/>
        <v>-17649736358.137783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-17649736358.137783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-73540568.158907428</v>
      </c>
      <c r="L2592" s="444">
        <f t="shared" ca="1" si="134"/>
        <v>-17723276926.296692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-17723276926.296692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-73846987.192902878</v>
      </c>
      <c r="L2593" s="444">
        <f t="shared" ca="1" si="134"/>
        <v>-17797123913.489594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-17797123913.489594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-74154682.9728733</v>
      </c>
      <c r="L2594" s="444">
        <f t="shared" ca="1" si="134"/>
        <v>-17871278596.462467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-17871278596.462467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-74463660.818593606</v>
      </c>
      <c r="L2595" s="444">
        <f t="shared" ca="1" si="134"/>
        <v>-17945742257.281059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-17945742257.281059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-74773926.072004408</v>
      </c>
      <c r="L2596" s="444">
        <f t="shared" ca="1" si="134"/>
        <v>-18020516183.353065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-18020516183.353065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-75085484.097304434</v>
      </c>
      <c r="L2597" s="444">
        <f t="shared" ca="1" si="134"/>
        <v>-18095601667.450371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-18095601667.450371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-75398340.281043217</v>
      </c>
      <c r="L2598" s="444">
        <f t="shared" ca="1" si="134"/>
        <v>-18171000007.731415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-18171000007.731415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-75712500.032214224</v>
      </c>
      <c r="L2599" s="444">
        <f t="shared" ca="1" si="134"/>
        <v>-18246712507.76363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-18246712507.76363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-76027968.782348454</v>
      </c>
      <c r="L2600" s="444">
        <f t="shared" ca="1" si="134"/>
        <v>-18322740476.545979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-18322740476.545979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-76344751.98560825</v>
      </c>
      <c r="L2601" s="444">
        <f t="shared" ca="1" si="134"/>
        <v>-18399085228.531586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-18399085228.531586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-76662855.118881613</v>
      </c>
      <c r="L2602" s="444">
        <f t="shared" ca="1" si="134"/>
        <v>-18475748083.650467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-18475748083.650467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-76982283.681876943</v>
      </c>
      <c r="L2603" s="444">
        <f t="shared" ca="1" si="134"/>
        <v>-18552730367.332344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-18552730367.332344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-77303043.197218105</v>
      </c>
      <c r="L2604" s="444">
        <f t="shared" ca="1" si="134"/>
        <v>-18630033410.529564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-18630033410.529564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-77625139.210539848</v>
      </c>
      <c r="L2605" s="444">
        <f t="shared" ca="1" si="134"/>
        <v>-18707658549.740105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-18707658549.740105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-77948577.290583774</v>
      </c>
      <c r="L2606" s="444">
        <f t="shared" ca="1" si="134"/>
        <v>-18785607127.030689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-18785607127.030689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-78273363.029294536</v>
      </c>
      <c r="L2607" s="444">
        <f t="shared" ca="1" si="134"/>
        <v>-18863880490.059982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-18863880490.059982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-78599502.041916594</v>
      </c>
      <c r="L2608" s="444">
        <f t="shared" ca="1" si="134"/>
        <v>-18942479992.101898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-18942479992.101898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-78926999.967091247</v>
      </c>
      <c r="L2609" s="444">
        <f t="shared" ca="1" si="134"/>
        <v>-19021406992.068989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-19021406992.068989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-79255862.466954112</v>
      </c>
      <c r="L2610" s="444">
        <f t="shared" ca="1" si="134"/>
        <v>-19100662854.535942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-19100662854.535942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-79586095.227233097</v>
      </c>
      <c r="L2611" s="444">
        <f t="shared" ca="1" si="134"/>
        <v>-19180248949.763176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-19180248949.763176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-79917703.957346559</v>
      </c>
      <c r="L2612" s="444">
        <f t="shared" ca="1" si="134"/>
        <v>-19260166653.720524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-19260166653.720524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-80250694.390502185</v>
      </c>
      <c r="L2613" s="444">
        <f t="shared" ca="1" si="134"/>
        <v>-19340417348.111027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-19340417348.111027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-80585072.283795938</v>
      </c>
      <c r="L2614" s="444">
        <f t="shared" ca="1" si="134"/>
        <v>-19421002420.394821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-19421002420.394821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-80920843.41831176</v>
      </c>
      <c r="L2615" s="444">
        <f t="shared" ca="1" si="134"/>
        <v>-19501923263.813133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-19501923263.813133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-81258013.599221393</v>
      </c>
      <c r="L2616" s="444">
        <f t="shared" ca="1" si="134"/>
        <v>-19583181277.412354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-19583181277.412354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-81596588.655884802</v>
      </c>
      <c r="L2617" s="444">
        <f t="shared" ca="1" si="134"/>
        <v>-19664777866.068237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-19664777866.068237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-81936574.441950992</v>
      </c>
      <c r="L2618" s="444">
        <f t="shared" ca="1" si="134"/>
        <v>-19746714440.510189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-19746714440.510189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-82277976.835459113</v>
      </c>
      <c r="L2619" s="444">
        <f t="shared" ca="1" si="134"/>
        <v>-19828992417.34565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-19828992417.34565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-82620801.738940209</v>
      </c>
      <c r="L2620" s="444">
        <f t="shared" ca="1" si="134"/>
        <v>-19911613219.084591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-19911613219.084591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-82965055.079519123</v>
      </c>
      <c r="L2621" s="444">
        <f t="shared" ca="1" si="134"/>
        <v>-19994578274.164108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-19994578274.164108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-83310742.809017122</v>
      </c>
      <c r="L2622" s="444">
        <f t="shared" ca="1" si="134"/>
        <v>-20077889016.973125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-20077889016.973125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-83657870.904054686</v>
      </c>
      <c r="L2623" s="444">
        <f t="shared" ca="1" si="134"/>
        <v>-20161546887.877182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-20161546887.877182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-84006445.366154924</v>
      </c>
      <c r="L2624" s="444">
        <f t="shared" ca="1" si="134"/>
        <v>-20245553333.243336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-20245553333.243336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-84356472.221847236</v>
      </c>
      <c r="L2625" s="444">
        <f t="shared" ca="1" si="134"/>
        <v>-20329909805.465183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-20329909805.465183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-84707957.522771597</v>
      </c>
      <c r="L2626" s="444">
        <f t="shared" ca="1" si="134"/>
        <v>-20414617762.987953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-20414617762.987953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-85060907.345783144</v>
      </c>
      <c r="L2627" s="444">
        <f t="shared" ca="1" si="134"/>
        <v>-20499678670.333736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-20499678670.333736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-85415327.793057233</v>
      </c>
      <c r="L2628" s="444">
        <f t="shared" ca="1" si="134"/>
        <v>-20585093998.126793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-20585093998.126793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-85771224.992194965</v>
      </c>
      <c r="L2629" s="444">
        <f t="shared" ca="1" si="134"/>
        <v>-20670865223.118988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-20670865223.118988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-86128605.096329123</v>
      </c>
      <c r="L2630" s="444">
        <f t="shared" ca="1" si="134"/>
        <v>-20756993828.215317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-20756993828.215317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-86487474.284230486</v>
      </c>
      <c r="L2631" s="444">
        <f t="shared" ca="1" si="134"/>
        <v>-20843481302.499546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-20843481302.499546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-86847838.760414779</v>
      </c>
      <c r="L2632" s="444">
        <f t="shared" ca="1" si="134"/>
        <v>-20930329141.25996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-20930329141.25996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-87209704.755249828</v>
      </c>
      <c r="L2633" s="444">
        <f t="shared" ca="1" si="134"/>
        <v>-21017538846.015209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-21017538846.015209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-87573078.525063366</v>
      </c>
      <c r="L2634" s="444">
        <f t="shared" ca="1" si="134"/>
        <v>-21105111924.540272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-21105111924.540272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-87937966.352251127</v>
      </c>
      <c r="L2635" s="444">
        <f t="shared" ca="1" si="134"/>
        <v>-21193049890.892525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-21193049890.892525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-88304374.545385525</v>
      </c>
      <c r="L2636" s="444">
        <f t="shared" ca="1" si="134"/>
        <v>-21281354265.437912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-21281354265.437912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-88672309.439324632</v>
      </c>
      <c r="L2637" s="444">
        <f t="shared" ca="1" si="134"/>
        <v>-21370026574.877235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-21370026574.877235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-89041777.395321816</v>
      </c>
      <c r="L2638" s="444">
        <f t="shared" ca="1" si="134"/>
        <v>-21459068352.272556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-21459068352.272556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-89412784.801135644</v>
      </c>
      <c r="L2639" s="444">
        <f t="shared" ca="1" si="134"/>
        <v>-21548481137.073692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-21548481137.073692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-89785338.071140379</v>
      </c>
      <c r="L2640" s="444">
        <f t="shared" ca="1" si="134"/>
        <v>-21638266475.144833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-21638266475.144833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-90159443.646436796</v>
      </c>
      <c r="L2641" s="444">
        <f t="shared" ca="1" si="134"/>
        <v>-21728425918.791271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-21728425918.791271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-90535107.994963631</v>
      </c>
      <c r="L2642" s="444">
        <f t="shared" ca="1" si="134"/>
        <v>-21818961026.786236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-21818961026.786236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-90912337.61160931</v>
      </c>
      <c r="L2643" s="444">
        <f t="shared" ca="1" si="134"/>
        <v>-21909873364.397846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-21909873364.397846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-91291139.01832436</v>
      </c>
      <c r="L2644" s="444">
        <f t="shared" ca="1" si="134"/>
        <v>-22001164503.416172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-22001164503.416172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-91671518.764234051</v>
      </c>
      <c r="L2645" s="444">
        <f t="shared" ca="1" si="134"/>
        <v>-22092836022.180405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-22092836022.180405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-92053483.425751686</v>
      </c>
      <c r="L2646" s="444">
        <f t="shared" ca="1" si="134"/>
        <v>-22184889505.606155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-22184889505.606155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-92437039.606692314</v>
      </c>
      <c r="L2647" s="444">
        <f t="shared" ca="1" si="134"/>
        <v>-22277326545.212849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-22277326545.212849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-92822193.938386872</v>
      </c>
      <c r="L2648" s="444">
        <f t="shared" ca="1" si="134"/>
        <v>-22370148739.151234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-22370148739.151234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-93208953.079796806</v>
      </c>
      <c r="L2649" s="444">
        <f t="shared" ca="1" si="134"/>
        <v>-22463357692.23103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-22463357692.23103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-93597323.717629284</v>
      </c>
      <c r="L2650" s="444">
        <f t="shared" ca="1" si="134"/>
        <v>-22556955015.948658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-22556955015.948658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-93987312.566452742</v>
      </c>
      <c r="L2651" s="444">
        <f t="shared" ca="1" si="134"/>
        <v>-22650942328.51511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-22650942328.51511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-94378926.368812963</v>
      </c>
      <c r="L2652" s="444">
        <f t="shared" ca="1" si="134"/>
        <v>-22745321254.883923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-22745321254.883923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-94772171.895349681</v>
      </c>
      <c r="L2653" s="444">
        <f t="shared" ca="1" si="134"/>
        <v>-22840093426.779274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-22840093426.779274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-95167055.944913641</v>
      </c>
      <c r="L2654" s="444">
        <f t="shared" ca="1" si="134"/>
        <v>-22935260482.724186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-22935260482.724186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-95563585.344684109</v>
      </c>
      <c r="L2655" s="444">
        <f t="shared" ca="1" si="134"/>
        <v>-23030824068.068871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-23030824068.068871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-95961766.950286955</v>
      </c>
      <c r="L2656" s="444">
        <f t="shared" ca="1" si="134"/>
        <v>-23126785835.019157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-23126785835.019157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-96361607.645913154</v>
      </c>
      <c r="L2657" s="444">
        <f t="shared" ca="1" si="134"/>
        <v>-23223147442.66507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-23223147442.66507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-96763114.344437793</v>
      </c>
      <c r="L2658" s="444">
        <f t="shared" ca="1" si="134"/>
        <v>-23319910557.009506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-23319910557.009506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-97166293.987539604</v>
      </c>
      <c r="L2659" s="444">
        <f t="shared" ca="1" si="134"/>
        <v>-23417076850.997047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-23417076850.997047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-97571153.545821026</v>
      </c>
      <c r="L2660" s="444">
        <f t="shared" ca="1" si="134"/>
        <v>-23514648004.54287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-23514648004.54287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-97977700.018928617</v>
      </c>
      <c r="L2661" s="444">
        <f t="shared" ca="1" si="134"/>
        <v>-23612625704.561798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-23612625704.561798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-98385940.435674161</v>
      </c>
      <c r="L2662" s="444">
        <f t="shared" ca="1" si="134"/>
        <v>-23711011644.997471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-23711011644.997471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-98795881.854156122</v>
      </c>
      <c r="L2663" s="444">
        <f t="shared" ca="1" si="134"/>
        <v>-23809807526.851627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-23809807526.851627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-99207531.361881778</v>
      </c>
      <c r="L2664" s="444">
        <f t="shared" ca="1" si="134"/>
        <v>-23909015058.213509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-23909015058.213509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-99620896.075889617</v>
      </c>
      <c r="L2665" s="444">
        <f t="shared" ca="1" si="134"/>
        <v>-24008635954.289398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-24008635954.289398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-100035983.1428725</v>
      </c>
      <c r="L2666" s="444">
        <f t="shared" ca="1" si="134"/>
        <v>-24108671937.43227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-24108671937.43227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-100452799.73930113</v>
      </c>
      <c r="L2667" s="444">
        <f t="shared" ca="1" si="134"/>
        <v>-24209124737.17157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-24209124737.17157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-100871353.07154821</v>
      </c>
      <c r="L2668" s="444">
        <f t="shared" ca="1" si="134"/>
        <v>-24309996090.243118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-24309996090.243118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-101291650.376013</v>
      </c>
      <c r="L2669" s="444">
        <f t="shared" ca="1" si="134"/>
        <v>-24411287740.619133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-24411287740.619133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-101713698.91924639</v>
      </c>
      <c r="L2670" s="444">
        <f t="shared" ca="1" si="134"/>
        <v>-24513001439.53838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-24513001439.53838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-102137505.99807659</v>
      </c>
      <c r="L2671" s="444">
        <f t="shared" ca="1" si="134"/>
        <v>-24615138945.536457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-24615138945.536457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-102563078.93973523</v>
      </c>
      <c r="L2672" s="444">
        <f t="shared" ca="1" si="134"/>
        <v>-24717702024.476192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-24717702024.476192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-102990425.10198413</v>
      </c>
      <c r="L2673" s="444">
        <f t="shared" ca="1" si="134"/>
        <v>-24820692449.578178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-24820692449.578178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-103419551.87324241</v>
      </c>
      <c r="L2674" s="444">
        <f t="shared" ca="1" si="134"/>
        <v>-24924112001.45142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-24924112001.45142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-103850466.67271425</v>
      </c>
      <c r="L2675" s="444">
        <f t="shared" ca="1" si="134"/>
        <v>-25027962468.124134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-25027962468.124134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-104283176.95051722</v>
      </c>
      <c r="L2676" s="444">
        <f t="shared" ca="1" si="134"/>
        <v>-25132245645.07465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-25132245645.07465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-104717690.18781105</v>
      </c>
      <c r="L2677" s="444">
        <f t="shared" ca="1" si="134"/>
        <v>-25236963335.262463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-25236963335.262463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-105154013.89692692</v>
      </c>
      <c r="L2678" s="444">
        <f t="shared" ca="1" si="134"/>
        <v>-25342117349.159389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-25342117349.159389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-105592155.62149745</v>
      </c>
      <c r="L2679" s="444">
        <f t="shared" ca="1" si="134"/>
        <v>-25447709504.780888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-25447709504.780888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-106032122.93658704</v>
      </c>
      <c r="L2680" s="444">
        <f t="shared" ca="1" si="134"/>
        <v>-25553741627.717476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-25553741627.717476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-106473923.44882281</v>
      </c>
      <c r="L2681" s="444">
        <f t="shared" ca="1" si="134"/>
        <v>-25660215551.166298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-25660215551.166298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-106917564.79652624</v>
      </c>
      <c r="L2682" s="444">
        <f t="shared" ca="1" si="134"/>
        <v>-25767133115.962826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-25767133115.962826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-107363054.64984511</v>
      </c>
      <c r="L2683" s="444">
        <f t="shared" ca="1" si="134"/>
        <v>-25874496170.612671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-25874496170.612671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-107810400.71088612</v>
      </c>
      <c r="L2684" s="444">
        <f t="shared" ca="1" si="134"/>
        <v>-25982306571.323559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-25982306571.323559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-108259610.71384816</v>
      </c>
      <c r="L2685" s="444">
        <f t="shared" ca="1" si="134"/>
        <v>-26090566182.037407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-26090566182.037407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-108710692.42515586</v>
      </c>
      <c r="L2686" s="444">
        <f t="shared" ca="1" si="134"/>
        <v>-26199276874.462563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-26199276874.462563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-109163653.64359401</v>
      </c>
      <c r="L2687" s="444">
        <f t="shared" ca="1" si="134"/>
        <v>-26308440528.106155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-26308440528.106155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-109618502.20044231</v>
      </c>
      <c r="L2688" s="444">
        <f t="shared" ca="1" si="134"/>
        <v>-26418059030.306599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-26418059030.306599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-110075245.95961082</v>
      </c>
      <c r="L2689" s="444">
        <f t="shared" ca="1" si="134"/>
        <v>-26528134276.266209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-26528134276.266209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-110533892.81777586</v>
      </c>
      <c r="L2690" s="444">
        <f t="shared" ca="1" si="134"/>
        <v>-26638668169.083984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-26638668169.083984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-110994450.7045166</v>
      </c>
      <c r="L2691" s="444">
        <f t="shared" ca="1" si="134"/>
        <v>-26749662619.788502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-26749662619.788502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-111456927.58245209</v>
      </c>
      <c r="L2692" s="444">
        <f t="shared" ca="1" si="134"/>
        <v>-26861119547.370953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-26861119547.370953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-111921331.44737898</v>
      </c>
      <c r="L2693" s="444">
        <f t="shared" ca="1" si="134"/>
        <v>-26973040878.818333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-26973040878.818333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-112387670.32840972</v>
      </c>
      <c r="L2694" s="444">
        <f t="shared" ca="1" si="134"/>
        <v>-27085428549.146744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-27085428549.146744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-112855952.28811145</v>
      </c>
      <c r="L2695" s="444">
        <f t="shared" ca="1" si="134"/>
        <v>-27198284501.434856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-27198284501.434856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-113326185.42264523</v>
      </c>
      <c r="L2696" s="444">
        <f t="shared" ca="1" si="134"/>
        <v>-27311610686.857502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-27311610686.857502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-113798377.86190628</v>
      </c>
      <c r="L2697" s="444">
        <f t="shared" ca="1" si="134"/>
        <v>-27425409064.71941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-27425409064.71941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-114272537.76966423</v>
      </c>
      <c r="L2698" s="444">
        <f t="shared" ca="1" si="134"/>
        <v>-27539681602.489075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-27539681602.489075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-114748673.34370448</v>
      </c>
      <c r="L2699" s="444">
        <f t="shared" ca="1" si="134"/>
        <v>-27654430275.832779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-27654430275.832779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-115226792.81596991</v>
      </c>
      <c r="L2700" s="444">
        <f t="shared" ca="1" si="134"/>
        <v>-27769657068.64875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-27769657068.64875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-115706904.45270312</v>
      </c>
      <c r="L2701" s="444">
        <f t="shared" ca="1" si="134"/>
        <v>-27885363973.101452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-27885363973.101452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-116189016.55458938</v>
      </c>
      <c r="L2702" s="444">
        <f t="shared" ca="1" si="134"/>
        <v>-28001552989.65604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-28001552989.65604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-116673137.45690016</v>
      </c>
      <c r="L2703" s="444">
        <f t="shared" ca="1" si="134"/>
        <v>-28118226127.112942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-28118226127.112942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-117159275.52963726</v>
      </c>
      <c r="L2704" s="444">
        <f t="shared" ca="1" si="134"/>
        <v>-28235385402.642578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-28235385402.642578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-117647439.17767739</v>
      </c>
      <c r="L2705" s="444">
        <f t="shared" ca="1" si="134"/>
        <v>-28353032841.820255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-28353032841.820255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-118137636.84091772</v>
      </c>
      <c r="L2706" s="444">
        <f t="shared" ca="1" si="134"/>
        <v>-28471170478.661175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-28471170478.661175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-118629876.99442157</v>
      </c>
      <c r="L2707" s="444">
        <f t="shared" ca="1" si="134"/>
        <v>-28589800355.655598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-28589800355.655598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-119124168.14856499</v>
      </c>
      <c r="L2708" s="444">
        <f t="shared" ca="1" si="134"/>
        <v>-28708924523.804161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-28708924523.804161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-119620518.84918401</v>
      </c>
      <c r="L2709" s="444">
        <f t="shared" ca="1" si="134"/>
        <v>-28828545042.653343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-28828545042.653343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-120118937.67772226</v>
      </c>
      <c r="L2710" s="444">
        <f t="shared" ca="1" si="134"/>
        <v>-28948663980.331066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-28948663980.331066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-120619433.25137945</v>
      </c>
      <c r="L2711" s="444">
        <f t="shared" ca="1" si="134"/>
        <v>-29069283413.582447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-29069283413.582447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-121122014.22326019</v>
      </c>
      <c r="L2712" s="444">
        <f t="shared" ca="1" si="134"/>
        <v>-29190405427.805706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-29190405427.805706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-121626689.28252377</v>
      </c>
      <c r="L2713" s="444">
        <f t="shared" ca="1" si="134"/>
        <v>-29312032117.08823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-29312032117.08823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-122133467.1545343</v>
      </c>
      <c r="L2714" s="444">
        <f t="shared" ca="1" si="134"/>
        <v>-29434165584.242764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-29434165584.242764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-122642356.60101151</v>
      </c>
      <c r="L2715" s="444">
        <f t="shared" ca="1" si="134"/>
        <v>-29556807940.843777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-29556807940.843777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-123153366.42018241</v>
      </c>
      <c r="L2716" s="444">
        <f t="shared" ca="1" si="134"/>
        <v>-29679961307.263958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-29679961307.263958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-123666505.44693315</v>
      </c>
      <c r="L2717" s="444">
        <f t="shared" ca="1" si="134"/>
        <v>-29803627812.710892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-29803627812.710892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-124181782.55296205</v>
      </c>
      <c r="L2718" s="444">
        <f t="shared" ca="1" si="134"/>
        <v>-29927809595.263855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-29927809595.263855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-124699206.64693272</v>
      </c>
      <c r="L2719" s="444">
        <f t="shared" ca="1" si="134"/>
        <v>-30052508801.910789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-30052508801.910789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-125218786.6746283</v>
      </c>
      <c r="L2720" s="444">
        <f t="shared" ca="1" si="134"/>
        <v>-30177727588.585419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-30177727588.585419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-125740531.61910591</v>
      </c>
      <c r="L2721" s="444">
        <f t="shared" ca="1" si="134"/>
        <v>-30303468120.204525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-30303468120.204525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-126264450.50085218</v>
      </c>
      <c r="L2722" s="444">
        <f t="shared" ca="1" si="134"/>
        <v>-30429732570.705376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-30429732570.705376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-126790552.37793906</v>
      </c>
      <c r="L2723" s="444">
        <f t="shared" ca="1" si="134"/>
        <v>-30556523123.083313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-30556523123.083313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-127318846.34618045</v>
      </c>
      <c r="L2724" s="444">
        <f t="shared" ca="1" si="134"/>
        <v>-30683841969.429493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-30683841969.429493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-127849341.53928956</v>
      </c>
      <c r="L2725" s="444">
        <f t="shared" ca="1" si="134"/>
        <v>-30811691310.968784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-30811691310.968784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-128382047.12903661</v>
      </c>
      <c r="L2726" s="444">
        <f t="shared" ca="1" si="134"/>
        <v>-30940073358.09782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-30940073358.09782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-128916972.32540759</v>
      </c>
      <c r="L2727" s="444">
        <f t="shared" ca="1" si="134"/>
        <v>-31068990330.423229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-31068990330.423229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-129454126.37676346</v>
      </c>
      <c r="L2728" s="444">
        <f t="shared" ca="1" si="134"/>
        <v>-31198444456.799992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-31198444456.799992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-129993518.56999996</v>
      </c>
      <c r="L2729" s="444">
        <f t="shared" ca="1" si="134"/>
        <v>-31328437975.369991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-31328437975.369991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-130535158.23070829</v>
      </c>
      <c r="L2730" s="444">
        <f t="shared" ca="1" si="134"/>
        <v>-31458973133.6007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-31458973133.6007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-131079054.72333623</v>
      </c>
      <c r="L2731" s="444">
        <f t="shared" ca="1" si="134"/>
        <v>-31590052188.324036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-31590052188.324036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-131625217.45135015</v>
      </c>
      <c r="L2732" s="444">
        <f t="shared" ca="1" si="134"/>
        <v>-31721677405.775387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-31721677405.775387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-132173655.85739744</v>
      </c>
      <c r="L2733" s="444">
        <f t="shared" ca="1" si="134"/>
        <v>-31853851061.632786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-31853851061.632786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-132724379.42346995</v>
      </c>
      <c r="L2734" s="444">
        <f t="shared" ca="1" si="134"/>
        <v>-31986575441.056255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-31986575441.056255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-133277397.67106773</v>
      </c>
      <c r="L2735" s="444">
        <f t="shared" ca="1" si="134"/>
        <v>-32119852838.727322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-32119852838.727322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-133832720.16136384</v>
      </c>
      <c r="L2736" s="444">
        <f t="shared" ca="1" si="134"/>
        <v>-32253685558.888687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-32253685558.888687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-134390356.49536952</v>
      </c>
      <c r="L2737" s="444">
        <f t="shared" ca="1" si="134"/>
        <v>-32388075915.384056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-32388075915.384056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-134950316.31410024</v>
      </c>
      <c r="L2738" s="444">
        <f t="shared" ca="1" si="134"/>
        <v>-32523026231.698154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-32523026231.698154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-135512609.29874229</v>
      </c>
      <c r="L2739" s="444">
        <f t="shared" ca="1" si="134"/>
        <v>-32658538840.996895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-32658538840.996895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-136077245.17082042</v>
      </c>
      <c r="L2740" s="444">
        <f t="shared" ca="1" si="134"/>
        <v>-32794616086.167717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-32794616086.167717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-136644233.6923655</v>
      </c>
      <c r="L2741" s="444">
        <f t="shared" ca="1" si="134"/>
        <v>-32931260319.860081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-32931260319.860081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-137213584.66608366</v>
      </c>
      <c r="L2742" s="444">
        <f t="shared" ca="1" si="134"/>
        <v>-33068473904.526165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-33068473904.526165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-137785307.93552566</v>
      </c>
      <c r="L2743" s="444">
        <f t="shared" ca="1" si="134"/>
        <v>-33206259212.461689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-33206259212.461689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-138359413.38525707</v>
      </c>
      <c r="L2744" s="444">
        <f t="shared" ca="1" si="134"/>
        <v>-33344618625.846947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-33344618625.846947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-138935910.94102895</v>
      </c>
      <c r="L2745" s="444">
        <f t="shared" ca="1" si="134"/>
        <v>-33483554536.787975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-33483554536.787975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-139514810.5699499</v>
      </c>
      <c r="L2746" s="444">
        <f t="shared" ca="1" si="134"/>
        <v>-33623069347.357925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-33623069347.357925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-140096122.28065801</v>
      </c>
      <c r="L2747" s="444">
        <f t="shared" ca="1" si="134"/>
        <v>-33763165469.638584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-33763165469.638584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-140679856.12349409</v>
      </c>
      <c r="L2748" s="444">
        <f t="shared" ca="1" si="134"/>
        <v>-33903845325.762077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-33903845325.762077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-141266022.19067532</v>
      </c>
      <c r="L2749" s="444">
        <f t="shared" ca="1" si="134"/>
        <v>-34045111347.952751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-34045111347.952751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-141854630.6164698</v>
      </c>
      <c r="L2750" s="444">
        <f t="shared" ca="1" si="134"/>
        <v>-34186965978.569221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-34186965978.569221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-142445691.57737175</v>
      </c>
      <c r="L2751" s="444">
        <f t="shared" ca="1" si="134"/>
        <v>-34329411670.146595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-34329411670.146595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-143039215.29227749</v>
      </c>
      <c r="L2752" s="444">
        <f t="shared" ca="1" si="134"/>
        <v>-34472450885.438873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-34472450885.438873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-143635212.02266198</v>
      </c>
      <c r="L2753" s="444">
        <f t="shared" ca="1" si="134"/>
        <v>-34616086097.461533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-34616086097.461533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-144233692.07275638</v>
      </c>
      <c r="L2754" s="444">
        <f t="shared" ca="1" si="134"/>
        <v>-34760319789.534286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-34760319789.534286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-144834665.7897262</v>
      </c>
      <c r="L2755" s="444">
        <f t="shared" ca="1" si="134"/>
        <v>-34905154455.324013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-34905154455.324013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-145438143.56385005</v>
      </c>
      <c r="L2756" s="444">
        <f t="shared" ca="1" si="134"/>
        <v>-35050592598.887863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-35050592598.887863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-146044135.82869944</v>
      </c>
      <c r="L2757" s="444">
        <f t="shared" ca="1" si="134"/>
        <v>-35196636734.71656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-35196636734.71656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-146652653.06131899</v>
      </c>
      <c r="L2758" s="444">
        <f t="shared" ca="1" si="134"/>
        <v>-35343289387.777878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-35343289387.777878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-147263705.78240782</v>
      </c>
      <c r="L2759" s="444">
        <f t="shared" ca="1" si="134"/>
        <v>-35490553093.560287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-35490553093.560287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-147877304.55650121</v>
      </c>
      <c r="L2760" s="444">
        <f t="shared" ca="1" si="134"/>
        <v>-35638430398.116791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-35638430398.116791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-148493459.99215329</v>
      </c>
      <c r="L2761" s="444">
        <f t="shared" ca="1" si="134"/>
        <v>-35786923858.108948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-35786923858.108948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-149112182.74212062</v>
      </c>
      <c r="L2762" s="444">
        <f t="shared" ca="1" si="134"/>
        <v>-35936036040.851067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-35936036040.851067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-149733483.50354612</v>
      </c>
      <c r="L2763" s="444">
        <f t="shared" ca="1" si="134"/>
        <v>-36085769524.354614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-36085769524.354614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-150357373.01814422</v>
      </c>
      <c r="L2764" s="444">
        <f t="shared" ca="1" si="134"/>
        <v>-36236126897.372757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-36236126897.372757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-150983862.07238647</v>
      </c>
      <c r="L2765" s="444">
        <f t="shared" ca="1" si="134"/>
        <v>-36387110759.445145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-36387110759.445145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-151612961.49768811</v>
      </c>
      <c r="L2766" s="444">
        <f t="shared" ca="1" si="134"/>
        <v>-36538723720.942833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-36538723720.942833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-152244682.17059514</v>
      </c>
      <c r="L2767" s="444">
        <f t="shared" ca="1" si="134"/>
        <v>-36690968403.113426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-36690968403.113426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-152879035.01297259</v>
      </c>
      <c r="L2768" s="444">
        <f t="shared" ca="1" si="134"/>
        <v>-36843847438.126396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-36843847438.126396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-153516030.99219331</v>
      </c>
      <c r="L2769" s="444">
        <f t="shared" ca="1" si="134"/>
        <v>-36997363469.118591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-36997363469.118591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-154155681.12132746</v>
      </c>
      <c r="L2770" s="444">
        <f t="shared" ca="1" si="134"/>
        <v>-37151519150.239922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-37151519150.239922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-154797996.459333</v>
      </c>
      <c r="L2771" s="444">
        <f t="shared" ca="1" si="134"/>
        <v>-37306317146.699257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-37306317146.699257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-155442988.11124691</v>
      </c>
      <c r="L2772" s="444">
        <f t="shared" ca="1" si="134"/>
        <v>-37461760134.810501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-37461760134.810501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-156090667.22837707</v>
      </c>
      <c r="L2773" s="444">
        <f t="shared" ca="1" si="134"/>
        <v>-37617850802.038879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-37617850802.038879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-156741045.00849533</v>
      </c>
      <c r="L2774" s="444">
        <f t="shared" ca="1" si="134"/>
        <v>-37774591847.047379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-37774591847.047379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-157394132.69603074</v>
      </c>
      <c r="L2775" s="444">
        <f t="shared" ca="1" si="134"/>
        <v>-37931985979.743408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-37931985979.743408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-158049941.58226418</v>
      </c>
      <c r="L2776" s="444">
        <f t="shared" ca="1" si="134"/>
        <v>-38090035921.325676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-38090035921.325676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-158708483.00552365</v>
      </c>
      <c r="L2777" s="444">
        <f t="shared" ca="1" si="134"/>
        <v>-38248744404.3312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-38248744404.3312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-159369768.35137999</v>
      </c>
      <c r="L2778" s="444">
        <f t="shared" ca="1" si="134"/>
        <v>-38408114172.682579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-38408114172.682579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-160033809.05284408</v>
      </c>
      <c r="L2779" s="444">
        <f t="shared" ca="1" si="134"/>
        <v>-38568147981.73542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-38568147981.73542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-160700616.59056425</v>
      </c>
      <c r="L2780" s="444">
        <f t="shared" ca="1" si="134"/>
        <v>-38728848598.325981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-38728848598.325981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-161370202.49302492</v>
      </c>
      <c r="L2781" s="444">
        <f t="shared" ca="1" si="134"/>
        <v>-38890218800.819008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-38890218800.819008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-162042578.33674586</v>
      </c>
      <c r="L2782" s="444">
        <f t="shared" ca="1" si="134"/>
        <v>-39052261379.155754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-39052261379.155754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-162717755.74648231</v>
      </c>
      <c r="L2783" s="444">
        <f t="shared" ca="1" si="134"/>
        <v>-39214979134.902237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-39214979134.902237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-163395746.39542598</v>
      </c>
      <c r="L2784" s="444">
        <f t="shared" ca="1" si="134"/>
        <v>-39378374881.297661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-39378374881.297661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-164076562.00540692</v>
      </c>
      <c r="L2785" s="444">
        <f t="shared" ca="1" si="134"/>
        <v>-39542451443.30307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-39542451443.30307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-164760214.34709612</v>
      </c>
      <c r="L2786" s="444">
        <f t="shared" ca="1" si="134"/>
        <v>-39707211657.650169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-39707211657.650169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-165446715.24020904</v>
      </c>
      <c r="L2787" s="444">
        <f t="shared" ca="1" si="134"/>
        <v>-39872658372.890381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-39872658372.890381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-166136076.55370992</v>
      </c>
      <c r="L2788" s="444">
        <f t="shared" ca="1" si="134"/>
        <v>-40038794449.444092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-40038794449.444092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-166828310.20601705</v>
      </c>
      <c r="L2789" s="444">
        <f t="shared" ca="1" si="134"/>
        <v>-40205622759.650108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-40205622759.650108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-167523428.16520879</v>
      </c>
      <c r="L2790" s="444">
        <f t="shared" ca="1" si="134"/>
        <v>-40373146187.815315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-40373146187.815315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-168221442.44923049</v>
      </c>
      <c r="L2791" s="444">
        <f t="shared" ca="1" si="134"/>
        <v>-40541367630.264549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-40541367630.264549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-168922365.1261023</v>
      </c>
      <c r="L2792" s="444">
        <f t="shared" ca="1" si="134"/>
        <v>-40710289995.390648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-40710289995.390648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-169626208.31412768</v>
      </c>
      <c r="L2793" s="444">
        <f t="shared" ca="1" si="134"/>
        <v>-40879916203.704773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-40879916203.704773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-170332984.18210322</v>
      </c>
      <c r="L2794" s="444">
        <f t="shared" ca="1" si="134"/>
        <v>-41050249187.886879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-41050249187.886879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-171042704.94952866</v>
      </c>
      <c r="L2795" s="444">
        <f t="shared" ca="1" si="134"/>
        <v>-41221291892.836411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-41221291892.836411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-171755382.88681838</v>
      </c>
      <c r="L2796" s="444">
        <f t="shared" ca="1" si="134"/>
        <v>-41393047275.723228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-41393047275.723228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-172471030.31551346</v>
      </c>
      <c r="L2797" s="444">
        <f t="shared" ca="1" si="134"/>
        <v>-41565518306.038742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-41565518306.038742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-173189659.60849476</v>
      </c>
      <c r="L2798" s="444">
        <f t="shared" ca="1" si="134"/>
        <v>-41738707965.64724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-41738707965.64724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-173911283.19019684</v>
      </c>
      <c r="L2799" s="444">
        <f t="shared" ca="1" si="134"/>
        <v>-41912619248.837433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-41912619248.837433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-174635913.53682265</v>
      </c>
      <c r="L2800" s="444">
        <f t="shared" ca="1" si="134"/>
        <v>-42087255162.374252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-42087255162.374252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-175363563.17655939</v>
      </c>
      <c r="L2801" s="444">
        <f t="shared" ca="1" si="134"/>
        <v>-42262618725.550812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-42262618725.550812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-176094244.68979505</v>
      </c>
      <c r="L2802" s="444">
        <f t="shared" ca="1" si="134"/>
        <v>-42438712970.240608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-42438712970.240608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-176827970.70933586</v>
      </c>
      <c r="L2803" s="444">
        <f t="shared" ca="1" si="134"/>
        <v>-42615540940.949944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-42615540940.949944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-177564753.92062476</v>
      </c>
      <c r="L2804" s="444">
        <f t="shared" ca="1" si="134"/>
        <v>-42793105694.870567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-42793105694.870567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-178304607.0619607</v>
      </c>
      <c r="L2805" s="444">
        <f t="shared" ca="1" si="134"/>
        <v>-42971410301.932526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-42971410301.932526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-179047542.92471886</v>
      </c>
      <c r="L2806" s="444">
        <f t="shared" ca="1" si="134"/>
        <v>-43150457844.857246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-43150457844.857246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-179793574.35357186</v>
      </c>
      <c r="L2807" s="444">
        <f t="shared" ca="1" si="134"/>
        <v>-43330251419.210815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-43330251419.210815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-180542714.24671173</v>
      </c>
      <c r="L2808" s="444">
        <f t="shared" ca="1" si="134"/>
        <v>-43510794133.457527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-43510794133.457527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-181294975.55607304</v>
      </c>
      <c r="L2809" s="444">
        <f t="shared" ca="1" si="134"/>
        <v>-43692089109.013603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-43692089109.013603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-182050371.28755668</v>
      </c>
      <c r="L2810" s="444">
        <f t="shared" ca="1" si="134"/>
        <v>-43874139480.301163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-43874139480.301163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-182808914.50125486</v>
      </c>
      <c r="L2811" s="444">
        <f t="shared" ca="1" si="134"/>
        <v>-44056948394.802414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-44056948394.802414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-183570618.31167671</v>
      </c>
      <c r="L2812" s="444">
        <f t="shared" ca="1" si="134"/>
        <v>-44240519013.11409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-44240519013.11409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-184335495.88797536</v>
      </c>
      <c r="L2813" s="444">
        <f t="shared" ref="L2813:L3067" ca="1" si="139">I2813-J2813+K2813</f>
        <v>-44424854509.002068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-44424854509.002068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-185103560.45417529</v>
      </c>
      <c r="L2814" s="444">
        <f t="shared" ca="1" si="139"/>
        <v>-44609958069.456245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-44609958069.456245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-185874825.28940102</v>
      </c>
      <c r="L2815" s="444">
        <f t="shared" ca="1" si="139"/>
        <v>-44795832894.745644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-44795832894.745644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-186649303.72810686</v>
      </c>
      <c r="L2816" s="444">
        <f t="shared" ca="1" si="139"/>
        <v>-44982482198.473747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-44982482198.473747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-187427009.16030729</v>
      </c>
      <c r="L2817" s="444">
        <f t="shared" ca="1" si="139"/>
        <v>-45169909207.634056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-45169909207.634056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-188207955.03180856</v>
      </c>
      <c r="L2818" s="444">
        <f t="shared" ca="1" si="139"/>
        <v>-45358117162.665863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-45358117162.665863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-188992154.84444109</v>
      </c>
      <c r="L2819" s="444">
        <f t="shared" ca="1" si="139"/>
        <v>-45547109317.510307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-45547109317.510307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-189779622.15629295</v>
      </c>
      <c r="L2820" s="444">
        <f t="shared" ca="1" si="139"/>
        <v>-45736888939.666603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-45736888939.666603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-190570370.58194417</v>
      </c>
      <c r="L2821" s="444">
        <f t="shared" ca="1" si="139"/>
        <v>-45927459310.24855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-45927459310.24855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-191364413.79270229</v>
      </c>
      <c r="L2822" s="444">
        <f t="shared" ca="1" si="139"/>
        <v>-46118823724.041252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-46118823724.041252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-192161765.51683855</v>
      </c>
      <c r="L2823" s="444">
        <f t="shared" ca="1" si="139"/>
        <v>-46310985489.55809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-46310985489.55809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-192962439.53982538</v>
      </c>
      <c r="L2824" s="444">
        <f t="shared" ca="1" si="139"/>
        <v>-46503947929.097916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-46503947929.097916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-193766449.70457464</v>
      </c>
      <c r="L2825" s="444">
        <f t="shared" ca="1" si="139"/>
        <v>-46697714378.80249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-46697714378.80249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-194573809.91167703</v>
      </c>
      <c r="L2826" s="444">
        <f t="shared" ca="1" si="139"/>
        <v>-46892288188.714165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-46892288188.714165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-195384534.11964235</v>
      </c>
      <c r="L2827" s="444">
        <f t="shared" ca="1" si="139"/>
        <v>-47087672722.833809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-47087672722.833809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-196198636.34514087</v>
      </c>
      <c r="L2828" s="444">
        <f t="shared" ca="1" si="139"/>
        <v>-47283871359.178947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-47283871359.178947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-197016130.66324562</v>
      </c>
      <c r="L2829" s="444">
        <f t="shared" ca="1" si="139"/>
        <v>-47480887489.842194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-47480887489.842194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-197837031.20767581</v>
      </c>
      <c r="L2830" s="444">
        <f t="shared" ca="1" si="139"/>
        <v>-47678724521.049866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-47678724521.049866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-198661352.1710411</v>
      </c>
      <c r="L2831" s="444">
        <f t="shared" ca="1" si="139"/>
        <v>-47877385873.220909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-47877385873.220909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-199489107.80508712</v>
      </c>
      <c r="L2832" s="444">
        <f t="shared" ca="1" si="139"/>
        <v>-48076874981.025993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-48076874981.025993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-200320312.42094165</v>
      </c>
      <c r="L2833" s="444">
        <f t="shared" ca="1" si="139"/>
        <v>-48277195293.446938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-48277195293.446938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-201154980.38936225</v>
      </c>
      <c r="L2834" s="444">
        <f t="shared" ca="1" si="139"/>
        <v>-48478350273.836296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-48478350273.836296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-201993126.14098457</v>
      </c>
      <c r="L2835" s="444">
        <f t="shared" ca="1" si="139"/>
        <v>-48680343399.97728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-48680343399.97728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-202834764.166572</v>
      </c>
      <c r="L2836" s="444">
        <f t="shared" ca="1" si="139"/>
        <v>-48883178164.143852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-48883178164.143852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-203679909.01726604</v>
      </c>
      <c r="L2837" s="444">
        <f t="shared" ca="1" si="139"/>
        <v>-49086858073.161118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-49086858073.161118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-204528575.304838</v>
      </c>
      <c r="L2838" s="444">
        <f t="shared" ca="1" si="139"/>
        <v>-49291386648.465958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-49291386648.465958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-205380777.70194149</v>
      </c>
      <c r="L2839" s="444">
        <f t="shared" ca="1" si="139"/>
        <v>-49496767426.1679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-49496767426.1679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-206236530.94236624</v>
      </c>
      <c r="L2840" s="444">
        <f t="shared" ca="1" si="139"/>
        <v>-49703003957.110268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-49703003957.110268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-207095849.82129279</v>
      </c>
      <c r="L2841" s="444">
        <f t="shared" ca="1" si="139"/>
        <v>-49910099806.931557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-49910099806.931557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-207958749.19554815</v>
      </c>
      <c r="L2842" s="444">
        <f t="shared" ca="1" si="139"/>
        <v>-50118058556.127106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-50118058556.127106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-208825243.98386294</v>
      </c>
      <c r="L2843" s="444">
        <f t="shared" ca="1" si="139"/>
        <v>-50326883800.11097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-50326883800.11097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-209695349.16712904</v>
      </c>
      <c r="L2844" s="444">
        <f t="shared" ca="1" si="139"/>
        <v>-50536579149.278099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-50536579149.278099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-210569079.78865874</v>
      </c>
      <c r="L2845" s="444">
        <f t="shared" ca="1" si="139"/>
        <v>-50747148229.066757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-50747148229.066757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-211446450.95444483</v>
      </c>
      <c r="L2846" s="444">
        <f t="shared" ca="1" si="139"/>
        <v>-50958594680.021202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-50958594680.021202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-212327477.83342168</v>
      </c>
      <c r="L2847" s="444">
        <f t="shared" ca="1" si="139"/>
        <v>-51170922157.854622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-51170922157.854622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-213212175.6577276</v>
      </c>
      <c r="L2848" s="444">
        <f t="shared" ca="1" si="139"/>
        <v>-51384134333.512352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-51384134333.512352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-214100559.72296813</v>
      </c>
      <c r="L2849" s="444">
        <f t="shared" ca="1" si="139"/>
        <v>-51598234893.235321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-51598234893.235321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-214992645.38848051</v>
      </c>
      <c r="L2850" s="444">
        <f t="shared" ca="1" si="139"/>
        <v>-51813227538.623802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-51813227538.623802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-215888448.07759917</v>
      </c>
      <c r="L2851" s="444">
        <f t="shared" ca="1" si="139"/>
        <v>-52029115986.701401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-52029115986.701401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-216787983.27792251</v>
      </c>
      <c r="L2852" s="444">
        <f t="shared" ca="1" si="139"/>
        <v>-52245903969.979324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-52245903969.979324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-217691266.54158053</v>
      </c>
      <c r="L2853" s="444">
        <f t="shared" ca="1" si="139"/>
        <v>-52463595236.520905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-52463595236.520905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-218598313.48550376</v>
      </c>
      <c r="L2854" s="444">
        <f t="shared" ca="1" si="139"/>
        <v>-52682193550.006409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-52682193550.006409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-219509139.79169336</v>
      </c>
      <c r="L2855" s="444">
        <f t="shared" ca="1" si="139"/>
        <v>-52901702689.798103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-52901702689.798103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-220423761.20749208</v>
      </c>
      <c r="L2856" s="444">
        <f t="shared" ca="1" si="139"/>
        <v>-53122126451.005592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-53122126451.005592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-221342193.54585662</v>
      </c>
      <c r="L2857" s="444">
        <f t="shared" ca="1" si="139"/>
        <v>-53343468644.551453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-53343468644.551453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-222264452.68563104</v>
      </c>
      <c r="L2858" s="444">
        <f t="shared" ca="1" si="139"/>
        <v>-53565733097.237083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-53565733097.237083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-223190554.57182115</v>
      </c>
      <c r="L2859" s="444">
        <f t="shared" ca="1" si="139"/>
        <v>-53788923651.808907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-53788923651.808907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-224120515.21587041</v>
      </c>
      <c r="L2860" s="444">
        <f t="shared" ca="1" si="139"/>
        <v>-54013044167.02478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-54013044167.02478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-225054350.69593659</v>
      </c>
      <c r="L2861" s="444">
        <f t="shared" ca="1" si="139"/>
        <v>-54238098517.720718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-54238098517.720718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-225992077.1571697</v>
      </c>
      <c r="L2862" s="444">
        <f t="shared" ca="1" si="139"/>
        <v>-54464090594.877892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-54464090594.877892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-226933710.81199124</v>
      </c>
      <c r="L2863" s="444">
        <f t="shared" ca="1" si="139"/>
        <v>-54691024305.68988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-54691024305.68988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-227879267.94037449</v>
      </c>
      <c r="L2864" s="444">
        <f t="shared" ca="1" si="139"/>
        <v>-54918903573.630257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-54918903573.630257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-228828764.89012608</v>
      </c>
      <c r="L2865" s="444">
        <f t="shared" ca="1" si="139"/>
        <v>-55147732338.520386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-55147732338.520386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-229782218.07716826</v>
      </c>
      <c r="L2866" s="444">
        <f t="shared" ca="1" si="139"/>
        <v>-55377514556.597557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-55377514556.597557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-230739643.98582315</v>
      </c>
      <c r="L2867" s="444">
        <f t="shared" ca="1" si="139"/>
        <v>-55608254200.583382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-55608254200.583382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-231701059.16909742</v>
      </c>
      <c r="L2868" s="444">
        <f t="shared" ca="1" si="139"/>
        <v>-55839955259.75248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-55839955259.75248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-232666480.24896866</v>
      </c>
      <c r="L2869" s="444">
        <f t="shared" ca="1" si="139"/>
        <v>-56072621740.00145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-56072621740.00145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-233635923.91667268</v>
      </c>
      <c r="L2870" s="444">
        <f t="shared" ca="1" si="139"/>
        <v>-56306257663.918121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-56306257663.918121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-234609406.93299219</v>
      </c>
      <c r="L2871" s="444">
        <f t="shared" ca="1" si="139"/>
        <v>-56540867070.851112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-56540867070.851112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-235586946.1285463</v>
      </c>
      <c r="L2872" s="444">
        <f t="shared" ca="1" si="139"/>
        <v>-56776454016.97966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-56776454016.97966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-236568558.40408191</v>
      </c>
      <c r="L2873" s="444">
        <f t="shared" ca="1" si="139"/>
        <v>-57013022575.383743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-57013022575.383743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-237554260.73076561</v>
      </c>
      <c r="L2874" s="444">
        <f t="shared" ca="1" si="139"/>
        <v>-57250576836.11451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-57250576836.11451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-238544070.15047714</v>
      </c>
      <c r="L2875" s="444">
        <f t="shared" ca="1" si="139"/>
        <v>-57489120906.264984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-57489120906.264984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-239538003.77610409</v>
      </c>
      <c r="L2876" s="444">
        <f t="shared" ca="1" si="139"/>
        <v>-57728658910.041092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-57728658910.041092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-240536078.79183784</v>
      </c>
      <c r="L2877" s="444">
        <f t="shared" ca="1" si="139"/>
        <v>-57969194988.832932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-57969194988.832932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-241538312.45347059</v>
      </c>
      <c r="L2878" s="444">
        <f t="shared" ca="1" si="139"/>
        <v>-58210733301.2864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-58210733301.2864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-242544722.08869335</v>
      </c>
      <c r="L2879" s="444">
        <f t="shared" ca="1" si="139"/>
        <v>-58453278023.375092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-58453278023.375092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-243555325.09739625</v>
      </c>
      <c r="L2880" s="444">
        <f t="shared" ca="1" si="139"/>
        <v>-58696833348.472488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-58696833348.472488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-244570138.95196873</v>
      </c>
      <c r="L2881" s="444">
        <f t="shared" ca="1" si="139"/>
        <v>-58941403487.424454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-58941403487.424454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-245589181.19760188</v>
      </c>
      <c r="L2882" s="444">
        <f t="shared" ca="1" si="139"/>
        <v>-59186992668.622055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-59186992668.622055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-246612469.45259187</v>
      </c>
      <c r="L2883" s="444">
        <f t="shared" ca="1" si="139"/>
        <v>-59433605138.074646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-59433605138.074646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-247640021.40864432</v>
      </c>
      <c r="L2884" s="444">
        <f t="shared" ca="1" si="139"/>
        <v>-59681245159.483292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-59681245159.483292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-248671854.83118033</v>
      </c>
      <c r="L2885" s="444">
        <f t="shared" ca="1" si="139"/>
        <v>-59929917014.314468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-59929917014.314468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-249707987.55964363</v>
      </c>
      <c r="L2886" s="444">
        <f t="shared" ca="1" si="139"/>
        <v>-60179625001.874115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-60179625001.874115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-250748437.50780883</v>
      </c>
      <c r="L2887" s="444">
        <f t="shared" ca="1" si="139"/>
        <v>-60430373439.381927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-60430373439.381927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-251793222.66409135</v>
      </c>
      <c r="L2888" s="444">
        <f t="shared" ca="1" si="139"/>
        <v>-60682166662.046021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-60682166662.046021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-252842361.09185842</v>
      </c>
      <c r="L2889" s="444">
        <f t="shared" ca="1" si="139"/>
        <v>-60935009023.137878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-60935009023.137878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-253895870.92974114</v>
      </c>
      <c r="L2890" s="444">
        <f t="shared" ca="1" si="139"/>
        <v>-61188904894.067619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-61188904894.067619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-254953770.39194843</v>
      </c>
      <c r="L2891" s="444">
        <f t="shared" ca="1" si="139"/>
        <v>-61443858664.459564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-61443858664.459564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-256016077.76858151</v>
      </c>
      <c r="L2892" s="444">
        <f t="shared" ca="1" si="139"/>
        <v>-61699874742.228149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-61699874742.228149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-257082811.42595062</v>
      </c>
      <c r="L2893" s="444">
        <f t="shared" ca="1" si="139"/>
        <v>-61956957553.654099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-61956957553.654099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-258153989.80689207</v>
      </c>
      <c r="L2894" s="444">
        <f t="shared" ca="1" si="139"/>
        <v>-62215111543.460991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-62215111543.460991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-259229631.43108746</v>
      </c>
      <c r="L2895" s="444">
        <f t="shared" ca="1" si="139"/>
        <v>-62474341174.892075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-62474341174.892075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-260309754.89538369</v>
      </c>
      <c r="L2896" s="444">
        <f t="shared" ca="1" si="139"/>
        <v>-62734650929.78746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-62734650929.78746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-261394378.87411442</v>
      </c>
      <c r="L2897" s="444">
        <f t="shared" ca="1" si="139"/>
        <v>-62996045308.661575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-62996045308.661575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-262483522.11942318</v>
      </c>
      <c r="L2898" s="444">
        <f t="shared" ca="1" si="139"/>
        <v>-63258528830.780998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-63258528830.780998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-263577203.46158749</v>
      </c>
      <c r="L2899" s="444">
        <f t="shared" ca="1" si="139"/>
        <v>-63522106034.242584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-63522106034.242584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-264675441.80934408</v>
      </c>
      <c r="L2900" s="444">
        <f t="shared" ca="1" si="139"/>
        <v>-63786781476.051926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-63786781476.051926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-265778256.15021634</v>
      </c>
      <c r="L2901" s="444">
        <f t="shared" ca="1" si="139"/>
        <v>-64052559732.202141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-64052559732.202141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-266885665.55084229</v>
      </c>
      <c r="L2902" s="444">
        <f t="shared" ca="1" si="139"/>
        <v>-64319445397.752983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-64319445397.752983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-267997689.15730408</v>
      </c>
      <c r="L2903" s="444">
        <f t="shared" ca="1" si="139"/>
        <v>-64587443086.910286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-64587443086.910286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-269114346.19545954</v>
      </c>
      <c r="L2904" s="444">
        <f t="shared" ca="1" si="139"/>
        <v>-64856557433.105743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-64856557433.105743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-270235655.9712739</v>
      </c>
      <c r="L2905" s="444">
        <f t="shared" ca="1" si="139"/>
        <v>-65126793089.077019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-65126793089.077019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-271361637.87115425</v>
      </c>
      <c r="L2906" s="444">
        <f t="shared" ca="1" si="139"/>
        <v>-65398154726.948174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-65398154726.948174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-272492311.36228406</v>
      </c>
      <c r="L2907" s="444">
        <f t="shared" ca="1" si="139"/>
        <v>-65670647038.310455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-65670647038.310455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-273627695.99296027</v>
      </c>
      <c r="L2908" s="444">
        <f t="shared" ca="1" si="139"/>
        <v>-65944274734.303413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-65944274734.303413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-274767811.39293087</v>
      </c>
      <c r="L2909" s="444">
        <f t="shared" ca="1" si="139"/>
        <v>-66219042545.696342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-66219042545.696342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-275912677.27373481</v>
      </c>
      <c r="L2910" s="444">
        <f t="shared" ca="1" si="139"/>
        <v>-66494955222.970078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-66494955222.970078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-277062313.42904198</v>
      </c>
      <c r="L2911" s="444">
        <f t="shared" ca="1" si="139"/>
        <v>-66772017536.399117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-66772017536.399117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-278216739.73499632</v>
      </c>
      <c r="L2912" s="444">
        <f t="shared" ca="1" si="139"/>
        <v>-67050234276.134109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-67050234276.134109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-279375976.15055877</v>
      </c>
      <c r="L2913" s="444">
        <f t="shared" ca="1" si="139"/>
        <v>-67329610252.284668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-67329610252.284668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-280540042.71785277</v>
      </c>
      <c r="L2914" s="444">
        <f t="shared" ca="1" si="139"/>
        <v>-67610150295.002518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-67610150295.002518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-281708959.56251049</v>
      </c>
      <c r="L2915" s="444">
        <f t="shared" ca="1" si="139"/>
        <v>-67891859254.565025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-67891859254.565025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-282882746.89402092</v>
      </c>
      <c r="L2916" s="444">
        <f t="shared" ca="1" si="139"/>
        <v>-68174742001.459045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-68174742001.459045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-284061425.00607938</v>
      </c>
      <c r="L2917" s="444">
        <f t="shared" ca="1" si="139"/>
        <v>-68458803426.465126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-68458803426.465126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-285245014.27693802</v>
      </c>
      <c r="L2918" s="444">
        <f t="shared" ca="1" si="139"/>
        <v>-68744048440.742065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-68744048440.742065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-286433535.16975862</v>
      </c>
      <c r="L2919" s="444">
        <f t="shared" ca="1" si="139"/>
        <v>-69030481975.911819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-69030481975.911819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-287627008.23296589</v>
      </c>
      <c r="L2920" s="444">
        <f t="shared" ca="1" si="139"/>
        <v>-69318108984.144791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-69318108984.144791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-288825454.10060328</v>
      </c>
      <c r="L2921" s="444">
        <f t="shared" ca="1" si="139"/>
        <v>-69606934438.245392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-69606934438.245392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-290028893.49268913</v>
      </c>
      <c r="L2922" s="444">
        <f t="shared" ca="1" si="139"/>
        <v>-69896963331.738083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-69896963331.738083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-291237347.21557534</v>
      </c>
      <c r="L2923" s="444">
        <f t="shared" ca="1" si="139"/>
        <v>-70188200678.953659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-70188200678.953659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-292450836.1623069</v>
      </c>
      <c r="L2924" s="444">
        <f t="shared" ca="1" si="139"/>
        <v>-70480651515.115967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-70480651515.115967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-293669381.31298321</v>
      </c>
      <c r="L2925" s="444">
        <f t="shared" ca="1" si="139"/>
        <v>-70774320896.428955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-70774320896.428955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-294893003.73512065</v>
      </c>
      <c r="L2926" s="444">
        <f t="shared" ca="1" si="139"/>
        <v>-71069213900.164078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-71069213900.164078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-296121724.58401698</v>
      </c>
      <c r="L2927" s="444">
        <f t="shared" ca="1" si="139"/>
        <v>-71365335624.748093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-71365335624.748093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-297355565.10311705</v>
      </c>
      <c r="L2928" s="444">
        <f t="shared" ca="1" si="139"/>
        <v>-71662691189.851212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-71662691189.851212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-298594546.62438005</v>
      </c>
      <c r="L2929" s="444">
        <f t="shared" ca="1" si="139"/>
        <v>-71961285736.475586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-71961285736.475586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-299838690.56864828</v>
      </c>
      <c r="L2930" s="444">
        <f t="shared" ca="1" si="139"/>
        <v>-72261124427.044235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-72261124427.044235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-301088018.44601762</v>
      </c>
      <c r="L2931" s="444">
        <f t="shared" ca="1" si="139"/>
        <v>-72562212445.49025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-72562212445.49025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-302342551.8562094</v>
      </c>
      <c r="L2932" s="444">
        <f t="shared" ca="1" si="139"/>
        <v>-72864554997.346466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-72864554997.346466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-303602312.48894358</v>
      </c>
      <c r="L2933" s="444">
        <f t="shared" ca="1" si="139"/>
        <v>-73168157309.835403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-73168157309.835403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-304867322.12431419</v>
      </c>
      <c r="L2934" s="444">
        <f t="shared" ca="1" si="139"/>
        <v>-73473024631.959717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-73473024631.959717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-306137602.63316548</v>
      </c>
      <c r="L2935" s="444">
        <f t="shared" ca="1" si="139"/>
        <v>-73779162234.59288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-73779162234.59288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-307413175.97747034</v>
      </c>
      <c r="L2936" s="444">
        <f t="shared" ca="1" si="139"/>
        <v>-74086575410.570343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-74086575410.570343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-308694064.21070975</v>
      </c>
      <c r="L2937" s="444">
        <f t="shared" ca="1" si="139"/>
        <v>-74395269474.781052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-74395269474.781052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-309980289.47825438</v>
      </c>
      <c r="L2938" s="444">
        <f t="shared" ca="1" si="139"/>
        <v>-74705249764.259308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-74705249764.259308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-311271874.0177471</v>
      </c>
      <c r="L2939" s="444">
        <f t="shared" ca="1" si="139"/>
        <v>-75016521638.277054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-75016521638.277054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-312568840.15948772</v>
      </c>
      <c r="L2940" s="444">
        <f t="shared" ca="1" si="139"/>
        <v>-75329090478.436539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-75329090478.436539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-313871210.32681888</v>
      </c>
      <c r="L2941" s="444">
        <f t="shared" ca="1" si="139"/>
        <v>-75642961688.763351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-75642961688.763351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-315179007.03651398</v>
      </c>
      <c r="L2942" s="444">
        <f t="shared" ca="1" si="139"/>
        <v>-75958140695.799866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-75958140695.799866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-316492252.89916611</v>
      </c>
      <c r="L2943" s="444">
        <f t="shared" ca="1" si="139"/>
        <v>-76274632948.699036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-76274632948.699036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-317810970.61957932</v>
      </c>
      <c r="L2944" s="444">
        <f t="shared" ca="1" si="139"/>
        <v>-76592443919.318619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-76592443919.318619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-319135182.99716091</v>
      </c>
      <c r="L2945" s="444">
        <f t="shared" ca="1" si="139"/>
        <v>-76911579102.315781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-76911579102.315781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-320464912.92631572</v>
      </c>
      <c r="L2946" s="444">
        <f t="shared" ca="1" si="139"/>
        <v>-77232044015.242096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-77232044015.242096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-321800183.39684206</v>
      </c>
      <c r="L2947" s="444">
        <f t="shared" ca="1" si="139"/>
        <v>-77553844198.638931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-77553844198.638931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-323141017.49432886</v>
      </c>
      <c r="L2948" s="444">
        <f t="shared" ca="1" si="139"/>
        <v>-77876985216.133255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-77876985216.133255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-324487438.40055525</v>
      </c>
      <c r="L2949" s="444">
        <f t="shared" ca="1" si="139"/>
        <v>-78201472654.533813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-78201472654.533813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-325839469.39389086</v>
      </c>
      <c r="L2950" s="444">
        <f t="shared" ca="1" si="139"/>
        <v>-78527312123.927704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-78527312123.927704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-327197133.84969878</v>
      </c>
      <c r="L2951" s="444">
        <f t="shared" ca="1" si="139"/>
        <v>-78854509257.777405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-78854509257.777405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-328560455.24073917</v>
      </c>
      <c r="L2952" s="444">
        <f t="shared" ca="1" si="139"/>
        <v>-79183069713.018143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-79183069713.018143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-329929457.13757557</v>
      </c>
      <c r="L2953" s="444">
        <f t="shared" ca="1" si="139"/>
        <v>-79512999170.155716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-79512999170.155716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-331304163.20898217</v>
      </c>
      <c r="L2954" s="444">
        <f t="shared" ca="1" si="139"/>
        <v>-79844303333.3647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-79844303333.3647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-332684597.22235292</v>
      </c>
      <c r="L2955" s="444">
        <f t="shared" ca="1" si="139"/>
        <v>-80176987930.587051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-80176987930.587051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-334070783.04411268</v>
      </c>
      <c r="L2956" s="444">
        <f t="shared" ca="1" si="139"/>
        <v>-80511058713.631165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-80511058713.631165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-335462744.64012986</v>
      </c>
      <c r="L2957" s="444">
        <f t="shared" ca="1" si="139"/>
        <v>-80846521458.271301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-80846521458.271301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-336860506.07613039</v>
      </c>
      <c r="L2958" s="444">
        <f t="shared" ca="1" si="139"/>
        <v>-81183381964.347427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-81183381964.347427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-338264091.51811427</v>
      </c>
      <c r="L2959" s="444">
        <f t="shared" ca="1" si="139"/>
        <v>-81521646055.86554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-81521646055.86554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-339673525.23277307</v>
      </c>
      <c r="L2960" s="444">
        <f t="shared" ca="1" si="139"/>
        <v>-81861319581.098312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-81861319581.098312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-341088831.58790964</v>
      </c>
      <c r="L2961" s="444">
        <f t="shared" ca="1" si="139"/>
        <v>-82202408412.686218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-82202408412.686218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-342510035.05285925</v>
      </c>
      <c r="L2962" s="444">
        <f t="shared" ca="1" si="139"/>
        <v>-82544918447.739075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-82544918447.739075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-343937160.1989128</v>
      </c>
      <c r="L2963" s="444">
        <f t="shared" ca="1" si="139"/>
        <v>-82888855607.937988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-82888855607.937988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-345370231.6997416</v>
      </c>
      <c r="L2964" s="444">
        <f t="shared" ca="1" si="139"/>
        <v>-83234225839.637726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-83234225839.637726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-346809274.33182383</v>
      </c>
      <c r="L2965" s="444">
        <f t="shared" ca="1" si="139"/>
        <v>-83581035113.969543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-83581035113.969543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-348254312.97487307</v>
      </c>
      <c r="L2966" s="444">
        <f t="shared" ca="1" si="139"/>
        <v>-83929289426.944412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-83929289426.944412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-349705372.61226839</v>
      </c>
      <c r="L2967" s="444">
        <f t="shared" ca="1" si="139"/>
        <v>-84278994799.556686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-84278994799.556686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-351162478.33148617</v>
      </c>
      <c r="L2968" s="444">
        <f t="shared" ca="1" si="139"/>
        <v>-84630157277.888168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-84630157277.888168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-352625655.32453406</v>
      </c>
      <c r="L2969" s="444">
        <f t="shared" ca="1" si="139"/>
        <v>-84982782933.212708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-84982782933.212708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-354094928.88838625</v>
      </c>
      <c r="L2970" s="444">
        <f t="shared" ca="1" si="139"/>
        <v>-85336877862.101089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-85336877862.101089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-355570324.42542118</v>
      </c>
      <c r="L2971" s="444">
        <f t="shared" ca="1" si="139"/>
        <v>-85692448186.526505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-85692448186.526505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-357051867.44386041</v>
      </c>
      <c r="L2972" s="444">
        <f t="shared" ca="1" si="139"/>
        <v>-86049500053.970367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-86049500053.970367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-358539583.55820984</v>
      </c>
      <c r="L2973" s="444">
        <f t="shared" ca="1" si="139"/>
        <v>-86408039637.52858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-86408039637.52858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-360033498.4897024</v>
      </c>
      <c r="L2974" s="444">
        <f t="shared" ca="1" si="139"/>
        <v>-86768073136.01828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-86768073136.01828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-361533638.06674284</v>
      </c>
      <c r="L2975" s="444">
        <f t="shared" ca="1" si="139"/>
        <v>-87129606774.085022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-87129606774.085022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-363040028.22535425</v>
      </c>
      <c r="L2976" s="444">
        <f t="shared" ca="1" si="139"/>
        <v>-87492646802.310379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-87492646802.310379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-364552695.00962657</v>
      </c>
      <c r="L2977" s="444">
        <f t="shared" ca="1" si="139"/>
        <v>-87857199497.320007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-87857199497.320007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-366071664.57216668</v>
      </c>
      <c r="L2978" s="444">
        <f t="shared" ca="1" si="139"/>
        <v>-88223271161.892181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-88223271161.892181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-367596963.17455077</v>
      </c>
      <c r="L2979" s="444">
        <f t="shared" ca="1" si="139"/>
        <v>-88590868125.066727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-88590868125.066727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-369128617.187778</v>
      </c>
      <c r="L2980" s="444">
        <f t="shared" ca="1" si="139"/>
        <v>-88959996742.254501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-88959996742.254501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-370666653.09272707</v>
      </c>
      <c r="L2981" s="444">
        <f t="shared" ca="1" si="139"/>
        <v>-89330663395.347229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-89330663395.347229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-372211097.48061347</v>
      </c>
      <c r="L2982" s="444">
        <f t="shared" ca="1" si="139"/>
        <v>-89702874492.827835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-89702874492.827835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-373761977.05344933</v>
      </c>
      <c r="L2983" s="444">
        <f t="shared" ca="1" si="139"/>
        <v>-90076636469.881287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-90076636469.881287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-375319318.62450534</v>
      </c>
      <c r="L2984" s="444">
        <f t="shared" ca="1" si="139"/>
        <v>-90451955788.505798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-90451955788.505798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-376883149.11877418</v>
      </c>
      <c r="L2985" s="444">
        <f t="shared" ca="1" si="139"/>
        <v>-90828838937.624573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-90828838937.624573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-378453495.57343572</v>
      </c>
      <c r="L2986" s="444">
        <f t="shared" ca="1" si="139"/>
        <v>-91207292433.198013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-91207292433.198013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-380030385.13832504</v>
      </c>
      <c r="L2987" s="444">
        <f t="shared" ca="1" si="139"/>
        <v>-91587322818.336334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-91587322818.336334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-381613845.07640141</v>
      </c>
      <c r="L2988" s="444">
        <f t="shared" ca="1" si="139"/>
        <v>-91968936663.412735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-91968936663.412735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-383203902.7642197</v>
      </c>
      <c r="L2989" s="444">
        <f t="shared" ca="1" si="139"/>
        <v>-92352140566.176956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-92352140566.176956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-384800585.69240397</v>
      </c>
      <c r="L2990" s="444">
        <f t="shared" ca="1" si="139"/>
        <v>-92736941151.869354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-92736941151.869354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-386403921.46612233</v>
      </c>
      <c r="L2991" s="444">
        <f t="shared" ca="1" si="139"/>
        <v>-93123345073.33548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-93123345073.33548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-388013937.80556452</v>
      </c>
      <c r="L2992" s="444">
        <f t="shared" ca="1" si="139"/>
        <v>-93511359011.141037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-93511359011.141037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-389630662.54642099</v>
      </c>
      <c r="L2993" s="444">
        <f t="shared" ca="1" si="139"/>
        <v>-93900989673.687454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-93900989673.687454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-391254123.64036441</v>
      </c>
      <c r="L2994" s="444">
        <f t="shared" ca="1" si="139"/>
        <v>-94292243797.32782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-94292243797.32782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-392884349.1555326</v>
      </c>
      <c r="L2995" s="444">
        <f t="shared" ca="1" si="139"/>
        <v>-94685128146.483353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-94685128146.483353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-394521367.27701396</v>
      </c>
      <c r="L2996" s="444">
        <f t="shared" ca="1" si="139"/>
        <v>-95079649513.760361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-95079649513.760361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-396165206.30733484</v>
      </c>
      <c r="L2997" s="444">
        <f t="shared" ca="1" si="139"/>
        <v>-95475814720.067688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-95475814720.067688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-397815894.66694868</v>
      </c>
      <c r="L2998" s="444">
        <f t="shared" ca="1" si="139"/>
        <v>-95873630614.734634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-95873630614.734634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-399473460.89472765</v>
      </c>
      <c r="L2999" s="444">
        <f t="shared" ca="1" si="139"/>
        <v>-96273104075.629364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-96273104075.629364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-401137933.64845568</v>
      </c>
      <c r="L3000" s="444">
        <f t="shared" ca="1" si="139"/>
        <v>-96674242009.277817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-96674242009.277817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-402809341.70532423</v>
      </c>
      <c r="L3001" s="444">
        <f t="shared" ca="1" si="139"/>
        <v>-97077051350.983139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-97077051350.983139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-404487713.96242976</v>
      </c>
      <c r="L3002" s="444">
        <f t="shared" ca="1" si="139"/>
        <v>-97481539064.945572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-97481539064.945572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-406173079.4372732</v>
      </c>
      <c r="L3003" s="444">
        <f t="shared" ca="1" si="139"/>
        <v>-97887712144.382843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-97887712144.382843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-407865467.26826185</v>
      </c>
      <c r="L3004" s="444">
        <f t="shared" ca="1" si="139"/>
        <v>-98295577611.651108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-98295577611.651108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-409564906.71521294</v>
      </c>
      <c r="L3005" s="444">
        <f t="shared" ca="1" si="139"/>
        <v>-98705142518.366318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-98705142518.366318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-411271427.15985966</v>
      </c>
      <c r="L3006" s="444">
        <f t="shared" ca="1" si="139"/>
        <v>-99116413945.526184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-99116413945.526184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-412985058.10635912</v>
      </c>
      <c r="L3007" s="444">
        <f t="shared" ca="1" si="139"/>
        <v>-99529399003.632538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-99529399003.632538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-414705829.18180221</v>
      </c>
      <c r="L3008" s="444">
        <f t="shared" ca="1" si="139"/>
        <v>-99944104832.814346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-99944104832.814346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-416433770.13672644</v>
      </c>
      <c r="L3009" s="444">
        <f t="shared" ca="1" si="139"/>
        <v>-100360538602.95108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-100360538602.95108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-418168910.84562951</v>
      </c>
      <c r="L3010" s="444">
        <f t="shared" ca="1" si="139"/>
        <v>-100778707513.79671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-100778707513.79671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-419911281.3074863</v>
      </c>
      <c r="L3011" s="444">
        <f t="shared" ca="1" si="139"/>
        <v>-101198618795.10419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-101198618795.10419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-421660911.64626741</v>
      </c>
      <c r="L3012" s="444">
        <f t="shared" ca="1" si="139"/>
        <v>-101620279706.75046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-101620279706.75046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-423417832.11146021</v>
      </c>
      <c r="L3013" s="444">
        <f t="shared" ca="1" si="139"/>
        <v>-102043697538.86192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-102043697538.86192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-425182073.07859135</v>
      </c>
      <c r="L3014" s="444">
        <f t="shared" ca="1" si="139"/>
        <v>-102468879611.94052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-102468879611.94052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-426953665.04975218</v>
      </c>
      <c r="L3015" s="444">
        <f t="shared" ca="1" si="139"/>
        <v>-102895833276.99028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-102895833276.99028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-428732638.65412617</v>
      </c>
      <c r="L3016" s="444">
        <f t="shared" ca="1" si="139"/>
        <v>-103324565915.64441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-103324565915.64441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-430519024.64851838</v>
      </c>
      <c r="L3017" s="444">
        <f t="shared" ca="1" si="139"/>
        <v>-103755084940.29292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-103755084940.29292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-432312853.91788715</v>
      </c>
      <c r="L3018" s="444">
        <f t="shared" ca="1" si="139"/>
        <v>-104187397794.21082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-104187397794.21082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-434114157.47587842</v>
      </c>
      <c r="L3019" s="444">
        <f t="shared" ca="1" si="139"/>
        <v>-104621511951.68669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-104621511951.68669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-435922966.46536118</v>
      </c>
      <c r="L3020" s="444">
        <f t="shared" ca="1" si="139"/>
        <v>-105057434918.15205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-105057434918.15205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-437739312.1589669</v>
      </c>
      <c r="L3021" s="444">
        <f t="shared" ca="1" si="139"/>
        <v>-105495174230.31102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-105495174230.31102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-439563225.95962924</v>
      </c>
      <c r="L3022" s="444">
        <f t="shared" ca="1" si="139"/>
        <v>-105934737456.27065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-105934737456.27065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-441394739.4011277</v>
      </c>
      <c r="L3023" s="444">
        <f t="shared" ca="1" si="139"/>
        <v>-106376132195.67177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-106376132195.67177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-443233884.14863235</v>
      </c>
      <c r="L3024" s="444">
        <f t="shared" ca="1" si="139"/>
        <v>-106819366079.8204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-106819366079.8204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-445080691.99925166</v>
      </c>
      <c r="L3025" s="444">
        <f t="shared" ca="1" si="139"/>
        <v>-107264446771.81966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-107264446771.81966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-446935194.88258189</v>
      </c>
      <c r="L3026" s="444">
        <f t="shared" ca="1" si="139"/>
        <v>-107711381966.70224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-107711381966.70224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-448797424.8612594</v>
      </c>
      <c r="L3027" s="444">
        <f t="shared" ca="1" si="139"/>
        <v>-108160179391.56349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-108160179391.56349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-450667414.13151461</v>
      </c>
      <c r="L3028" s="444">
        <f t="shared" ca="1" si="139"/>
        <v>-108610846805.69501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-108610846805.69501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-452545195.02372921</v>
      </c>
      <c r="L3029" s="444">
        <f t="shared" ca="1" si="139"/>
        <v>-109063392000.71873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-109063392000.71873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-454430800.00299472</v>
      </c>
      <c r="L3030" s="444">
        <f t="shared" ca="1" si="139"/>
        <v>-109517822800.72173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-109517822800.72173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-456324261.66967392</v>
      </c>
      <c r="L3031" s="444">
        <f t="shared" ca="1" si="139"/>
        <v>-109974147062.3914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-109974147062.3914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-458225612.75996417</v>
      </c>
      <c r="L3032" s="444">
        <f t="shared" ca="1" si="139"/>
        <v>-110432372675.15137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-110432372675.15137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-460134886.14646405</v>
      </c>
      <c r="L3033" s="444">
        <f t="shared" ca="1" si="139"/>
        <v>-110892507561.29784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-110892507561.29784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-462052114.838741</v>
      </c>
      <c r="L3034" s="444">
        <f t="shared" ca="1" si="139"/>
        <v>-111354559676.13658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-111354559676.13658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-463977331.98390239</v>
      </c>
      <c r="L3035" s="444">
        <f t="shared" ca="1" si="139"/>
        <v>-111818537008.12048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-111818537008.12048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-465910570.86716866</v>
      </c>
      <c r="L3036" s="444">
        <f t="shared" ca="1" si="139"/>
        <v>-112284447578.98766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-112284447578.98766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-467851864.91244847</v>
      </c>
      <c r="L3037" s="444">
        <f t="shared" ca="1" si="139"/>
        <v>-112752299443.9001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-112752299443.9001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-469801247.68291706</v>
      </c>
      <c r="L3038" s="444">
        <f t="shared" ca="1" si="139"/>
        <v>-113222100691.58302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-113222100691.58302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-471758752.88159591</v>
      </c>
      <c r="L3039" s="444">
        <f t="shared" ca="1" si="139"/>
        <v>-113693859444.46461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-113693859444.46461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-473724414.3519358</v>
      </c>
      <c r="L3040" s="444">
        <f t="shared" ca="1" si="139"/>
        <v>-114167583858.81654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-114167583858.81654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-475698266.07840228</v>
      </c>
      <c r="L3041" s="444">
        <f t="shared" ca="1" si="139"/>
        <v>-114643282124.89494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-114643282124.89494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-477680342.18706226</v>
      </c>
      <c r="L3042" s="444">
        <f t="shared" ca="1" si="139"/>
        <v>-115120962467.082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-115120962467.082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-479670676.94617504</v>
      </c>
      <c r="L3043" s="444">
        <f t="shared" ca="1" si="139"/>
        <v>-115600633144.02818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-115600633144.02818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-481669304.76678407</v>
      </c>
      <c r="L3044" s="444">
        <f t="shared" ca="1" si="139"/>
        <v>-116082302448.79497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-116082302448.79497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-483676260.2033124</v>
      </c>
      <c r="L3045" s="444">
        <f t="shared" ca="1" si="139"/>
        <v>-116565978708.99828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-116565978708.99828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-485691577.9541595</v>
      </c>
      <c r="L3046" s="444">
        <f t="shared" ca="1" si="139"/>
        <v>-117051670286.95244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-117051670286.95244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-487715292.86230177</v>
      </c>
      <c r="L3047" s="444">
        <f t="shared" ca="1" si="139"/>
        <v>-117539385579.81474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-117539385579.81474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-489747439.91589481</v>
      </c>
      <c r="L3048" s="444">
        <f t="shared" ca="1" si="139"/>
        <v>-118029133019.73064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-118029133019.73064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-491788054.24887758</v>
      </c>
      <c r="L3049" s="444">
        <f t="shared" ca="1" si="139"/>
        <v>-118520921073.97951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-118520921073.97951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-493837171.1415813</v>
      </c>
      <c r="L3050" s="444">
        <f t="shared" ca="1" si="139"/>
        <v>-119014758245.12109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-119014758245.12109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-495894826.02133781</v>
      </c>
      <c r="L3051" s="444">
        <f t="shared" ca="1" si="139"/>
        <v>-119510653071.14243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-119510653071.14243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-497961054.46309352</v>
      </c>
      <c r="L3052" s="444">
        <f t="shared" ca="1" si="139"/>
        <v>-120008614125.60551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-120008614125.60551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-500035892.19002295</v>
      </c>
      <c r="L3053" s="444">
        <f t="shared" ca="1" si="139"/>
        <v>-120508650017.79553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-120508650017.79553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-502119375.07414806</v>
      </c>
      <c r="L3054" s="444">
        <f t="shared" ca="1" si="139"/>
        <v>-121010769392.86967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-121010769392.86967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-504211539.13695699</v>
      </c>
      <c r="L3055" s="444">
        <f t="shared" ca="1" si="139"/>
        <v>-121514980932.00664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-121514980932.00664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-506312420.55002767</v>
      </c>
      <c r="L3056" s="444">
        <f t="shared" ca="1" si="139"/>
        <v>-122021293352.55667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-122021293352.55667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-508422055.63565278</v>
      </c>
      <c r="L3057" s="444">
        <f t="shared" ca="1" si="139"/>
        <v>-122529715408.19232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-122529715408.19232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-510540480.867468</v>
      </c>
      <c r="L3058" s="444">
        <f t="shared" ca="1" si="139"/>
        <v>-123040255889.05978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-123040255889.05978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-512667732.87108243</v>
      </c>
      <c r="L3059" s="444">
        <f t="shared" ca="1" si="139"/>
        <v>-123552923621.93086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-123552923621.93086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-514803848.42471194</v>
      </c>
      <c r="L3060" s="444">
        <f t="shared" ca="1" si="139"/>
        <v>-124067727470.35558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-124067727470.35558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-516948864.45981491</v>
      </c>
      <c r="L3061" s="444">
        <f t="shared" ca="1" si="139"/>
        <v>-124584676334.81538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-124584676334.81538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-519102818.06173068</v>
      </c>
      <c r="L3062" s="444">
        <f t="shared" ca="1" si="139"/>
        <v>-125103779152.87712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-125103779152.87712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-521265746.47032136</v>
      </c>
      <c r="L3063" s="444">
        <f t="shared" ca="1" si="139"/>
        <v>-125625044899.34744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-125625044899.34744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-523437687.08061439</v>
      </c>
      <c r="L3064" s="444">
        <f t="shared" ca="1" si="139"/>
        <v>-126148482586.42805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-126148482586.42805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-525618677.44345021</v>
      </c>
      <c r="L3065" s="444">
        <f t="shared" ca="1" si="139"/>
        <v>-126674101263.87151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-126674101263.87151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-527808755.26613134</v>
      </c>
      <c r="L3066" s="444">
        <f t="shared" ca="1" si="139"/>
        <v>-127201910019.13763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-127201910019.13763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-530007958.41307348</v>
      </c>
      <c r="L3067" s="444">
        <f t="shared" ca="1" si="139"/>
        <v>-127731917977.5507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-127731917977.5507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-532216324.90646124</v>
      </c>
      <c r="L3068" s="444">
        <f t="shared" ref="L3068:L3322" ca="1" si="144">I3068-J3068+K3068</f>
        <v>-128264134302.45717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-128264134302.45717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-534433892.92690486</v>
      </c>
      <c r="L3069" s="444">
        <f t="shared" ca="1" si="144"/>
        <v>-128798568195.38408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-128798568195.38408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-536660700.81410033</v>
      </c>
      <c r="L3070" s="444">
        <f t="shared" ca="1" si="144"/>
        <v>-129335228896.19818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-129335228896.19818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-538896787.06749237</v>
      </c>
      <c r="L3071" s="444">
        <f t="shared" ca="1" si="144"/>
        <v>-129874125683.26567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-129874125683.26567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-541142190.34694028</v>
      </c>
      <c r="L3072" s="444">
        <f t="shared" ca="1" si="144"/>
        <v>-130415267873.61261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-130415267873.61261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-543396949.47338581</v>
      </c>
      <c r="L3073" s="444">
        <f t="shared" ca="1" si="144"/>
        <v>-130958664823.086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-130958664823.086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-545661103.42952502</v>
      </c>
      <c r="L3074" s="444">
        <f t="shared" ca="1" si="144"/>
        <v>-131504325926.51552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-131504325926.51552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-547934691.36048138</v>
      </c>
      <c r="L3075" s="444">
        <f t="shared" ca="1" si="144"/>
        <v>-132052260617.87601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-132052260617.87601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-550217752.57448339</v>
      </c>
      <c r="L3076" s="444">
        <f t="shared" ca="1" si="144"/>
        <v>-132602478370.45049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-132602478370.45049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-552510326.5435437</v>
      </c>
      <c r="L3077" s="444">
        <f t="shared" ca="1" si="144"/>
        <v>-133154988696.99403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-133154988696.99403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-554812452.9041419</v>
      </c>
      <c r="L3078" s="444">
        <f t="shared" ca="1" si="144"/>
        <v>-133709801149.89818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-133709801149.89818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-557124171.45790911</v>
      </c>
      <c r="L3079" s="444">
        <f t="shared" ca="1" si="144"/>
        <v>-134266925321.35609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-134266925321.35609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-559445522.17231703</v>
      </c>
      <c r="L3080" s="444">
        <f t="shared" ca="1" si="144"/>
        <v>-134826370843.52841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-134826370843.52841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-561776545.18136835</v>
      </c>
      <c r="L3081" s="444">
        <f t="shared" ca="1" si="144"/>
        <v>-135388147388.70978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-135388147388.70978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-564117280.78629076</v>
      </c>
      <c r="L3082" s="444">
        <f t="shared" ca="1" si="144"/>
        <v>-135952264669.49606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-135952264669.49606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-566467769.45623362</v>
      </c>
      <c r="L3083" s="444">
        <f t="shared" ca="1" si="144"/>
        <v>-136518732438.9523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-136518732438.9523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-568828051.82896793</v>
      </c>
      <c r="L3084" s="444">
        <f t="shared" ca="1" si="144"/>
        <v>-137087560490.78127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-137087560490.78127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-571198168.71158862</v>
      </c>
      <c r="L3085" s="444">
        <f t="shared" ca="1" si="144"/>
        <v>-137658758659.49286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-137658758659.49286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-573578161.08122027</v>
      </c>
      <c r="L3086" s="444">
        <f t="shared" ca="1" si="144"/>
        <v>-138232336820.57407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-138232336820.57407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-575968070.08572531</v>
      </c>
      <c r="L3087" s="444">
        <f t="shared" ca="1" si="144"/>
        <v>-138808304890.65979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-138808304890.65979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-578367937.04441583</v>
      </c>
      <c r="L3088" s="444">
        <f t="shared" ca="1" si="144"/>
        <v>-139386672827.70419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-139386672827.70419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-580777803.44876742</v>
      </c>
      <c r="L3089" s="444">
        <f t="shared" ca="1" si="144"/>
        <v>-139967450631.15295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-139967450631.15295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-583197710.96313727</v>
      </c>
      <c r="L3090" s="444">
        <f t="shared" ca="1" si="144"/>
        <v>-140550648342.11609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-140550648342.11609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-585627701.4254837</v>
      </c>
      <c r="L3091" s="444">
        <f t="shared" ca="1" si="144"/>
        <v>-141136276043.54156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-141136276043.54156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-588067816.84808981</v>
      </c>
      <c r="L3092" s="444">
        <f t="shared" ca="1" si="144"/>
        <v>-141724343860.38965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-141724343860.38965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-590518099.41829014</v>
      </c>
      <c r="L3093" s="444">
        <f t="shared" ca="1" si="144"/>
        <v>-142314861959.80795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-142314861959.80795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-592978591.49919975</v>
      </c>
      <c r="L3094" s="444">
        <f t="shared" ca="1" si="144"/>
        <v>-142907840551.30716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-142907840551.30716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-595449335.63044643</v>
      </c>
      <c r="L3095" s="444">
        <f t="shared" ca="1" si="144"/>
        <v>-143503289886.93759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-143503289886.93759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-597930374.52890658</v>
      </c>
      <c r="L3096" s="444">
        <f t="shared" ca="1" si="144"/>
        <v>-144101220261.46649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-144101220261.46649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-600421751.08944368</v>
      </c>
      <c r="L3097" s="444">
        <f t="shared" ca="1" si="144"/>
        <v>-144701642012.55594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-144701642012.55594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-602923508.38564968</v>
      </c>
      <c r="L3098" s="444">
        <f t="shared" ca="1" si="144"/>
        <v>-145304565520.94159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-145304565520.94159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-605435689.67058992</v>
      </c>
      <c r="L3099" s="444">
        <f t="shared" ca="1" si="144"/>
        <v>-145910001210.61218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-145910001210.61218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-607958338.37755072</v>
      </c>
      <c r="L3100" s="444">
        <f t="shared" ca="1" si="144"/>
        <v>-146517959548.98975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-146517959548.98975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-610491498.1207906</v>
      </c>
      <c r="L3101" s="444">
        <f t="shared" ca="1" si="144"/>
        <v>-147128451047.11053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-147128451047.11053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-613035212.69629383</v>
      </c>
      <c r="L3102" s="444">
        <f t="shared" ca="1" si="144"/>
        <v>-147741486259.80682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-147741486259.80682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-615589526.08252847</v>
      </c>
      <c r="L3103" s="444">
        <f t="shared" ca="1" si="144"/>
        <v>-148357075785.88934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-148357075785.88934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-618154482.44120562</v>
      </c>
      <c r="L3104" s="444">
        <f t="shared" ca="1" si="144"/>
        <v>-148975230268.33054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-148975230268.33054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-620730126.1180439</v>
      </c>
      <c r="L3105" s="444">
        <f t="shared" ca="1" si="144"/>
        <v>-149595960394.44858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-149595960394.44858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-623316501.64353573</v>
      </c>
      <c r="L3106" s="444">
        <f t="shared" ca="1" si="144"/>
        <v>-150219276896.0921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-150219276896.0921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-625913653.73371708</v>
      </c>
      <c r="L3107" s="444">
        <f t="shared" ca="1" si="144"/>
        <v>-150845190549.82581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-150845190549.82581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-628521627.29094088</v>
      </c>
      <c r="L3108" s="444">
        <f t="shared" ca="1" si="144"/>
        <v>-151473712177.11676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-151473712177.11676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-631140467.40465319</v>
      </c>
      <c r="L3109" s="444">
        <f t="shared" ca="1" si="144"/>
        <v>-152104852644.52142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-152104852644.52142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-633770219.35217261</v>
      </c>
      <c r="L3110" s="444">
        <f t="shared" ca="1" si="144"/>
        <v>-152738622863.8736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-152738622863.8736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-636410928.59947336</v>
      </c>
      <c r="L3111" s="444">
        <f t="shared" ca="1" si="144"/>
        <v>-153375033792.47308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-153375033792.47308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-639062640.8019712</v>
      </c>
      <c r="L3112" s="444">
        <f t="shared" ca="1" si="144"/>
        <v>-154014096433.27505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-154014096433.27505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-641725401.80531275</v>
      </c>
      <c r="L3113" s="444">
        <f t="shared" ca="1" si="144"/>
        <v>-154655821835.08035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-154655821835.08035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-644399257.64616811</v>
      </c>
      <c r="L3114" s="444">
        <f t="shared" ca="1" si="144"/>
        <v>-155300221092.72653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-155300221092.72653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-647084254.55302715</v>
      </c>
      <c r="L3115" s="444">
        <f t="shared" ca="1" si="144"/>
        <v>-155947305347.27957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-155947305347.27957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-649780438.94699824</v>
      </c>
      <c r="L3116" s="444">
        <f t="shared" ca="1" si="144"/>
        <v>-156597085786.22656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-156597085786.22656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-652487857.44261062</v>
      </c>
      <c r="L3117" s="444">
        <f t="shared" ca="1" si="144"/>
        <v>-157249573643.66916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-157249573643.66916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-655206556.84862149</v>
      </c>
      <c r="L3118" s="444">
        <f t="shared" ca="1" si="144"/>
        <v>-157904780200.51779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-157904780200.51779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-657936584.16882408</v>
      </c>
      <c r="L3119" s="444">
        <f t="shared" ca="1" si="144"/>
        <v>-158562716784.68661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-158562716784.68661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-660677986.60286093</v>
      </c>
      <c r="L3120" s="444">
        <f t="shared" ca="1" si="144"/>
        <v>-159223394771.28949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-159223394771.28949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-663430811.54703951</v>
      </c>
      <c r="L3121" s="444">
        <f t="shared" ca="1" si="144"/>
        <v>-159886825582.83652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-159886825582.83652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-666195106.59515214</v>
      </c>
      <c r="L3122" s="444">
        <f t="shared" ca="1" si="144"/>
        <v>-160553020689.43167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-160553020689.43167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-668970919.53929865</v>
      </c>
      <c r="L3123" s="444">
        <f t="shared" ca="1" si="144"/>
        <v>-161221991608.97098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-161221991608.97098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-671758298.3707124</v>
      </c>
      <c r="L3124" s="444">
        <f t="shared" ca="1" si="144"/>
        <v>-161893749907.34171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-161893749907.34171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-674557291.28059042</v>
      </c>
      <c r="L3125" s="444">
        <f t="shared" ca="1" si="144"/>
        <v>-162568307198.62228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-162568307198.62228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-677367946.66092622</v>
      </c>
      <c r="L3126" s="444">
        <f t="shared" ca="1" si="144"/>
        <v>-163245675145.2832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-163245675145.2832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-680190313.10534668</v>
      </c>
      <c r="L3127" s="444">
        <f t="shared" ca="1" si="144"/>
        <v>-163925865458.38855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-163925865458.38855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-683024439.40995228</v>
      </c>
      <c r="L3128" s="444">
        <f t="shared" ca="1" si="144"/>
        <v>-164608889897.79849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-164608889897.79849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-685870374.57416034</v>
      </c>
      <c r="L3129" s="444">
        <f t="shared" ca="1" si="144"/>
        <v>-165294760272.37265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-165294760272.37265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-688728167.80155265</v>
      </c>
      <c r="L3130" s="444">
        <f t="shared" ca="1" si="144"/>
        <v>-165983488440.17419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-165983488440.17419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-691597868.50072575</v>
      </c>
      <c r="L3131" s="444">
        <f t="shared" ca="1" si="144"/>
        <v>-166675086308.67493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-166675086308.67493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-694479526.28614557</v>
      </c>
      <c r="L3132" s="444">
        <f t="shared" ca="1" si="144"/>
        <v>-167369565834.96106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-167369565834.96106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-697373190.97900438</v>
      </c>
      <c r="L3133" s="444">
        <f t="shared" ca="1" si="144"/>
        <v>-168066939025.94006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-168066939025.94006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-700278912.60808361</v>
      </c>
      <c r="L3134" s="444">
        <f t="shared" ca="1" si="144"/>
        <v>-168767217938.54816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-168767217938.54816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-703196741.41061735</v>
      </c>
      <c r="L3135" s="444">
        <f t="shared" ca="1" si="144"/>
        <v>-169470414679.95877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-169470414679.95877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-706126727.83316159</v>
      </c>
      <c r="L3136" s="444">
        <f t="shared" ca="1" si="144"/>
        <v>-170176541407.79193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-170176541407.79193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-709068922.53246641</v>
      </c>
      <c r="L3137" s="444">
        <f t="shared" ca="1" si="144"/>
        <v>-170885610330.3244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-170885610330.3244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-712023376.37635171</v>
      </c>
      <c r="L3138" s="444">
        <f t="shared" ca="1" si="144"/>
        <v>-171597633706.70074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-171597633706.70074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-714990140.4445864</v>
      </c>
      <c r="L3139" s="444">
        <f t="shared" ca="1" si="144"/>
        <v>-172312623847.14532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-172312623847.14532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-717969266.02977216</v>
      </c>
      <c r="L3140" s="444">
        <f t="shared" ca="1" si="144"/>
        <v>-173030593113.17511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-173030593113.17511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-720960804.63822961</v>
      </c>
      <c r="L3141" s="444">
        <f t="shared" ca="1" si="144"/>
        <v>-173751553917.81335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-173751553917.81335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-723964807.99088895</v>
      </c>
      <c r="L3142" s="444">
        <f t="shared" ca="1" si="144"/>
        <v>-174475518725.80423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-174475518725.80423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-726981328.02418423</v>
      </c>
      <c r="L3143" s="444">
        <f t="shared" ca="1" si="144"/>
        <v>-175202500053.8284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-175202500053.8284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-730010416.89095163</v>
      </c>
      <c r="L3144" s="444">
        <f t="shared" ca="1" si="144"/>
        <v>-175932510470.71936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-175932510470.71936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-733052126.96133065</v>
      </c>
      <c r="L3145" s="444">
        <f t="shared" ca="1" si="144"/>
        <v>-176665562597.68069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-176665562597.68069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-736106510.82366955</v>
      </c>
      <c r="L3146" s="444">
        <f t="shared" ca="1" si="144"/>
        <v>-177401669108.50436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-177401669108.50436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-739173621.28543484</v>
      </c>
      <c r="L3147" s="444">
        <f t="shared" ca="1" si="144"/>
        <v>-178140842729.78979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-178140842729.78979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-742253511.37412417</v>
      </c>
      <c r="L3148" s="444">
        <f t="shared" ca="1" si="144"/>
        <v>-178883096241.16391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-178883096241.16391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-745346234.33818293</v>
      </c>
      <c r="L3149" s="444">
        <f t="shared" ca="1" si="144"/>
        <v>-179628442475.50211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-179628442475.50211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-748451843.64792538</v>
      </c>
      <c r="L3150" s="444">
        <f t="shared" ca="1" si="144"/>
        <v>-180376894319.15002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-180376894319.15002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-751570392.99645841</v>
      </c>
      <c r="L3151" s="444">
        <f t="shared" ca="1" si="144"/>
        <v>-181128464712.14648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-181128464712.14648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-754701936.3006103</v>
      </c>
      <c r="L3152" s="444">
        <f t="shared" ca="1" si="144"/>
        <v>-181883166648.44708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-181883166648.44708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-757846527.70186281</v>
      </c>
      <c r="L3153" s="444">
        <f t="shared" ca="1" si="144"/>
        <v>-182641013176.14896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-182641013176.14896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-761004221.56728733</v>
      </c>
      <c r="L3154" s="444">
        <f t="shared" ca="1" si="144"/>
        <v>-183402017397.71625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-183402017397.71625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-764175072.49048436</v>
      </c>
      <c r="L3155" s="444">
        <f t="shared" ca="1" si="144"/>
        <v>-184166192470.20673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-184166192470.20673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-767359135.29252803</v>
      </c>
      <c r="L3156" s="444">
        <f t="shared" ca="1" si="144"/>
        <v>-184933551605.49927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-184933551605.49927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-770556465.02291358</v>
      </c>
      <c r="L3157" s="444">
        <f t="shared" ca="1" si="144"/>
        <v>-185704108070.52219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-185704108070.52219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-773767116.96050906</v>
      </c>
      <c r="L3158" s="444">
        <f t="shared" ca="1" si="144"/>
        <v>-186477875187.4827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-186477875187.4827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-776991146.61451125</v>
      </c>
      <c r="L3159" s="444">
        <f t="shared" ca="1" si="144"/>
        <v>-187254866334.0972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-187254866334.0972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-780228609.72540498</v>
      </c>
      <c r="L3160" s="444">
        <f t="shared" ca="1" si="144"/>
        <v>-188035094943.8226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-188035094943.8226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-783479562.26592755</v>
      </c>
      <c r="L3161" s="444">
        <f t="shared" ca="1" si="144"/>
        <v>-188818574506.08853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-188818574506.08853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-786744060.44203556</v>
      </c>
      <c r="L3162" s="444">
        <f t="shared" ca="1" si="144"/>
        <v>-189605318566.53058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-189605318566.53058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-790022160.69387746</v>
      </c>
      <c r="L3163" s="444">
        <f t="shared" ca="1" si="144"/>
        <v>-190395340727.22446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-190395340727.22446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-793313919.69676852</v>
      </c>
      <c r="L3164" s="444">
        <f t="shared" ca="1" si="144"/>
        <v>-191188654646.92123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-191188654646.92123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-796619394.36217177</v>
      </c>
      <c r="L3165" s="444">
        <f t="shared" ca="1" si="144"/>
        <v>-191985274041.28342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-191985274041.28342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-799938641.83868086</v>
      </c>
      <c r="L3166" s="444">
        <f t="shared" ca="1" si="144"/>
        <v>-192785212683.1221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-192785212683.1221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-803271719.51300871</v>
      </c>
      <c r="L3167" s="444">
        <f t="shared" ca="1" si="144"/>
        <v>-193588484402.6351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-193588484402.6351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-806618685.01097953</v>
      </c>
      <c r="L3168" s="444">
        <f t="shared" ca="1" si="144"/>
        <v>-194395103087.64609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-194395103087.64609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-809979596.19852531</v>
      </c>
      <c r="L3169" s="444">
        <f t="shared" ca="1" si="144"/>
        <v>-195205082683.8446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-195205082683.8446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-813354511.18268585</v>
      </c>
      <c r="L3170" s="444">
        <f t="shared" ca="1" si="144"/>
        <v>-196018437195.02728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-196018437195.02728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-816743488.31261373</v>
      </c>
      <c r="L3171" s="444">
        <f t="shared" ca="1" si="144"/>
        <v>-196835180683.3399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-196835180683.3399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-820146586.18058288</v>
      </c>
      <c r="L3172" s="444">
        <f t="shared" ca="1" si="144"/>
        <v>-197655327269.52048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-197655327269.52048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-823563863.62300193</v>
      </c>
      <c r="L3173" s="444">
        <f t="shared" ca="1" si="144"/>
        <v>-198478891133.14349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-198478891133.14349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-826995379.72143126</v>
      </c>
      <c r="L3174" s="444">
        <f t="shared" ca="1" si="144"/>
        <v>-199305886512.86493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-199305886512.86493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-830441193.80360389</v>
      </c>
      <c r="L3175" s="444">
        <f t="shared" ca="1" si="144"/>
        <v>-200136327706.66852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-200136327706.66852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-833901365.44445217</v>
      </c>
      <c r="L3176" s="444">
        <f t="shared" ca="1" si="144"/>
        <v>-200970229072.11298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-200970229072.11298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-837375954.46713734</v>
      </c>
      <c r="L3177" s="444">
        <f t="shared" ca="1" si="144"/>
        <v>-201807605026.58011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-201807605026.58011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-840865020.94408381</v>
      </c>
      <c r="L3178" s="444">
        <f t="shared" ca="1" si="144"/>
        <v>-202648470047.5242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-202648470047.5242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-844368625.19801748</v>
      </c>
      <c r="L3179" s="444">
        <f t="shared" ca="1" si="144"/>
        <v>-203492838672.72223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-203492838672.72223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-847886827.80300927</v>
      </c>
      <c r="L3180" s="444">
        <f t="shared" ca="1" si="144"/>
        <v>-204340725500.52524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-204340725500.52524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-851419689.58552182</v>
      </c>
      <c r="L3181" s="444">
        <f t="shared" ca="1" si="144"/>
        <v>-205192145190.11075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-205192145190.11075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-854967271.62546146</v>
      </c>
      <c r="L3182" s="444">
        <f t="shared" ca="1" si="144"/>
        <v>-206047112461.73621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-206047112461.73621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-858529635.25723422</v>
      </c>
      <c r="L3183" s="444">
        <f t="shared" ca="1" si="144"/>
        <v>-206905642096.99344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-206905642096.99344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-862106842.07080603</v>
      </c>
      <c r="L3184" s="444">
        <f t="shared" ca="1" si="144"/>
        <v>-207767748939.06424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-207767748939.06424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-865698953.91276765</v>
      </c>
      <c r="L3185" s="444">
        <f t="shared" ca="1" si="144"/>
        <v>-208633447892.97702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-208633447892.97702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-869306032.8874042</v>
      </c>
      <c r="L3186" s="444">
        <f t="shared" ca="1" si="144"/>
        <v>-209502753925.86441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-209502753925.86441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-872928141.35776842</v>
      </c>
      <c r="L3187" s="444">
        <f t="shared" ca="1" si="144"/>
        <v>-210375682067.22217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-210375682067.22217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-876565341.94675899</v>
      </c>
      <c r="L3188" s="444">
        <f t="shared" ca="1" si="144"/>
        <v>-211252247409.16891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-211252247409.16891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-880217697.53820384</v>
      </c>
      <c r="L3189" s="444">
        <f t="shared" ca="1" si="144"/>
        <v>-212132465106.70712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-212132465106.70712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-883885271.27794635</v>
      </c>
      <c r="L3190" s="444">
        <f t="shared" ca="1" si="144"/>
        <v>-213016350377.98508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-213016350377.98508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-887568126.57493782</v>
      </c>
      <c r="L3191" s="444">
        <f t="shared" ca="1" si="144"/>
        <v>-213903918504.56003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-213903918504.56003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-891266327.10233343</v>
      </c>
      <c r="L3192" s="444">
        <f t="shared" ca="1" si="144"/>
        <v>-214795184831.66235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-214795184831.66235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-894979936.79859316</v>
      </c>
      <c r="L3193" s="444">
        <f t="shared" ca="1" si="144"/>
        <v>-215690164768.46094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-215690164768.46094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-898709019.86858714</v>
      </c>
      <c r="L3194" s="444">
        <f t="shared" ca="1" si="144"/>
        <v>-216588873788.32953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-216588873788.32953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-902453640.78470635</v>
      </c>
      <c r="L3195" s="444">
        <f t="shared" ca="1" si="144"/>
        <v>-217491327429.11423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-217491327429.11423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-906213864.28797591</v>
      </c>
      <c r="L3196" s="444">
        <f t="shared" ca="1" si="144"/>
        <v>-218397541293.40219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-218397541293.40219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-909989755.38917577</v>
      </c>
      <c r="L3197" s="444">
        <f t="shared" ca="1" si="144"/>
        <v>-219307531048.79138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-219307531048.79138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-913781379.36996412</v>
      </c>
      <c r="L3198" s="444">
        <f t="shared" ca="1" si="144"/>
        <v>-220221312428.16135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-220221312428.16135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-917588801.78400564</v>
      </c>
      <c r="L3199" s="444">
        <f t="shared" ca="1" si="144"/>
        <v>-221138901229.94534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-221138901229.94534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-921412088.45810556</v>
      </c>
      <c r="L3200" s="444">
        <f t="shared" ca="1" si="144"/>
        <v>-222060313318.40344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-222060313318.40344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-925251305.49334776</v>
      </c>
      <c r="L3201" s="444">
        <f t="shared" ca="1" si="144"/>
        <v>-222985564623.89679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-222985564623.89679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-929106519.26623642</v>
      </c>
      <c r="L3202" s="444">
        <f t="shared" ca="1" si="144"/>
        <v>-223914671143.16302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-223914671143.16302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-932977796.42984593</v>
      </c>
      <c r="L3203" s="444">
        <f t="shared" ca="1" si="144"/>
        <v>-224847648939.59286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-224847648939.59286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-936865203.91497028</v>
      </c>
      <c r="L3204" s="444">
        <f t="shared" ca="1" si="144"/>
        <v>-225784514143.50784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-225784514143.50784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-940768808.93128264</v>
      </c>
      <c r="L3205" s="444">
        <f t="shared" ca="1" si="144"/>
        <v>-226725282952.43912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-226725282952.43912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-944688678.96849644</v>
      </c>
      <c r="L3206" s="444">
        <f t="shared" ca="1" si="144"/>
        <v>-227669971631.40762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-227669971631.40762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-948624881.79753172</v>
      </c>
      <c r="L3207" s="444">
        <f t="shared" ca="1" si="144"/>
        <v>-228618596513.20517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-228618596513.20517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-952577485.47168815</v>
      </c>
      <c r="L3208" s="444">
        <f t="shared" ca="1" si="144"/>
        <v>-229571173998.67685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-229571173998.67685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-956546558.32782018</v>
      </c>
      <c r="L3209" s="444">
        <f t="shared" ca="1" si="144"/>
        <v>-230527720557.00467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-230527720557.00467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-960532168.98751938</v>
      </c>
      <c r="L3210" s="444">
        <f t="shared" ca="1" si="144"/>
        <v>-231488252725.99219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-231488252725.99219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-964534386.35830081</v>
      </c>
      <c r="L3211" s="444">
        <f t="shared" ca="1" si="144"/>
        <v>-232452787112.35049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-232452787112.35049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-968553279.63479376</v>
      </c>
      <c r="L3212" s="444">
        <f t="shared" ca="1" si="144"/>
        <v>-233421340391.98529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-233421340391.98529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-972588918.29993868</v>
      </c>
      <c r="L3213" s="444">
        <f t="shared" ca="1" si="144"/>
        <v>-234393929310.28522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-234393929310.28522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-976641372.12618852</v>
      </c>
      <c r="L3214" s="444">
        <f t="shared" ca="1" si="144"/>
        <v>-235370570682.41141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-235370570682.41141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-980710711.17671418</v>
      </c>
      <c r="L3215" s="444">
        <f t="shared" ca="1" si="144"/>
        <v>-236351281393.58813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-236351281393.58813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-984797005.80661726</v>
      </c>
      <c r="L3216" s="444">
        <f t="shared" ca="1" si="144"/>
        <v>-237336078399.39474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-237336078399.39474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-988900326.66414475</v>
      </c>
      <c r="L3217" s="444">
        <f t="shared" ca="1" si="144"/>
        <v>-238324978726.0589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-238324978726.0589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-993020744.69191217</v>
      </c>
      <c r="L3218" s="444">
        <f t="shared" ca="1" si="144"/>
        <v>-239317999470.75082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-239317999470.75082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-997158331.12812829</v>
      </c>
      <c r="L3219" s="444">
        <f t="shared" ca="1" si="144"/>
        <v>-240315157801.87897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-240315157801.87897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-1001313157.5078292</v>
      </c>
      <c r="L3220" s="444">
        <f t="shared" ca="1" si="144"/>
        <v>-241316470959.38681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-241316470959.38681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-1005485295.6641117</v>
      </c>
      <c r="L3221" s="444">
        <f t="shared" ca="1" si="144"/>
        <v>-242321956255.05093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-242321956255.05093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-1009674817.7293788</v>
      </c>
      <c r="L3222" s="444">
        <f t="shared" ca="1" si="144"/>
        <v>-243331631072.7803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-243331631072.7803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-1013881796.1365846</v>
      </c>
      <c r="L3223" s="444">
        <f t="shared" ca="1" si="144"/>
        <v>-244345512868.9169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-244345512868.9169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-1018106303.6204872</v>
      </c>
      <c r="L3224" s="444">
        <f t="shared" ca="1" si="144"/>
        <v>-245363619172.53738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-245363619172.53738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-1022348413.2189056</v>
      </c>
      <c r="L3225" s="444">
        <f t="shared" ca="1" si="144"/>
        <v>-246385967585.75629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-246385967585.75629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-1026608198.2739844</v>
      </c>
      <c r="L3226" s="444">
        <f t="shared" ca="1" si="144"/>
        <v>-247412575784.03027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-247412575784.03027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-1030885732.4334594</v>
      </c>
      <c r="L3227" s="444">
        <f t="shared" ca="1" si="144"/>
        <v>-248443461516.46375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-248443461516.46375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-1035181089.6519322</v>
      </c>
      <c r="L3228" s="444">
        <f t="shared" ca="1" si="144"/>
        <v>-249478642606.11569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-249478642606.11569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-1039494344.1921488</v>
      </c>
      <c r="L3229" s="444">
        <f t="shared" ca="1" si="144"/>
        <v>-250518136950.30783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-250518136950.30783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-1043825570.6262826</v>
      </c>
      <c r="L3230" s="444">
        <f t="shared" ca="1" si="144"/>
        <v>-251561962520.93411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-251561962520.93411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-1048174843.8372254</v>
      </c>
      <c r="L3231" s="444">
        <f t="shared" ca="1" si="144"/>
        <v>-252610137364.77133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-252610137364.77133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-1052542239.0198805</v>
      </c>
      <c r="L3232" s="444">
        <f t="shared" ca="1" si="144"/>
        <v>-253662679603.7912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-253662679603.7912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-1056927831.6824634</v>
      </c>
      <c r="L3233" s="444">
        <f t="shared" ca="1" si="144"/>
        <v>-254719607435.47366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-254719607435.47366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-1061331697.6478069</v>
      </c>
      <c r="L3234" s="444">
        <f t="shared" ca="1" si="144"/>
        <v>-255780939133.12146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-255780939133.12146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-1065753913.0546728</v>
      </c>
      <c r="L3235" s="444">
        <f t="shared" ca="1" si="144"/>
        <v>-256846693046.17615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-256846693046.17615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-1070194554.3590673</v>
      </c>
      <c r="L3236" s="444">
        <f t="shared" ca="1" si="144"/>
        <v>-257916887600.53522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-257916887600.53522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-1074653698.3355634</v>
      </c>
      <c r="L3237" s="444">
        <f t="shared" ca="1" si="144"/>
        <v>-258991541298.87079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-258991541298.87079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-1079131422.0786281</v>
      </c>
      <c r="L3238" s="444">
        <f t="shared" ca="1" si="144"/>
        <v>-260070672720.9494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-260070672720.9494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-1083627803.0039558</v>
      </c>
      <c r="L3239" s="444">
        <f t="shared" ca="1" si="144"/>
        <v>-261154300523.95337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-261154300523.95337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-1088142918.8498056</v>
      </c>
      <c r="L3240" s="444">
        <f t="shared" ca="1" si="144"/>
        <v>-262242443442.80316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-262242443442.80316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-1092676847.6783464</v>
      </c>
      <c r="L3241" s="444">
        <f t="shared" ca="1" si="144"/>
        <v>-263335120290.48151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-263335120290.48151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-1097229667.8770063</v>
      </c>
      <c r="L3242" s="444">
        <f t="shared" ca="1" si="144"/>
        <v>-264432349958.35852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-264432349958.35852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-1101801458.1598272</v>
      </c>
      <c r="L3243" s="444">
        <f t="shared" ca="1" si="144"/>
        <v>-265534151416.51834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-265534151416.51834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-1106392297.5688264</v>
      </c>
      <c r="L3244" s="444">
        <f t="shared" ca="1" si="144"/>
        <v>-266640543714.08716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-266640543714.08716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-1111002265.4753633</v>
      </c>
      <c r="L3245" s="444">
        <f t="shared" ca="1" si="144"/>
        <v>-267751545979.56253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-267751545979.56253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-1115631441.5815103</v>
      </c>
      <c r="L3246" s="444">
        <f t="shared" ca="1" si="144"/>
        <v>-268867177421.14404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-268867177421.14404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-1120279905.9214334</v>
      </c>
      <c r="L3247" s="444">
        <f t="shared" ca="1" si="144"/>
        <v>-269987457327.06549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-269987457327.06549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-1124947738.8627729</v>
      </c>
      <c r="L3248" s="444">
        <f t="shared" ca="1" si="144"/>
        <v>-271112405065.92825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-271112405065.92825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-1129635021.1080344</v>
      </c>
      <c r="L3249" s="444">
        <f t="shared" ca="1" si="144"/>
        <v>-272242040087.03629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-272242040087.03629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-1134341833.6959844</v>
      </c>
      <c r="L3250" s="444">
        <f t="shared" ca="1" si="144"/>
        <v>-273376381920.73227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-273376381920.73227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-1139068258.003051</v>
      </c>
      <c r="L3251" s="444">
        <f t="shared" ca="1" si="144"/>
        <v>-274515450178.73532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-274515450178.73532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-1143814375.7447305</v>
      </c>
      <c r="L3252" s="444">
        <f t="shared" ca="1" si="144"/>
        <v>-275659264554.48004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-275659264554.48004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-1148580268.9770002</v>
      </c>
      <c r="L3253" s="444">
        <f t="shared" ca="1" si="144"/>
        <v>-276807844823.45703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-276807844823.45703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-1153366020.0977376</v>
      </c>
      <c r="L3254" s="444">
        <f t="shared" ca="1" si="144"/>
        <v>-277961210843.55475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-277961210843.55475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-1158171711.8481448</v>
      </c>
      <c r="L3255" s="444">
        <f t="shared" ca="1" si="144"/>
        <v>-279119382555.40289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-279119382555.40289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-1162997427.3141787</v>
      </c>
      <c r="L3256" s="444">
        <f t="shared" ca="1" si="144"/>
        <v>-280282379982.7171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-280282379982.7171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-1167843249.9279878</v>
      </c>
      <c r="L3257" s="444">
        <f t="shared" ca="1" si="144"/>
        <v>-281450223232.64508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-281450223232.64508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-1172709263.4693544</v>
      </c>
      <c r="L3258" s="444">
        <f t="shared" ca="1" si="144"/>
        <v>-282622932496.11444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-282622932496.11444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-1177595552.0671434</v>
      </c>
      <c r="L3259" s="444">
        <f t="shared" ca="1" si="144"/>
        <v>-283800528048.18158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-283800528048.18158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-1182502200.2007565</v>
      </c>
      <c r="L3260" s="444">
        <f t="shared" ca="1" si="144"/>
        <v>-284983030248.38232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-284983030248.38232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-1187429292.7015929</v>
      </c>
      <c r="L3261" s="444">
        <f t="shared" ca="1" si="144"/>
        <v>-286170459541.08392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-286170459541.08392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-1192376914.7545164</v>
      </c>
      <c r="L3262" s="444">
        <f t="shared" ca="1" si="144"/>
        <v>-287362836455.83844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-287362836455.83844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-1197345151.8993268</v>
      </c>
      <c r="L3263" s="444">
        <f t="shared" ca="1" si="144"/>
        <v>-288560181607.73779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-288560181607.73779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-1202334090.0322409</v>
      </c>
      <c r="L3264" s="444">
        <f t="shared" ca="1" si="144"/>
        <v>-289762515697.77002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-289762515697.77002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-1207343815.4073751</v>
      </c>
      <c r="L3265" s="444">
        <f t="shared" ca="1" si="144"/>
        <v>-290969859513.17737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-290969859513.17737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-1212374414.6382389</v>
      </c>
      <c r="L3266" s="444">
        <f t="shared" ca="1" si="144"/>
        <v>-292182233927.81561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-292182233927.81561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-1217425974.6992316</v>
      </c>
      <c r="L3267" s="444">
        <f t="shared" ca="1" si="144"/>
        <v>-293399659902.51483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-293399659902.51483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-1222498582.927145</v>
      </c>
      <c r="L3268" s="444">
        <f t="shared" ca="1" si="144"/>
        <v>-294622158485.44196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-294622158485.44196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-1227592327.0226748</v>
      </c>
      <c r="L3269" s="444">
        <f t="shared" ca="1" si="144"/>
        <v>-295849750812.46466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-295849750812.46466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-1232707295.0519361</v>
      </c>
      <c r="L3270" s="444">
        <f t="shared" ca="1" si="144"/>
        <v>-297082458107.5166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-297082458107.5166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-1237843575.4479859</v>
      </c>
      <c r="L3271" s="444">
        <f t="shared" ca="1" si="144"/>
        <v>-298320301682.9646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-298320301682.9646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-1243001257.0123525</v>
      </c>
      <c r="L3272" s="444">
        <f t="shared" ca="1" si="144"/>
        <v>-299563302939.97693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-299563302939.97693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-1248180428.9165704</v>
      </c>
      <c r="L3273" s="444">
        <f t="shared" ca="1" si="144"/>
        <v>-300811483368.89349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-300811483368.89349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-1253381180.703723</v>
      </c>
      <c r="L3274" s="444">
        <f t="shared" ca="1" si="144"/>
        <v>-302064864549.59723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-302064864549.59723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-1258603602.2899885</v>
      </c>
      <c r="L3275" s="444">
        <f t="shared" ca="1" si="144"/>
        <v>-303323468151.88721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-303323468151.88721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-1263847783.9661968</v>
      </c>
      <c r="L3276" s="444">
        <f t="shared" ca="1" si="144"/>
        <v>-304587315935.85339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-304587315935.85339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-1269113816.399389</v>
      </c>
      <c r="L3277" s="444">
        <f t="shared" ca="1" si="144"/>
        <v>-305856429752.25281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-305856429752.25281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-1274401790.6343868</v>
      </c>
      <c r="L3278" s="444">
        <f t="shared" ca="1" si="144"/>
        <v>-307130831542.88721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-307130831542.88721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-1279711798.0953634</v>
      </c>
      <c r="L3279" s="444">
        <f t="shared" ca="1" si="144"/>
        <v>-308410543340.98254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-308410543340.98254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-1285043930.5874271</v>
      </c>
      <c r="L3280" s="444">
        <f t="shared" ca="1" si="144"/>
        <v>-309695587271.56995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-309695587271.56995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-1290398280.298208</v>
      </c>
      <c r="L3281" s="444">
        <f t="shared" ca="1" si="144"/>
        <v>-310985985551.86816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-310985985551.86816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-1295774939.7994506</v>
      </c>
      <c r="L3282" s="444">
        <f t="shared" ca="1" si="144"/>
        <v>-312281760491.6676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-312281760491.6676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-1301174002.048615</v>
      </c>
      <c r="L3283" s="444">
        <f t="shared" ca="1" si="144"/>
        <v>-313582934493.71625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-313582934493.71625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-1306595560.3904843</v>
      </c>
      <c r="L3284" s="444">
        <f t="shared" ca="1" si="144"/>
        <v>-314889530054.10675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-314889530054.10675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-1312039708.558778</v>
      </c>
      <c r="L3285" s="444">
        <f t="shared" ca="1" si="144"/>
        <v>-316201569762.66553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-316201569762.66553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-1317506540.677773</v>
      </c>
      <c r="L3286" s="444">
        <f t="shared" ca="1" si="144"/>
        <v>-317519076303.34332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-317519076303.34332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-1322996151.2639306</v>
      </c>
      <c r="L3287" s="444">
        <f t="shared" ca="1" si="144"/>
        <v>-318842072454.60724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-318842072454.60724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-1328508635.2275302</v>
      </c>
      <c r="L3288" s="444">
        <f t="shared" ca="1" si="144"/>
        <v>-320170581089.83478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-320170581089.83478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-1334044087.8743114</v>
      </c>
      <c r="L3289" s="444">
        <f t="shared" ca="1" si="144"/>
        <v>-321504625177.70911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-321504625177.70911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-1339602604.9071212</v>
      </c>
      <c r="L3290" s="444">
        <f t="shared" ca="1" si="144"/>
        <v>-322844227782.61621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-322844227782.61621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-1345184282.4275675</v>
      </c>
      <c r="L3291" s="444">
        <f t="shared" ca="1" si="144"/>
        <v>-324189412065.04376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-324189412065.04376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-1350789216.9376824</v>
      </c>
      <c r="L3292" s="444">
        <f t="shared" ca="1" si="144"/>
        <v>-325540201281.98145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-325540201281.98145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-1356417505.3415895</v>
      </c>
      <c r="L3293" s="444">
        <f t="shared" ca="1" si="144"/>
        <v>-326896618787.32306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-326896618787.32306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-1362069244.9471793</v>
      </c>
      <c r="L3294" s="444">
        <f t="shared" ca="1" si="144"/>
        <v>-328258688032.27026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-328258688032.27026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-1367744533.4677927</v>
      </c>
      <c r="L3295" s="444">
        <f t="shared" ca="1" si="144"/>
        <v>-329626432565.73804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-329626432565.73804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-1373443469.0239084</v>
      </c>
      <c r="L3296" s="444">
        <f t="shared" ca="1" si="144"/>
        <v>-330999876034.76196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-330999876034.76196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-1379166150.1448414</v>
      </c>
      <c r="L3297" s="444">
        <f t="shared" ca="1" si="144"/>
        <v>-332379042184.9068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-332379042184.9068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-1384912675.7704449</v>
      </c>
      <c r="L3298" s="444">
        <f t="shared" ca="1" si="144"/>
        <v>-333763954860.67725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-333763954860.67725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-1390683145.2528219</v>
      </c>
      <c r="L3299" s="444">
        <f t="shared" ca="1" si="144"/>
        <v>-335154638005.93005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-335154638005.93005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-1396477658.3580418</v>
      </c>
      <c r="L3300" s="444">
        <f t="shared" ca="1" si="144"/>
        <v>-336551115664.28809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-336551115664.28809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-1402296315.2678671</v>
      </c>
      <c r="L3301" s="444">
        <f t="shared" ca="1" si="144"/>
        <v>-337953411979.55597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-337953411979.55597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-1408139216.5814831</v>
      </c>
      <c r="L3302" s="444">
        <f t="shared" ca="1" si="144"/>
        <v>-339361551196.13745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-339361551196.13745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-1414006463.3172393</v>
      </c>
      <c r="L3303" s="444">
        <f t="shared" ca="1" si="144"/>
        <v>-340775557659.45471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-340775557659.45471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-1419898156.9143946</v>
      </c>
      <c r="L3304" s="444">
        <f t="shared" ca="1" si="144"/>
        <v>-342195455816.36908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-342195455816.36908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-1425814399.2348711</v>
      </c>
      <c r="L3305" s="444">
        <f t="shared" ca="1" si="144"/>
        <v>-343621270215.60394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-343621270215.60394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-1431755292.5650165</v>
      </c>
      <c r="L3306" s="444">
        <f t="shared" ca="1" si="144"/>
        <v>-345053025508.16895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-345053025508.16895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-1437720939.6173706</v>
      </c>
      <c r="L3307" s="444">
        <f t="shared" ca="1" si="144"/>
        <v>-346490746447.78632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-346490746447.78632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-1443711443.532443</v>
      </c>
      <c r="L3308" s="444">
        <f t="shared" ca="1" si="144"/>
        <v>-347934457891.31879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-347934457891.31879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-1449726907.8804948</v>
      </c>
      <c r="L3309" s="444">
        <f t="shared" ca="1" si="144"/>
        <v>-349384184799.19928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-349384184799.19928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-1455767436.6633303</v>
      </c>
      <c r="L3310" s="444">
        <f t="shared" ca="1" si="144"/>
        <v>-350839952235.86261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-350839952235.86261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-1461833134.3160942</v>
      </c>
      <c r="L3311" s="444">
        <f t="shared" ca="1" si="144"/>
        <v>-352301785370.17871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-352301785370.17871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-1467924105.7090778</v>
      </c>
      <c r="L3312" s="444">
        <f t="shared" ca="1" si="144"/>
        <v>-353769709475.88782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-353769709475.88782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-1474040456.1495326</v>
      </c>
      <c r="L3313" s="444">
        <f t="shared" ca="1" si="144"/>
        <v>-355243749932.03735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-355243749932.03735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-1480182291.3834889</v>
      </c>
      <c r="L3314" s="444">
        <f t="shared" ca="1" si="144"/>
        <v>-356723932223.42084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-356723932223.42084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-1486349717.5975869</v>
      </c>
      <c r="L3315" s="444">
        <f t="shared" ca="1" si="144"/>
        <v>-358210281941.01843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-358210281941.01843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-1492542841.4209101</v>
      </c>
      <c r="L3316" s="444">
        <f t="shared" ca="1" si="144"/>
        <v>-359702824782.43933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-359702824782.43933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-1498761769.9268305</v>
      </c>
      <c r="L3317" s="444">
        <f t="shared" ca="1" si="144"/>
        <v>-361201586552.36615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-361201586552.36615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-1505006610.6348588</v>
      </c>
      <c r="L3318" s="444">
        <f t="shared" ca="1" si="144"/>
        <v>-362706593163.00104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-362706593163.00104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-1511277471.5125043</v>
      </c>
      <c r="L3319" s="444">
        <f t="shared" ca="1" si="144"/>
        <v>-364217870634.51355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-364217870634.51355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-1517574460.9771397</v>
      </c>
      <c r="L3320" s="444">
        <f t="shared" ca="1" si="144"/>
        <v>-365735445095.49066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-365735445095.49066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-1523897687.8978777</v>
      </c>
      <c r="L3321" s="444">
        <f t="shared" ca="1" si="144"/>
        <v>-367259342783.38855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-367259342783.38855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-1530247261.5974522</v>
      </c>
      <c r="L3322" s="444">
        <f t="shared" ca="1" si="144"/>
        <v>-368789590044.98602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-368789590044.98602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-1536623291.8541083</v>
      </c>
      <c r="L3323" s="444">
        <f t="shared" ref="L3323:L3577" ca="1" si="149">I3323-J3323+K3323</f>
        <v>-370326213336.84015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-370326213336.84015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-1543025888.9035006</v>
      </c>
      <c r="L3324" s="444">
        <f t="shared" ca="1" si="149"/>
        <v>-371869239225.74365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-371869239225.74365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-1549455163.4405985</v>
      </c>
      <c r="L3325" s="444">
        <f t="shared" ca="1" si="149"/>
        <v>-373418694389.18427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-373418694389.18427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-1555911226.6216011</v>
      </c>
      <c r="L3326" s="444">
        <f t="shared" ca="1" si="149"/>
        <v>-374974605615.80585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-374974605615.80585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-1562394190.0658576</v>
      </c>
      <c r="L3327" s="444">
        <f t="shared" ca="1" si="149"/>
        <v>-376536999805.8717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-376536999805.8717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-1568904165.8577988</v>
      </c>
      <c r="L3328" s="444">
        <f t="shared" ca="1" si="149"/>
        <v>-378105903971.72949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-378105903971.72949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-1575441266.5488729</v>
      </c>
      <c r="L3329" s="444">
        <f t="shared" ca="1" si="149"/>
        <v>-379681345238.27838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-379681345238.27838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-1582005605.1594932</v>
      </c>
      <c r="L3330" s="444">
        <f t="shared" ca="1" si="149"/>
        <v>-381263350843.43787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-381263350843.43787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-1588597295.1809912</v>
      </c>
      <c r="L3331" s="444">
        <f t="shared" ca="1" si="149"/>
        <v>-382851948138.61884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-382851948138.61884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-1595216450.5775785</v>
      </c>
      <c r="L3332" s="444">
        <f t="shared" ca="1" si="149"/>
        <v>-384447164589.19641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-384447164589.19641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-1601863185.7883184</v>
      </c>
      <c r="L3333" s="444">
        <f t="shared" ca="1" si="149"/>
        <v>-386049027774.98474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-386049027774.98474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-1608537615.7291031</v>
      </c>
      <c r="L3334" s="444">
        <f t="shared" ca="1" si="149"/>
        <v>-387657565390.71387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-387657565390.71387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-1615239855.794641</v>
      </c>
      <c r="L3335" s="444">
        <f t="shared" ca="1" si="149"/>
        <v>-389272805246.50848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-389272805246.50848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-1621970021.8604519</v>
      </c>
      <c r="L3336" s="444">
        <f t="shared" ca="1" si="149"/>
        <v>-390894775268.36896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-390894775268.36896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-1628728230.2848706</v>
      </c>
      <c r="L3337" s="444">
        <f t="shared" ca="1" si="149"/>
        <v>-392523503498.65381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-392523503498.65381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-1635514597.9110575</v>
      </c>
      <c r="L3338" s="444">
        <f t="shared" ca="1" si="149"/>
        <v>-394159018096.56488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-394159018096.56488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-1642329242.0690203</v>
      </c>
      <c r="L3339" s="444">
        <f t="shared" ca="1" si="149"/>
        <v>-395801347338.63391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-395801347338.63391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-1649172280.5776412</v>
      </c>
      <c r="L3340" s="444">
        <f t="shared" ca="1" si="149"/>
        <v>-397450519619.21155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-397450519619.21155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-1656043831.7467148</v>
      </c>
      <c r="L3341" s="444">
        <f t="shared" ca="1" si="149"/>
        <v>-399106563450.95825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-399106563450.95825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-1662944014.3789928</v>
      </c>
      <c r="L3342" s="444">
        <f t="shared" ca="1" si="149"/>
        <v>-400769507465.33722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-400769507465.33722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-1669872947.7722385</v>
      </c>
      <c r="L3343" s="444">
        <f t="shared" ca="1" si="149"/>
        <v>-402439380413.10944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-402439380413.10944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-1676830751.7212894</v>
      </c>
      <c r="L3344" s="444">
        <f t="shared" ca="1" si="149"/>
        <v>-404116211164.83075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-404116211164.83075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-1683817546.520128</v>
      </c>
      <c r="L3345" s="444">
        <f t="shared" ca="1" si="149"/>
        <v>-405800028711.35089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-405800028711.35089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-1690833452.9639621</v>
      </c>
      <c r="L3346" s="444">
        <f t="shared" ca="1" si="149"/>
        <v>-407490862164.31488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-407490862164.31488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-1697878592.3513119</v>
      </c>
      <c r="L3347" s="444">
        <f t="shared" ca="1" si="149"/>
        <v>-409188740756.6662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-409188740756.6662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-1704953086.4861093</v>
      </c>
      <c r="L3348" s="444">
        <f t="shared" ca="1" si="149"/>
        <v>-410893693843.15228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-410893693843.15228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-1712057057.6798012</v>
      </c>
      <c r="L3349" s="444">
        <f t="shared" ca="1" si="149"/>
        <v>-412605750900.83209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-412605750900.83209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-1719190628.7534671</v>
      </c>
      <c r="L3350" s="444">
        <f t="shared" ca="1" si="149"/>
        <v>-414324941529.58557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-414324941529.58557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-1726353923.0399399</v>
      </c>
      <c r="L3351" s="444">
        <f t="shared" ca="1" si="149"/>
        <v>-416051295452.62549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-416051295452.62549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-1733547064.3859396</v>
      </c>
      <c r="L3352" s="444">
        <f t="shared" ca="1" si="149"/>
        <v>-417784842517.01141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-417784842517.01141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-1740770177.1542141</v>
      </c>
      <c r="L3353" s="444">
        <f t="shared" ca="1" si="149"/>
        <v>-419525612694.16565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-419525612694.16565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-1748023386.2256901</v>
      </c>
      <c r="L3354" s="444">
        <f t="shared" ca="1" si="149"/>
        <v>-421273636080.39136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-421273636080.39136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-1755306817.0016305</v>
      </c>
      <c r="L3355" s="444">
        <f t="shared" ca="1" si="149"/>
        <v>-423028942897.39301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-423028942897.39301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-1762620595.4058042</v>
      </c>
      <c r="L3356" s="444">
        <f t="shared" ca="1" si="149"/>
        <v>-424791563492.79883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-424791563492.79883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-1769964847.8866618</v>
      </c>
      <c r="L3357" s="444">
        <f t="shared" ca="1" si="149"/>
        <v>-426561528340.68549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-426561528340.68549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-1777339701.4195228</v>
      </c>
      <c r="L3358" s="444">
        <f t="shared" ca="1" si="149"/>
        <v>-428338868042.10498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-428338868042.10498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-1784745283.5087707</v>
      </c>
      <c r="L3359" s="444">
        <f t="shared" ca="1" si="149"/>
        <v>-430123613325.61377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-430123613325.61377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-1792181722.1900573</v>
      </c>
      <c r="L3360" s="444">
        <f t="shared" ca="1" si="149"/>
        <v>-431915795047.80383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-431915795047.80383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-1799649146.032516</v>
      </c>
      <c r="L3361" s="444">
        <f t="shared" ca="1" si="149"/>
        <v>-433715444193.83636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-433715444193.83636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-1807147684.140985</v>
      </c>
      <c r="L3362" s="444">
        <f t="shared" ca="1" si="149"/>
        <v>-435522591877.97736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-435522591877.97736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-1814677466.1582386</v>
      </c>
      <c r="L3363" s="444">
        <f t="shared" ca="1" si="149"/>
        <v>-437337269344.13562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-437337269344.13562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-1822238622.2672319</v>
      </c>
      <c r="L3364" s="444">
        <f t="shared" ca="1" si="149"/>
        <v>-439159507966.40283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-439159507966.40283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-1829831283.1933451</v>
      </c>
      <c r="L3365" s="444">
        <f t="shared" ca="1" si="149"/>
        <v>-440989339249.59619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-440989339249.59619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-1837455580.2066507</v>
      </c>
      <c r="L3366" s="444">
        <f t="shared" ca="1" si="149"/>
        <v>-442826794829.80286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-442826794829.80286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-1845111645.1241789</v>
      </c>
      <c r="L3367" s="444">
        <f t="shared" ca="1" si="149"/>
        <v>-444671906474.92706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-444671906474.92706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-1852799610.3121963</v>
      </c>
      <c r="L3368" s="444">
        <f t="shared" ca="1" si="149"/>
        <v>-446524706085.23926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-446524706085.23926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-1860519608.6884968</v>
      </c>
      <c r="L3369" s="444">
        <f t="shared" ca="1" si="149"/>
        <v>-448385225693.92773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-448385225693.92773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-1868271773.7246988</v>
      </c>
      <c r="L3370" s="444">
        <f t="shared" ca="1" si="149"/>
        <v>-450253497467.6524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-450253497467.6524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-1876056239.4485514</v>
      </c>
      <c r="L3371" s="444">
        <f t="shared" ca="1" si="149"/>
        <v>-452129553707.10095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-452129553707.10095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-1883873140.446254</v>
      </c>
      <c r="L3372" s="444">
        <f t="shared" ca="1" si="149"/>
        <v>-454013426847.54718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-454013426847.54718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-1891722611.8647799</v>
      </c>
      <c r="L3373" s="444">
        <f t="shared" ca="1" si="149"/>
        <v>-455905149459.41199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-455905149459.41199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-1899604789.4142165</v>
      </c>
      <c r="L3374" s="444">
        <f t="shared" ca="1" si="149"/>
        <v>-457804754248.82623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-457804754248.82623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-1907519809.3701093</v>
      </c>
      <c r="L3375" s="444">
        <f t="shared" ca="1" si="149"/>
        <v>-459712274058.19635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-459712274058.19635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-1915467808.5758178</v>
      </c>
      <c r="L3376" s="444">
        <f t="shared" ca="1" si="149"/>
        <v>-461627741866.77216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-461627741866.77216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-1923448924.4448841</v>
      </c>
      <c r="L3377" s="444">
        <f t="shared" ca="1" si="149"/>
        <v>-463551190791.21704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-463551190791.21704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-1931463294.9634044</v>
      </c>
      <c r="L3378" s="444">
        <f t="shared" ca="1" si="149"/>
        <v>-465482654086.18042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-465482654086.18042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-1939511058.6924186</v>
      </c>
      <c r="L3379" s="444">
        <f t="shared" ca="1" si="149"/>
        <v>-467422165144.87286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-467422165144.87286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-1947592354.7703035</v>
      </c>
      <c r="L3380" s="444">
        <f t="shared" ca="1" si="149"/>
        <v>-469369757499.64319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-469369757499.64319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-1955707322.91518</v>
      </c>
      <c r="L3381" s="444">
        <f t="shared" ca="1" si="149"/>
        <v>-471325464822.55835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-471325464822.55835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-1963856103.4273267</v>
      </c>
      <c r="L3382" s="444">
        <f t="shared" ca="1" si="149"/>
        <v>-473289320925.98566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-473289320925.98566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-1972038837.1916068</v>
      </c>
      <c r="L3383" s="444">
        <f t="shared" ca="1" si="149"/>
        <v>-475261359763.17725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-475261359763.17725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-1980255665.6799052</v>
      </c>
      <c r="L3384" s="444">
        <f t="shared" ca="1" si="149"/>
        <v>-477241615428.85718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-477241615428.85718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-1988506730.9535718</v>
      </c>
      <c r="L3385" s="444">
        <f t="shared" ca="1" si="149"/>
        <v>-479230122159.81073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-479230122159.81073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-1996792175.6658781</v>
      </c>
      <c r="L3386" s="444">
        <f t="shared" ca="1" si="149"/>
        <v>-481226914335.47662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-481226914335.47662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-2005112143.0644858</v>
      </c>
      <c r="L3387" s="444">
        <f t="shared" ca="1" si="149"/>
        <v>-483232026478.54114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-483232026478.54114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-2013466776.9939215</v>
      </c>
      <c r="L3388" s="444">
        <f t="shared" ca="1" si="149"/>
        <v>-485245493255.53503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-485245493255.53503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-2021856221.8980629</v>
      </c>
      <c r="L3389" s="444">
        <f t="shared" ca="1" si="149"/>
        <v>-487267349477.43311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-487267349477.43311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-2030280622.8226378</v>
      </c>
      <c r="L3390" s="444">
        <f t="shared" ca="1" si="149"/>
        <v>-489297630100.25574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-489297630100.25574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-2038740125.4177322</v>
      </c>
      <c r="L3391" s="444">
        <f t="shared" ca="1" si="149"/>
        <v>-491336370225.67346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-491336370225.67346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-2047234875.9403059</v>
      </c>
      <c r="L3392" s="444">
        <f t="shared" ca="1" si="149"/>
        <v>-493383605101.61377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-493383605101.61377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-2055765021.2567241</v>
      </c>
      <c r="L3393" s="444">
        <f t="shared" ca="1" si="149"/>
        <v>-495439370122.87048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-495439370122.87048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-2064330708.8452938</v>
      </c>
      <c r="L3394" s="444">
        <f t="shared" ca="1" si="149"/>
        <v>-497503700831.71576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-497503700831.71576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-2072932086.7988155</v>
      </c>
      <c r="L3395" s="444">
        <f t="shared" ca="1" si="149"/>
        <v>-499576632918.51459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-499576632918.51459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-2081569303.8271439</v>
      </c>
      <c r="L3396" s="444">
        <f t="shared" ca="1" si="149"/>
        <v>-501658202222.34174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-501658202222.34174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-2090242509.259757</v>
      </c>
      <c r="L3397" s="444">
        <f t="shared" ca="1" si="149"/>
        <v>-503748444731.6015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-503748444731.6015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-2098951853.0483396</v>
      </c>
      <c r="L3398" s="444">
        <f t="shared" ca="1" si="149"/>
        <v>-505847396584.64984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-505847396584.64984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-2107697485.7693746</v>
      </c>
      <c r="L3399" s="444">
        <f t="shared" ca="1" si="149"/>
        <v>-507955094070.41919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-507955094070.41919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-2116479558.6267469</v>
      </c>
      <c r="L3400" s="444">
        <f t="shared" ca="1" si="149"/>
        <v>-510071573629.04596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-510071573629.04596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-2125298223.4543581</v>
      </c>
      <c r="L3401" s="444">
        <f t="shared" ca="1" si="149"/>
        <v>-512196871852.50031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-512196871852.50031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-2134153632.7187512</v>
      </c>
      <c r="L3402" s="444">
        <f t="shared" ca="1" si="149"/>
        <v>-514331025485.21906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-514331025485.21906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-2143045939.5217459</v>
      </c>
      <c r="L3403" s="444">
        <f t="shared" ca="1" si="149"/>
        <v>-516474071424.74078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-516474071424.74078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-2151975297.6030865</v>
      </c>
      <c r="L3404" s="444">
        <f t="shared" ca="1" si="149"/>
        <v>-518626046722.34387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-518626046722.34387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-2160941861.3430996</v>
      </c>
      <c r="L3405" s="444">
        <f t="shared" ca="1" si="149"/>
        <v>-520786988583.68695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-520786988583.68695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-2169945785.7653618</v>
      </c>
      <c r="L3406" s="444">
        <f t="shared" ca="1" si="149"/>
        <v>-522956934369.45233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-522956934369.45233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-2178987226.5393848</v>
      </c>
      <c r="L3407" s="444">
        <f t="shared" ca="1" si="149"/>
        <v>-525135921595.9917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-525135921595.9917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-2188066339.9832988</v>
      </c>
      <c r="L3408" s="444">
        <f t="shared" ca="1" si="149"/>
        <v>-527323987935.97498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-527323987935.97498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-2197183283.0665622</v>
      </c>
      <c r="L3409" s="444">
        <f t="shared" ca="1" si="149"/>
        <v>-529521171219.04156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-529521171219.04156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-2206338213.412673</v>
      </c>
      <c r="L3410" s="444">
        <f t="shared" ca="1" si="149"/>
        <v>-531727509432.45422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-531727509432.45422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-2215531289.3018928</v>
      </c>
      <c r="L3411" s="444">
        <f t="shared" ca="1" si="149"/>
        <v>-533943040721.7561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-533943040721.7561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-2224762669.6739836</v>
      </c>
      <c r="L3412" s="444">
        <f t="shared" ca="1" si="149"/>
        <v>-536167803391.43011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-536167803391.43011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-2234032514.1309586</v>
      </c>
      <c r="L3413" s="444">
        <f t="shared" ca="1" si="149"/>
        <v>-538401835905.5611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-538401835905.5611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-2243340982.9398379</v>
      </c>
      <c r="L3414" s="444">
        <f t="shared" ca="1" si="149"/>
        <v>-540645176888.50092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-540645176888.50092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-2252688237.0354204</v>
      </c>
      <c r="L3415" s="444">
        <f t="shared" ca="1" si="149"/>
        <v>-542897865125.53632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-542897865125.53632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-2262074438.0230675</v>
      </c>
      <c r="L3416" s="444">
        <f t="shared" ca="1" si="149"/>
        <v>-545159939563.55939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-545159939563.55939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-2271499748.1814976</v>
      </c>
      <c r="L3417" s="444">
        <f t="shared" ca="1" si="149"/>
        <v>-547431439311.74091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-547431439311.74091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-2280964330.4655871</v>
      </c>
      <c r="L3418" s="444">
        <f t="shared" ca="1" si="149"/>
        <v>-549712403642.20648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-549712403642.20648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-2290468348.5091939</v>
      </c>
      <c r="L3419" s="444">
        <f t="shared" ca="1" si="149"/>
        <v>-552002871990.7157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-552002871990.7157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-2300011966.6279821</v>
      </c>
      <c r="L3420" s="444">
        <f t="shared" ca="1" si="149"/>
        <v>-554302883957.34363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-554302883957.34363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-2309595349.8222651</v>
      </c>
      <c r="L3421" s="444">
        <f t="shared" ca="1" si="149"/>
        <v>-556612479307.16589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-556612479307.16589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-2319218663.7798576</v>
      </c>
      <c r="L3422" s="444">
        <f t="shared" ca="1" si="149"/>
        <v>-558931697970.9458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-558931697970.9458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-2328882074.8789406</v>
      </c>
      <c r="L3423" s="444">
        <f t="shared" ca="1" si="149"/>
        <v>-561260580045.82471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-561260580045.82471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-2338585750.1909361</v>
      </c>
      <c r="L3424" s="444">
        <f t="shared" ca="1" si="149"/>
        <v>-563599165796.01563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-563599165796.01563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-2348329857.4833984</v>
      </c>
      <c r="L3425" s="444">
        <f t="shared" ca="1" si="149"/>
        <v>-565947495653.49902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-565947495653.49902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-2358114565.2229128</v>
      </c>
      <c r="L3426" s="444">
        <f t="shared" ca="1" si="149"/>
        <v>-568305610218.72192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-568305610218.72192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-2367940042.5780082</v>
      </c>
      <c r="L3427" s="444">
        <f t="shared" ca="1" si="149"/>
        <v>-570673550261.29993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-570673550261.29993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-2377806459.4220829</v>
      </c>
      <c r="L3428" s="444">
        <f t="shared" ca="1" si="149"/>
        <v>-573051356720.72205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-573051356720.72205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-2387713986.3363419</v>
      </c>
      <c r="L3429" s="444">
        <f t="shared" ca="1" si="149"/>
        <v>-575439070707.05835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-575439070707.05835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-2397662794.6127429</v>
      </c>
      <c r="L3430" s="444">
        <f t="shared" ca="1" si="149"/>
        <v>-577836733501.67114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-577836733501.67114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-2407653056.2569633</v>
      </c>
      <c r="L3431" s="444">
        <f t="shared" ca="1" si="149"/>
        <v>-580244386557.9281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-580244386557.9281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-2417684943.9913669</v>
      </c>
      <c r="L3432" s="444">
        <f t="shared" ca="1" si="149"/>
        <v>-582662071501.91943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-582662071501.91943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-2427758631.2579975</v>
      </c>
      <c r="L3433" s="444">
        <f t="shared" ca="1" si="149"/>
        <v>-585089830133.17749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-585089830133.17749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-2437874292.2215729</v>
      </c>
      <c r="L3434" s="444">
        <f t="shared" ca="1" si="149"/>
        <v>-587527704425.39905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-587527704425.39905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-2448032101.7724962</v>
      </c>
      <c r="L3435" s="444">
        <f t="shared" ca="1" si="149"/>
        <v>-589975736527.17151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-589975736527.17151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-2458232235.5298815</v>
      </c>
      <c r="L3436" s="444">
        <f t="shared" ca="1" si="149"/>
        <v>-592433968762.70142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-592433968762.70142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-2468474869.8445892</v>
      </c>
      <c r="L3437" s="444">
        <f t="shared" ca="1" si="149"/>
        <v>-594902443632.54602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-594902443632.54602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-2478760181.8022752</v>
      </c>
      <c r="L3438" s="444">
        <f t="shared" ca="1" si="149"/>
        <v>-597381203814.34827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-597381203814.34827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-2489088349.2264509</v>
      </c>
      <c r="L3439" s="444">
        <f t="shared" ca="1" si="149"/>
        <v>-599870292163.57471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-599870292163.57471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-2499459550.6815615</v>
      </c>
      <c r="L3440" s="444">
        <f t="shared" ca="1" si="149"/>
        <v>-602369751714.25623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-602369751714.25623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-2509873965.4760675</v>
      </c>
      <c r="L3441" s="444">
        <f t="shared" ca="1" si="149"/>
        <v>-604879625679.7323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-604879625679.7323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-2520331773.6655512</v>
      </c>
      <c r="L3442" s="444">
        <f t="shared" ca="1" si="149"/>
        <v>-607399957453.39783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-607399957453.39783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-2530833156.0558243</v>
      </c>
      <c r="L3443" s="444">
        <f t="shared" ca="1" si="149"/>
        <v>-609930790609.45361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-609930790609.45361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-2541378294.2060566</v>
      </c>
      <c r="L3444" s="444">
        <f t="shared" ca="1" si="149"/>
        <v>-612472168903.65967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-612472168903.65967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-2551967370.4319153</v>
      </c>
      <c r="L3445" s="444">
        <f t="shared" ca="1" si="149"/>
        <v>-615024136274.09155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-615024136274.09155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-2562600567.8087149</v>
      </c>
      <c r="L3446" s="444">
        <f t="shared" ca="1" si="149"/>
        <v>-617586736841.90027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-617586736841.90027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-2573278070.1745844</v>
      </c>
      <c r="L3447" s="444">
        <f t="shared" ca="1" si="149"/>
        <v>-620160014912.07483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-620160014912.07483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-2584000062.1336451</v>
      </c>
      <c r="L3448" s="444">
        <f t="shared" ca="1" si="149"/>
        <v>-622744014974.2085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-622744014974.2085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-2594766729.0592022</v>
      </c>
      <c r="L3449" s="444">
        <f t="shared" ca="1" si="149"/>
        <v>-625338781703.2677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-625338781703.2677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-2605578257.0969486</v>
      </c>
      <c r="L3450" s="444">
        <f t="shared" ca="1" si="149"/>
        <v>-627944359960.36462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-627944359960.36462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-2616434833.1681857</v>
      </c>
      <c r="L3451" s="444">
        <f t="shared" ca="1" si="149"/>
        <v>-630560794793.53284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-630560794793.53284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-2627336644.9730535</v>
      </c>
      <c r="L3452" s="444">
        <f t="shared" ca="1" si="149"/>
        <v>-633188131438.50586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-633188131438.50586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-2638283880.9937744</v>
      </c>
      <c r="L3453" s="444">
        <f t="shared" ca="1" si="149"/>
        <v>-635826415319.49963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-635826415319.49963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-2649276730.4979153</v>
      </c>
      <c r="L3454" s="444">
        <f t="shared" ca="1" si="149"/>
        <v>-638475692049.99756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-638475692049.99756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-2660315383.5416565</v>
      </c>
      <c r="L3455" s="444">
        <f t="shared" ca="1" si="149"/>
        <v>-641136007433.53918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-641136007433.53918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-2671400030.9730797</v>
      </c>
      <c r="L3456" s="444">
        <f t="shared" ca="1" si="149"/>
        <v>-643807407464.51221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-643807407464.51221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-2682530864.4354677</v>
      </c>
      <c r="L3457" s="444">
        <f t="shared" ca="1" si="149"/>
        <v>-646489938328.94763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-646489938328.94763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-2693708076.370615</v>
      </c>
      <c r="L3458" s="444">
        <f t="shared" ca="1" si="149"/>
        <v>-649183646405.31824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-649183646405.31824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-2704931860.0221591</v>
      </c>
      <c r="L3459" s="444">
        <f t="shared" ca="1" si="149"/>
        <v>-651888578265.34045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-651888578265.34045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-2716202409.4389186</v>
      </c>
      <c r="L3460" s="444">
        <f t="shared" ca="1" si="149"/>
        <v>-654604780674.77942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-654604780674.77942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-2727519919.4782476</v>
      </c>
      <c r="L3461" s="444">
        <f t="shared" ca="1" si="149"/>
        <v>-657332300594.25769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-657332300594.25769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-2738884585.8094072</v>
      </c>
      <c r="L3462" s="444">
        <f t="shared" ca="1" si="149"/>
        <v>-660071185180.06714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-660071185180.06714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-2750296604.9169464</v>
      </c>
      <c r="L3463" s="444">
        <f t="shared" ca="1" si="149"/>
        <v>-662821481784.98413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-662821481784.98413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-2761756174.1041007</v>
      </c>
      <c r="L3464" s="444">
        <f t="shared" ca="1" si="149"/>
        <v>-665583237959.08826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-665583237959.08826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-2773263491.496201</v>
      </c>
      <c r="L3465" s="444">
        <f t="shared" ca="1" si="149"/>
        <v>-668356501450.58447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-668356501450.58447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-2784818756.0441017</v>
      </c>
      <c r="L3466" s="444">
        <f t="shared" ca="1" si="149"/>
        <v>-671141320206.62854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-671141320206.62854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-2796422167.5276189</v>
      </c>
      <c r="L3467" s="444">
        <f t="shared" ca="1" si="149"/>
        <v>-673937742374.15613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-673937742374.15613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-2808073926.5589838</v>
      </c>
      <c r="L3468" s="444">
        <f t="shared" ca="1" si="149"/>
        <v>-676745816300.71509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-676745816300.71509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-2819774234.5863128</v>
      </c>
      <c r="L3469" s="444">
        <f t="shared" ca="1" si="149"/>
        <v>-679565590535.30139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-679565590535.30139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-2831523293.897089</v>
      </c>
      <c r="L3470" s="444">
        <f t="shared" ca="1" si="149"/>
        <v>-682397113829.19849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-682397113829.19849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-2843321307.6216602</v>
      </c>
      <c r="L3471" s="444">
        <f t="shared" ca="1" si="149"/>
        <v>-685240435136.82019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-685240435136.82019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-2855168479.7367506</v>
      </c>
      <c r="L3472" s="444">
        <f t="shared" ca="1" si="149"/>
        <v>-688095603616.55688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-688095603616.55688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-2867065015.0689869</v>
      </c>
      <c r="L3473" s="444">
        <f t="shared" ca="1" si="149"/>
        <v>-690962668631.62585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-690962668631.62585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-2879011119.2984409</v>
      </c>
      <c r="L3474" s="444">
        <f t="shared" ca="1" si="149"/>
        <v>-693841679750.92432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-693841679750.92432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-2891006998.9621844</v>
      </c>
      <c r="L3475" s="444">
        <f t="shared" ca="1" si="149"/>
        <v>-696732686749.88647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-696732686749.88647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-2903052861.4578605</v>
      </c>
      <c r="L3476" s="444">
        <f t="shared" ca="1" si="149"/>
        <v>-699635739611.34436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-699635739611.34436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-2915148915.0472679</v>
      </c>
      <c r="L3477" s="444">
        <f t="shared" ca="1" si="149"/>
        <v>-702550888526.3916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-702550888526.3916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-2927295368.8599648</v>
      </c>
      <c r="L3478" s="444">
        <f t="shared" ca="1" si="149"/>
        <v>-705478183895.25159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-705478183895.25159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-2939492432.8968816</v>
      </c>
      <c r="L3479" s="444">
        <f t="shared" ca="1" si="149"/>
        <v>-708417676328.14844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-708417676328.14844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-2951740318.0339518</v>
      </c>
      <c r="L3480" s="444">
        <f t="shared" ca="1" si="149"/>
        <v>-711369416646.18237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-711369416646.18237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-2964039236.0257597</v>
      </c>
      <c r="L3481" s="444">
        <f t="shared" ca="1" si="149"/>
        <v>-714333455882.20813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-714333455882.20813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-2976389399.5092006</v>
      </c>
      <c r="L3482" s="444">
        <f t="shared" ca="1" si="149"/>
        <v>-717309845281.71729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-717309845281.71729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-2988791022.0071554</v>
      </c>
      <c r="L3483" s="444">
        <f t="shared" ca="1" si="149"/>
        <v>-720298636303.72449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-720298636303.72449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-3001244317.9321852</v>
      </c>
      <c r="L3484" s="444">
        <f t="shared" ca="1" si="149"/>
        <v>-723299880621.65662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-723299880621.65662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-3013749502.5902357</v>
      </c>
      <c r="L3485" s="444">
        <f t="shared" ca="1" si="149"/>
        <v>-726313630124.24683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-726313630124.24683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-3026306792.1843619</v>
      </c>
      <c r="L3486" s="444">
        <f t="shared" ca="1" si="149"/>
        <v>-729339936916.43115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-729339936916.43115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-3038916403.8184633</v>
      </c>
      <c r="L3487" s="444">
        <f t="shared" ca="1" si="149"/>
        <v>-732378853320.24963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-732378853320.24963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-3051578555.50104</v>
      </c>
      <c r="L3488" s="444">
        <f t="shared" ca="1" si="149"/>
        <v>-735430431875.75073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-735430431875.75073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-3064293466.1489615</v>
      </c>
      <c r="L3489" s="444">
        <f t="shared" ca="1" si="149"/>
        <v>-738494725341.89966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-738494725341.89966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-3077061355.5912485</v>
      </c>
      <c r="L3490" s="444">
        <f t="shared" ca="1" si="149"/>
        <v>-741571786697.49097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-741571786697.49097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-3089882444.5728788</v>
      </c>
      <c r="L3491" s="444">
        <f t="shared" ca="1" si="149"/>
        <v>-744661669142.06384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-744661669142.06384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-3102756954.7585993</v>
      </c>
      <c r="L3492" s="444">
        <f t="shared" ca="1" si="149"/>
        <v>-747764426096.82239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-747764426096.82239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-3115685108.7367601</v>
      </c>
      <c r="L3493" s="444">
        <f t="shared" ca="1" si="149"/>
        <v>-750880111205.5592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-750880111205.5592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-3128667130.0231633</v>
      </c>
      <c r="L3494" s="444">
        <f t="shared" ca="1" si="149"/>
        <v>-754008778335.5824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-754008778335.5824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-3141703243.0649266</v>
      </c>
      <c r="L3495" s="444">
        <f t="shared" ca="1" si="149"/>
        <v>-757150481578.64734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-757150481578.64734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-3154793673.2443638</v>
      </c>
      <c r="L3496" s="444">
        <f t="shared" ca="1" si="149"/>
        <v>-760305275251.89172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-760305275251.89172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-3167938646.8828821</v>
      </c>
      <c r="L3497" s="444">
        <f t="shared" ca="1" si="149"/>
        <v>-763473213898.77466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-763473213898.77466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-3181138391.2448945</v>
      </c>
      <c r="L3498" s="444">
        <f t="shared" ca="1" si="149"/>
        <v>-766654352290.01953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-766654352290.01953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-3194393134.541748</v>
      </c>
      <c r="L3499" s="444">
        <f t="shared" ca="1" si="149"/>
        <v>-769848745424.56128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-769848745424.56128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-3207703105.9356718</v>
      </c>
      <c r="L3500" s="444">
        <f t="shared" ca="1" si="149"/>
        <v>-773056448530.49695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-773056448530.49695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-3221068535.5437374</v>
      </c>
      <c r="L3501" s="444">
        <f t="shared" ca="1" si="149"/>
        <v>-776277517066.04065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-776277517066.04065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-3234489654.4418359</v>
      </c>
      <c r="L3502" s="444">
        <f t="shared" ca="1" si="149"/>
        <v>-779512006720.48254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-779512006720.48254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-3247966694.6686773</v>
      </c>
      <c r="L3503" s="444">
        <f t="shared" ca="1" si="149"/>
        <v>-782759973415.15125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-782759973415.15125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-3261499889.2297969</v>
      </c>
      <c r="L3504" s="444">
        <f t="shared" ca="1" si="149"/>
        <v>-786021473304.38098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-786021473304.38098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-3275089472.1015873</v>
      </c>
      <c r="L3505" s="444">
        <f t="shared" ca="1" si="149"/>
        <v>-789296562776.48254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-789296562776.48254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-3288735678.2353439</v>
      </c>
      <c r="L3506" s="444">
        <f t="shared" ca="1" si="149"/>
        <v>-792585298454.7179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-792585298454.7179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-3302438743.5613246</v>
      </c>
      <c r="L3507" s="444">
        <f t="shared" ca="1" si="149"/>
        <v>-795887737198.27917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-795887737198.27917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-3316198904.9928298</v>
      </c>
      <c r="L3508" s="444">
        <f t="shared" ca="1" si="149"/>
        <v>-799203936103.27197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-799203936103.27197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-3330016400.4302998</v>
      </c>
      <c r="L3509" s="444">
        <f t="shared" ca="1" si="149"/>
        <v>-802533952503.70227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-802533952503.70227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-3343891468.7654262</v>
      </c>
      <c r="L3510" s="444">
        <f t="shared" ca="1" si="149"/>
        <v>-805877843972.46765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-805877843972.46765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-3357824349.885282</v>
      </c>
      <c r="L3511" s="444">
        <f t="shared" ca="1" si="149"/>
        <v>-809235668322.35291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-809235668322.35291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-3371815284.6764703</v>
      </c>
      <c r="L3512" s="444">
        <f t="shared" ca="1" si="149"/>
        <v>-812607483607.02942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-812607483607.02942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-3385864515.0292892</v>
      </c>
      <c r="L3513" s="444">
        <f t="shared" ca="1" si="149"/>
        <v>-815993348122.05872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-815993348122.05872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-3399972283.8419113</v>
      </c>
      <c r="L3514" s="444">
        <f t="shared" ca="1" si="149"/>
        <v>-819393320405.90063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-819393320405.90063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-3414138835.0245857</v>
      </c>
      <c r="L3515" s="444">
        <f t="shared" ca="1" si="149"/>
        <v>-822807459240.92517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-822807459240.92517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-3428364413.5038548</v>
      </c>
      <c r="L3516" s="444">
        <f t="shared" ca="1" si="149"/>
        <v>-826235823654.42908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-826235823654.42908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-3442649265.2267876</v>
      </c>
      <c r="L3517" s="444">
        <f t="shared" ca="1" si="149"/>
        <v>-829678472919.65588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-829678472919.65588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-3456993637.1652327</v>
      </c>
      <c r="L3518" s="444">
        <f t="shared" ca="1" si="149"/>
        <v>-833135466556.82117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-833135466556.82117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-3471397777.3200879</v>
      </c>
      <c r="L3519" s="444">
        <f t="shared" ca="1" si="149"/>
        <v>-836606864334.14124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-836606864334.14124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-3485861934.7255883</v>
      </c>
      <c r="L3520" s="444">
        <f t="shared" ca="1" si="149"/>
        <v>-840092726268.86682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-840092726268.86682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-3500386359.4536119</v>
      </c>
      <c r="L3521" s="444">
        <f t="shared" ca="1" si="149"/>
        <v>-843593112628.32043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-843593112628.32043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-3514971302.6180019</v>
      </c>
      <c r="L3522" s="444">
        <f t="shared" ca="1" si="149"/>
        <v>-847108083930.93848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-847108083930.93848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-3529617016.3789101</v>
      </c>
      <c r="L3523" s="444">
        <f t="shared" ca="1" si="149"/>
        <v>-850637700947.31738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-850637700947.31738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-3544323753.9471555</v>
      </c>
      <c r="L3524" s="444">
        <f t="shared" ca="1" si="149"/>
        <v>-854182024701.26453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-854182024701.26453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-3559091769.5886021</v>
      </c>
      <c r="L3525" s="444">
        <f t="shared" ca="1" si="149"/>
        <v>-857741116470.85315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-857741116470.85315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-3573921318.6285553</v>
      </c>
      <c r="L3526" s="444">
        <f t="shared" ca="1" si="149"/>
        <v>-861315037789.48169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-861315037789.48169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-3588812657.4561734</v>
      </c>
      <c r="L3527" s="444">
        <f t="shared" ca="1" si="149"/>
        <v>-864903850446.93787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-864903850446.93787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-3603766043.5289078</v>
      </c>
      <c r="L3528" s="444">
        <f t="shared" ca="1" si="149"/>
        <v>-868507616490.4668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-868507616490.4668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-3618781735.3769455</v>
      </c>
      <c r="L3529" s="444">
        <f t="shared" ca="1" si="149"/>
        <v>-872126398225.84375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-872126398225.84375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-3633859992.6076822</v>
      </c>
      <c r="L3530" s="444">
        <f t="shared" ca="1" si="149"/>
        <v>-875760258218.45142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-875760258218.45142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-3649001075.9102139</v>
      </c>
      <c r="L3531" s="444">
        <f t="shared" ca="1" si="149"/>
        <v>-879409259294.36157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-879409259294.36157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-3664205247.0598402</v>
      </c>
      <c r="L3532" s="444">
        <f t="shared" ca="1" si="149"/>
        <v>-883073464541.42139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-883073464541.42139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-3679472768.9225888</v>
      </c>
      <c r="L3533" s="444">
        <f t="shared" ca="1" si="149"/>
        <v>-886752937310.34399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-886752937310.34399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-3694803905.4597664</v>
      </c>
      <c r="L3534" s="444">
        <f t="shared" ca="1" si="149"/>
        <v>-890447741215.80371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-890447741215.80371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-3710198921.7325153</v>
      </c>
      <c r="L3535" s="444">
        <f t="shared" ca="1" si="149"/>
        <v>-894157940137.53625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-894157940137.53625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-3725658083.9064012</v>
      </c>
      <c r="L3536" s="444">
        <f t="shared" ca="1" si="149"/>
        <v>-897883598221.44263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-897883598221.44263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-3741181659.256011</v>
      </c>
      <c r="L3537" s="444">
        <f t="shared" ca="1" si="149"/>
        <v>-901624779880.69861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-901624779880.69861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-3756769916.1695776</v>
      </c>
      <c r="L3538" s="444">
        <f t="shared" ca="1" si="149"/>
        <v>-905381549796.86816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-905381549796.86816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-3772423124.1536179</v>
      </c>
      <c r="L3539" s="444">
        <f t="shared" ca="1" si="149"/>
        <v>-909153972921.02173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-909153972921.02173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-3788141553.8375907</v>
      </c>
      <c r="L3540" s="444">
        <f t="shared" ca="1" si="149"/>
        <v>-912942114474.85938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-912942114474.85938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-3803925476.9785805</v>
      </c>
      <c r="L3541" s="444">
        <f t="shared" ca="1" si="149"/>
        <v>-916746039951.83801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-916746039951.83801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-3819775166.4659915</v>
      </c>
      <c r="L3542" s="444">
        <f t="shared" ca="1" si="149"/>
        <v>-920565815118.30396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-920565815118.30396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-3835690896.3262663</v>
      </c>
      <c r="L3543" s="444">
        <f t="shared" ca="1" si="149"/>
        <v>-924401506014.63025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-924401506014.63025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-3851672941.7276263</v>
      </c>
      <c r="L3544" s="444">
        <f t="shared" ca="1" si="149"/>
        <v>-928253178956.35791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-928253178956.35791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-3867721578.9848247</v>
      </c>
      <c r="L3545" s="444">
        <f t="shared" ca="1" si="149"/>
        <v>-932120900535.34277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-932120900535.34277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-3883837085.5639281</v>
      </c>
      <c r="L3546" s="444">
        <f t="shared" ca="1" si="149"/>
        <v>-936004737620.90674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-936004737620.90674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-3900019740.0871115</v>
      </c>
      <c r="L3547" s="444">
        <f t="shared" ca="1" si="149"/>
        <v>-939904757360.9939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-939904757360.9939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-3916269822.3374743</v>
      </c>
      <c r="L3548" s="444">
        <f t="shared" ca="1" si="149"/>
        <v>-943821027183.33142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-943821027183.33142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-3932587613.2638807</v>
      </c>
      <c r="L3549" s="444">
        <f t="shared" ca="1" si="149"/>
        <v>-947753614796.59534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-947753614796.59534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-3948973394.9858146</v>
      </c>
      <c r="L3550" s="444">
        <f t="shared" ca="1" si="149"/>
        <v>-951702588191.58118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-951702588191.58118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-3965427450.798255</v>
      </c>
      <c r="L3551" s="444">
        <f t="shared" ca="1" si="149"/>
        <v>-955668015642.37939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-955668015642.37939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-3981950065.1765814</v>
      </c>
      <c r="L3552" s="444">
        <f t="shared" ca="1" si="149"/>
        <v>-959649965707.55603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-959649965707.55603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-3998541523.7814832</v>
      </c>
      <c r="L3553" s="444">
        <f t="shared" ca="1" si="149"/>
        <v>-963648507231.33752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-963648507231.33752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-4015202113.4639063</v>
      </c>
      <c r="L3554" s="444">
        <f t="shared" ca="1" si="149"/>
        <v>-967663709344.80139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-967663709344.80139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-4031932122.2700057</v>
      </c>
      <c r="L3555" s="444">
        <f t="shared" ca="1" si="149"/>
        <v>-971695641467.07141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-971695641467.07141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-4048731839.4461303</v>
      </c>
      <c r="L3556" s="444">
        <f t="shared" ca="1" si="149"/>
        <v>-975744373306.51758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-975744373306.51758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-4065601555.4438233</v>
      </c>
      <c r="L3557" s="444">
        <f t="shared" ca="1" si="149"/>
        <v>-979809974861.96143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-979809974861.96143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-4082541561.9248385</v>
      </c>
      <c r="L3558" s="444">
        <f t="shared" ca="1" si="149"/>
        <v>-983892516423.88623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-983892516423.88623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-4099552151.7661929</v>
      </c>
      <c r="L3559" s="444">
        <f t="shared" ca="1" si="149"/>
        <v>-987992068575.65247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-987992068575.65247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-4116633619.0652184</v>
      </c>
      <c r="L3560" s="444">
        <f t="shared" ca="1" si="149"/>
        <v>-992108702194.71765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-992108702194.71765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-4133786259.1446567</v>
      </c>
      <c r="L3561" s="444">
        <f t="shared" ca="1" si="149"/>
        <v>-996242488453.8623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-996242488453.8623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-4151010368.5577602</v>
      </c>
      <c r="L3562" s="444">
        <f t="shared" ca="1" si="149"/>
        <v>-1000393498822.42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-1000393498822.42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-4168306245.0934172</v>
      </c>
      <c r="L3563" s="444">
        <f t="shared" ca="1" si="149"/>
        <v>-1004561805067.5134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-1004561805067.5134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-4185674187.7813058</v>
      </c>
      <c r="L3564" s="444">
        <f t="shared" ca="1" si="149"/>
        <v>-1008747479255.2947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-1008747479255.2947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-4203114496.8970609</v>
      </c>
      <c r="L3565" s="444">
        <f t="shared" ca="1" si="149"/>
        <v>-1012950593752.1918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-1012950593752.1918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-4220627473.9674649</v>
      </c>
      <c r="L3566" s="444">
        <f t="shared" ca="1" si="149"/>
        <v>-1017171221226.1592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-1017171221226.1592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-4238213421.7756634</v>
      </c>
      <c r="L3567" s="444">
        <f t="shared" ca="1" si="149"/>
        <v>-1021409434647.9348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-1021409434647.9348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-4255872644.366395</v>
      </c>
      <c r="L3568" s="444">
        <f t="shared" ca="1" si="149"/>
        <v>-1025665307292.3013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-1025665307292.3013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-4273605447.0512547</v>
      </c>
      <c r="L3569" s="444">
        <f t="shared" ca="1" si="149"/>
        <v>-1029938912739.3525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-1029938912739.3525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-4291412136.413969</v>
      </c>
      <c r="L3570" s="444">
        <f t="shared" ca="1" si="149"/>
        <v>-1034230324875.7665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-1034230324875.7665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-4309293020.3156939</v>
      </c>
      <c r="L3571" s="444">
        <f t="shared" ca="1" si="149"/>
        <v>-1038539617896.0822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-1038539617896.0822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-4327248407.900342</v>
      </c>
      <c r="L3572" s="444">
        <f t="shared" ca="1" si="149"/>
        <v>-1042866866303.9825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-1042866866303.9825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-4345278609.5999269</v>
      </c>
      <c r="L3573" s="444">
        <f t="shared" ca="1" si="149"/>
        <v>-1047212144913.5825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-1047212144913.5825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-4363383937.1399279</v>
      </c>
      <c r="L3574" s="444">
        <f t="shared" ca="1" si="149"/>
        <v>-1051575528850.7224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-1051575528850.7224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-4381564703.5446768</v>
      </c>
      <c r="L3575" s="444">
        <f t="shared" ca="1" si="149"/>
        <v>-1055957093554.2671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-1055957093554.2671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-4399821223.1427794</v>
      </c>
      <c r="L3576" s="444">
        <f t="shared" ca="1" si="149"/>
        <v>-1060356914777.4099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-1060356914777.4099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-4418153811.5725412</v>
      </c>
      <c r="L3577" s="444">
        <f t="shared" ca="1" si="149"/>
        <v>-1064775068588.9824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-1064775068588.9824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-4436562785.7874269</v>
      </c>
      <c r="L3578" s="444">
        <f t="shared" ref="L3578:L3832" ca="1" si="154">I3578-J3578+K3578</f>
        <v>-1069211631374.7699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-1069211631374.7699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-4455048464.0615416</v>
      </c>
      <c r="L3579" s="444">
        <f t="shared" ca="1" si="154"/>
        <v>-1073666679838.8314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-1073666679838.8314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-4473611165.9951315</v>
      </c>
      <c r="L3580" s="444">
        <f t="shared" ca="1" si="154"/>
        <v>-1078140291004.8265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-1078140291004.8265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-4492251212.5201101</v>
      </c>
      <c r="L3581" s="444">
        <f t="shared" ca="1" si="154"/>
        <v>-1082632542217.3467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-1082632542217.3467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-4510968925.905611</v>
      </c>
      <c r="L3582" s="444">
        <f t="shared" ca="1" si="154"/>
        <v>-1087143511143.2523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-1087143511143.2523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-4529764629.7635517</v>
      </c>
      <c r="L3583" s="444">
        <f t="shared" ca="1" si="154"/>
        <v>-1091673275773.0159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-1091673275773.0159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-4548638649.0542326</v>
      </c>
      <c r="L3584" s="444">
        <f t="shared" ca="1" si="154"/>
        <v>-1096221914422.0701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-1096221914422.0701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-4567591310.091959</v>
      </c>
      <c r="L3585" s="444">
        <f t="shared" ca="1" si="154"/>
        <v>-1100789505732.1621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-1100789505732.1621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-4586622940.5506754</v>
      </c>
      <c r="L3586" s="444">
        <f t="shared" ca="1" si="154"/>
        <v>-1105376128672.7129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-1105376128672.7129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-4605733869.4696369</v>
      </c>
      <c r="L3587" s="444">
        <f t="shared" ca="1" si="154"/>
        <v>-1109981862542.1826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-1109981862542.1826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-4624924427.2590942</v>
      </c>
      <c r="L3588" s="444">
        <f t="shared" ca="1" si="154"/>
        <v>-1114606786969.4417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-1114606786969.4417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-4644194945.706007</v>
      </c>
      <c r="L3589" s="444">
        <f t="shared" ca="1" si="154"/>
        <v>-1119250981915.1477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-1119250981915.1477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-4663545757.9797821</v>
      </c>
      <c r="L3590" s="444">
        <f t="shared" ca="1" si="154"/>
        <v>-1123914527673.1274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-1123914527673.1274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-4682977198.638031</v>
      </c>
      <c r="L3591" s="444">
        <f t="shared" ca="1" si="154"/>
        <v>-1128597504871.7654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-1128597504871.7654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-4702489603.6323557</v>
      </c>
      <c r="L3592" s="444">
        <f t="shared" ca="1" si="154"/>
        <v>-1133299994475.3977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-1133299994475.3977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-4722083310.3141575</v>
      </c>
      <c r="L3593" s="444">
        <f t="shared" ca="1" si="154"/>
        <v>-1138022077785.7119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-1138022077785.7119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-4741758657.4404659</v>
      </c>
      <c r="L3594" s="444">
        <f t="shared" ca="1" si="154"/>
        <v>-1142763836443.1523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-1142763836443.1523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-4761515985.179801</v>
      </c>
      <c r="L3595" s="444">
        <f t="shared" ca="1" si="154"/>
        <v>-1147525352428.332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-1147525352428.332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-4781355635.1180496</v>
      </c>
      <c r="L3596" s="444">
        <f t="shared" ca="1" si="154"/>
        <v>-1152306708063.4502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-1152306708063.4502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-4801277950.2643757</v>
      </c>
      <c r="L3597" s="444">
        <f t="shared" ca="1" si="154"/>
        <v>-1157107986013.7146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-1157107986013.7146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-4821283275.0571442</v>
      </c>
      <c r="L3598" s="444">
        <f t="shared" ca="1" si="154"/>
        <v>-1161929269288.7717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-1161929269288.7717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-4841371955.3698826</v>
      </c>
      <c r="L3599" s="444">
        <f t="shared" ca="1" si="154"/>
        <v>-1166770641244.1416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-1166770641244.1416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-4861544338.5172567</v>
      </c>
      <c r="L3600" s="444">
        <f t="shared" ca="1" si="154"/>
        <v>-1171632185582.6589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-1171632185582.6589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-4881800773.2610788</v>
      </c>
      <c r="L3601" s="444">
        <f t="shared" ca="1" si="154"/>
        <v>-1176513986355.9199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-1176513986355.9199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-4902141609.8163328</v>
      </c>
      <c r="L3602" s="444">
        <f t="shared" ca="1" si="154"/>
        <v>-1181416127965.7363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-1181416127965.7363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-4922567199.857235</v>
      </c>
      <c r="L3603" s="444">
        <f t="shared" ca="1" si="154"/>
        <v>-1186338695165.5935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-1186338695165.5935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-4943077896.5233059</v>
      </c>
      <c r="L3604" s="444">
        <f t="shared" ca="1" si="154"/>
        <v>-1191281773062.1167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-1191281773062.1167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-4963674054.4254866</v>
      </c>
      <c r="L3605" s="444">
        <f t="shared" ca="1" si="154"/>
        <v>-1196245447116.5422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-1196245447116.5422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-4984356029.6522589</v>
      </c>
      <c r="L3606" s="444">
        <f t="shared" ca="1" si="154"/>
        <v>-1201229803146.1946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-1201229803146.1946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-5005124179.7758102</v>
      </c>
      <c r="L3607" s="444">
        <f t="shared" ca="1" si="154"/>
        <v>-1206234927325.9705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-1206234927325.9705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-5025978863.8582106</v>
      </c>
      <c r="L3608" s="444">
        <f t="shared" ca="1" si="154"/>
        <v>-1211260906189.8286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-1211260906189.8286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-5046920442.4576187</v>
      </c>
      <c r="L3609" s="444">
        <f t="shared" ca="1" si="154"/>
        <v>-1216307826632.2861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-1216307826632.2861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-5067949277.6345253</v>
      </c>
      <c r="L3610" s="444">
        <f t="shared" ca="1" si="154"/>
        <v>-1221375775909.9207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-1221375775909.9207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-5089065732.958003</v>
      </c>
      <c r="L3611" s="444">
        <f t="shared" ca="1" si="154"/>
        <v>-1226464841642.8787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-1226464841642.8787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-5110270173.5119944</v>
      </c>
      <c r="L3612" s="444">
        <f t="shared" ca="1" si="154"/>
        <v>-1231575111816.3906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-1231575111816.3906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-5131562965.9016275</v>
      </c>
      <c r="L3613" s="444">
        <f t="shared" ca="1" si="154"/>
        <v>-1236706674782.2922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-1236706674782.2922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-5152944478.259551</v>
      </c>
      <c r="L3614" s="444">
        <f t="shared" ca="1" si="154"/>
        <v>-1241859619260.5518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-1241859619260.5518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-5174415080.2522993</v>
      </c>
      <c r="L3615" s="444">
        <f t="shared" ca="1" si="154"/>
        <v>-1247034034340.804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-1247034034340.804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-5195975143.0866833</v>
      </c>
      <c r="L3616" s="444">
        <f t="shared" ca="1" si="154"/>
        <v>-1252230009483.8906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-1252230009483.8906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-5217625039.5162106</v>
      </c>
      <c r="L3617" s="444">
        <f t="shared" ca="1" si="154"/>
        <v>-1257447634523.4067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-1257447634523.4067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-5239365143.8475285</v>
      </c>
      <c r="L3618" s="444">
        <f t="shared" ca="1" si="154"/>
        <v>-1262686999667.2542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-1262686999667.2542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-5261195831.9468918</v>
      </c>
      <c r="L3619" s="444">
        <f t="shared" ca="1" si="154"/>
        <v>-1267948195499.2009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-1267948195499.2009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-5283117481.2466707</v>
      </c>
      <c r="L3620" s="444">
        <f t="shared" ca="1" si="154"/>
        <v>-1273231312980.4475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-1273231312980.4475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-5305130470.7518644</v>
      </c>
      <c r="L3621" s="444">
        <f t="shared" ca="1" si="154"/>
        <v>-1278536443451.1995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-1278536443451.1995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-5327235181.0466642</v>
      </c>
      <c r="L3622" s="444">
        <f t="shared" ca="1" si="154"/>
        <v>-1283863678632.2461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-1283863678632.2461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-5349431994.3010254</v>
      </c>
      <c r="L3623" s="444">
        <f t="shared" ca="1" si="154"/>
        <v>-1289213110626.5471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-1289213110626.5471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-5371721294.2772799</v>
      </c>
      <c r="L3624" s="444">
        <f t="shared" ca="1" si="154"/>
        <v>-1294584831920.8245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-1294584831920.8245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-5394103466.3367682</v>
      </c>
      <c r="L3625" s="444">
        <f t="shared" ca="1" si="154"/>
        <v>-1299978935387.1611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-1299978935387.1611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-5416578897.4465046</v>
      </c>
      <c r="L3626" s="444">
        <f t="shared" ca="1" si="154"/>
        <v>-1305395514284.6077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-1305395514284.6077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-5439147976.1858654</v>
      </c>
      <c r="L3627" s="444">
        <f t="shared" ca="1" si="154"/>
        <v>-1310834662260.7935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-1310834662260.7935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-5461811092.7533064</v>
      </c>
      <c r="L3628" s="444">
        <f t="shared" ca="1" si="154"/>
        <v>-1316296473353.5469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-1316296473353.5469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-5484568638.9731121</v>
      </c>
      <c r="L3629" s="444">
        <f t="shared" ca="1" si="154"/>
        <v>-1321781041992.52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-1321781041992.52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-5507421008.3021669</v>
      </c>
      <c r="L3630" s="444">
        <f t="shared" ca="1" si="154"/>
        <v>-1327288463000.8223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-1327288463000.8223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-5530368595.8367596</v>
      </c>
      <c r="L3631" s="444">
        <f t="shared" ca="1" si="154"/>
        <v>-1332818831596.6589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-1332818831596.6589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-5553411798.3194122</v>
      </c>
      <c r="L3632" s="444">
        <f t="shared" ca="1" si="154"/>
        <v>-1338372243394.9783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-1338372243394.9783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-5576551014.1457424</v>
      </c>
      <c r="L3633" s="444">
        <f t="shared" ca="1" si="154"/>
        <v>-1343948794409.124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-1343948794409.124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-5599786643.3713503</v>
      </c>
      <c r="L3634" s="444">
        <f t="shared" ca="1" si="154"/>
        <v>-1349548581052.4954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-1349548581052.4954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-5623119087.7187309</v>
      </c>
      <c r="L3635" s="444">
        <f t="shared" ca="1" si="154"/>
        <v>-1355171700140.2141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-1355171700140.2141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-5646548750.5842257</v>
      </c>
      <c r="L3636" s="444">
        <f t="shared" ca="1" si="154"/>
        <v>-1360818248890.7983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-1360818248890.7983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-5670076037.0449934</v>
      </c>
      <c r="L3637" s="444">
        <f t="shared" ca="1" si="154"/>
        <v>-1366488324927.8433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-1366488324927.8433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-5693701353.8660135</v>
      </c>
      <c r="L3638" s="444">
        <f t="shared" ca="1" si="154"/>
        <v>-1372182026281.7092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-1372182026281.7092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-5717425109.507122</v>
      </c>
      <c r="L3639" s="444">
        <f t="shared" ca="1" si="154"/>
        <v>-1377899451391.2163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-1377899451391.2163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-5741247714.1300678</v>
      </c>
      <c r="L3640" s="444">
        <f t="shared" ca="1" si="154"/>
        <v>-1383640699105.3464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-1383640699105.3464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-5765169579.6056099</v>
      </c>
      <c r="L3641" s="444">
        <f t="shared" ca="1" si="154"/>
        <v>-1389405868684.9521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-1389405868684.9521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-5789191119.5206337</v>
      </c>
      <c r="L3642" s="444">
        <f t="shared" ca="1" si="154"/>
        <v>-1395195059804.4729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-1395195059804.4729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-5813312749.1853037</v>
      </c>
      <c r="L3643" s="444">
        <f t="shared" ca="1" si="154"/>
        <v>-1401008372553.6582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-1401008372553.6582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-5837534885.6402426</v>
      </c>
      <c r="L3644" s="444">
        <f t="shared" ca="1" si="154"/>
        <v>-1406845907439.2983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-1406845907439.2983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-5861857947.663743</v>
      </c>
      <c r="L3645" s="444">
        <f t="shared" ca="1" si="154"/>
        <v>-1412707765386.9622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-1412707765386.9622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-5886282355.7790089</v>
      </c>
      <c r="L3646" s="444">
        <f t="shared" ca="1" si="154"/>
        <v>-1418594047742.7412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-1418594047742.7412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-5910808532.2614212</v>
      </c>
      <c r="L3647" s="444">
        <f t="shared" ca="1" si="154"/>
        <v>-1424504856275.0027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-1424504856275.0027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-5935436901.1458445</v>
      </c>
      <c r="L3648" s="444">
        <f t="shared" ca="1" si="154"/>
        <v>-1430440293176.1484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-1430440293176.1484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-5960167888.2339516</v>
      </c>
      <c r="L3649" s="444">
        <f t="shared" ca="1" si="154"/>
        <v>-1436400461064.3823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-1436400461064.3823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-5985001921.101593</v>
      </c>
      <c r="L3650" s="444">
        <f t="shared" ca="1" si="154"/>
        <v>-1442385462985.4839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-1442385462985.4839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-6009939429.1061831</v>
      </c>
      <c r="L3651" s="444">
        <f t="shared" ca="1" si="154"/>
        <v>-1448395402414.5901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-1448395402414.5901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-6034980843.394125</v>
      </c>
      <c r="L3652" s="444">
        <f t="shared" ca="1" si="154"/>
        <v>-1454430383257.9841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-1454430383257.9841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-6060126596.908267</v>
      </c>
      <c r="L3653" s="444">
        <f t="shared" ca="1" si="154"/>
        <v>-1460490509854.8923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-1460490509854.8923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-6085377124.3953848</v>
      </c>
      <c r="L3654" s="444">
        <f t="shared" ca="1" si="154"/>
        <v>-1466575886979.2876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-1466575886979.2876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-6110732862.4136982</v>
      </c>
      <c r="L3655" s="444">
        <f t="shared" ca="1" si="154"/>
        <v>-1472686619841.7014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-1472686619841.7014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-6136194249.3404226</v>
      </c>
      <c r="L3656" s="444">
        <f t="shared" ca="1" si="154"/>
        <v>-1478822814091.0417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-1478822814091.0417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-6161761725.3793402</v>
      </c>
      <c r="L3657" s="444">
        <f t="shared" ca="1" si="154"/>
        <v>-1484984575816.4211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-1484984575816.4211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-6187435732.5684214</v>
      </c>
      <c r="L3658" s="444">
        <f t="shared" ca="1" si="154"/>
        <v>-1491172011548.9895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-1491172011548.9895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-6213216714.7874565</v>
      </c>
      <c r="L3659" s="444">
        <f t="shared" ca="1" si="154"/>
        <v>-1497385228263.7769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-1497385228263.7769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-6239105117.7657366</v>
      </c>
      <c r="L3660" s="444">
        <f t="shared" ca="1" si="154"/>
        <v>-1503624333381.5425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-1503624333381.5425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-6265101389.0897598</v>
      </c>
      <c r="L3661" s="444">
        <f t="shared" ca="1" si="154"/>
        <v>-1509889434770.6323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-1509889434770.6323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-6291205978.210968</v>
      </c>
      <c r="L3662" s="444">
        <f t="shared" ca="1" si="154"/>
        <v>-1516180640748.8433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-1516180640748.8433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-6317419336.4535131</v>
      </c>
      <c r="L3663" s="444">
        <f t="shared" ca="1" si="154"/>
        <v>-1522498060085.2969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-1522498060085.2969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-6343741917.0220699</v>
      </c>
      <c r="L3664" s="444">
        <f t="shared" ca="1" si="154"/>
        <v>-1528841802002.3188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-1528841802002.3188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-6370174175.0096617</v>
      </c>
      <c r="L3665" s="444">
        <f t="shared" ca="1" si="154"/>
        <v>-1535211976177.3286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-1535211976177.3286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-6396716567.4055357</v>
      </c>
      <c r="L3666" s="444">
        <f t="shared" ca="1" si="154"/>
        <v>-1541608692744.7341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-1541608692744.7341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-6423369553.1030588</v>
      </c>
      <c r="L3667" s="444">
        <f t="shared" ca="1" si="154"/>
        <v>-1548032062297.8372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-1548032062297.8372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-6450133592.9076548</v>
      </c>
      <c r="L3668" s="444">
        <f t="shared" ca="1" si="154"/>
        <v>-1554482195890.7449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-1554482195890.7449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-6477009149.5447702</v>
      </c>
      <c r="L3669" s="444">
        <f t="shared" ca="1" si="154"/>
        <v>-1560959205040.2896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-1560959205040.2896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-6503996687.6678734</v>
      </c>
      <c r="L3670" s="444">
        <f t="shared" ca="1" si="154"/>
        <v>-1567463201727.9575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-1567463201727.9575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-6531096673.8664894</v>
      </c>
      <c r="L3671" s="444">
        <f t="shared" ca="1" si="154"/>
        <v>-1573994298401.824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-1573994298401.824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-6558309576.6742668</v>
      </c>
      <c r="L3672" s="444">
        <f t="shared" ca="1" si="154"/>
        <v>-1580552607978.4983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-1580552607978.4983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-6585635866.577076</v>
      </c>
      <c r="L3673" s="444">
        <f t="shared" ca="1" si="154"/>
        <v>-1587138243845.0754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-1587138243845.0754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-6613076016.0211477</v>
      </c>
      <c r="L3674" s="444">
        <f t="shared" ca="1" si="154"/>
        <v>-1593751319861.0967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-1593751319861.0967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-6640630499.421236</v>
      </c>
      <c r="L3675" s="444">
        <f t="shared" ca="1" si="154"/>
        <v>-1600391950360.5178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-1600391950360.5178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-6668299793.1688242</v>
      </c>
      <c r="L3676" s="444">
        <f t="shared" ca="1" si="154"/>
        <v>-1607060250153.6868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-1607060250153.6868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-6696084375.6403618</v>
      </c>
      <c r="L3677" s="444">
        <f t="shared" ca="1" si="154"/>
        <v>-1613756334529.3271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-1613756334529.3271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-6723984727.2055302</v>
      </c>
      <c r="L3678" s="444">
        <f t="shared" ca="1" si="154"/>
        <v>-1620480319256.5327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-1620480319256.5327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-6752001330.2355528</v>
      </c>
      <c r="L3679" s="444">
        <f t="shared" ca="1" si="154"/>
        <v>-1627232320586.7683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-1627232320586.7683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-6780134669.1115341</v>
      </c>
      <c r="L3680" s="444">
        <f t="shared" ca="1" si="154"/>
        <v>-1634012455255.8799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-1634012455255.8799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-6808385230.2328329</v>
      </c>
      <c r="L3681" s="444">
        <f t="shared" ca="1" si="154"/>
        <v>-1640820840486.1128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-1640820840486.1128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-6836753502.0254698</v>
      </c>
      <c r="L3682" s="444">
        <f t="shared" ca="1" si="154"/>
        <v>-1647657593988.1382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-1647657593988.1382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-6865239974.9505758</v>
      </c>
      <c r="L3683" s="444">
        <f t="shared" ca="1" si="154"/>
        <v>-1654522833963.0889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-1654522833963.0889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-6893845141.5128698</v>
      </c>
      <c r="L3684" s="444">
        <f t="shared" ca="1" si="154"/>
        <v>-1661416679104.6018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-1661416679104.6018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-6922569496.2691736</v>
      </c>
      <c r="L3685" s="444">
        <f t="shared" ca="1" si="154"/>
        <v>-1668339248600.8711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-1668339248600.8711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-6951413535.8369627</v>
      </c>
      <c r="L3686" s="444">
        <f t="shared" ca="1" si="154"/>
        <v>-1675290662136.708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-1675290662136.708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-6980377758.9029503</v>
      </c>
      <c r="L3687" s="444">
        <f t="shared" ca="1" si="154"/>
        <v>-1682271039895.6108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-1682271039895.6108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-7009462666.2317114</v>
      </c>
      <c r="L3688" s="444">
        <f t="shared" ca="1" si="154"/>
        <v>-1689280502561.8425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-1689280502561.8425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-7038668760.6743441</v>
      </c>
      <c r="L3689" s="444">
        <f t="shared" ca="1" si="154"/>
        <v>-1696319171322.5168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-1696319171322.5168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-7067996547.1771536</v>
      </c>
      <c r="L3690" s="444">
        <f t="shared" ca="1" si="154"/>
        <v>-1703387167869.6941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-1703387167869.6941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-7097446532.7903919</v>
      </c>
      <c r="L3691" s="444">
        <f t="shared" ca="1" si="154"/>
        <v>-1710484614402.4844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-1710484614402.4844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-7127019226.6770182</v>
      </c>
      <c r="L3692" s="444">
        <f t="shared" ca="1" si="154"/>
        <v>-1717611633629.1614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-1717611633629.1614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-7156715140.1215057</v>
      </c>
      <c r="L3693" s="444">
        <f t="shared" ca="1" si="154"/>
        <v>-1724768348769.283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-1724768348769.283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-7186534786.5386791</v>
      </c>
      <c r="L3694" s="444">
        <f t="shared" ca="1" si="154"/>
        <v>-1731954883555.8215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-1731954883555.8215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-7216478681.4825897</v>
      </c>
      <c r="L3695" s="444">
        <f t="shared" ca="1" si="154"/>
        <v>-1739171362237.3042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-1739171362237.3042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-7246547342.6554337</v>
      </c>
      <c r="L3696" s="444">
        <f t="shared" ca="1" si="154"/>
        <v>-1746417909579.9597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-1746417909579.9597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-7276741289.9164991</v>
      </c>
      <c r="L3697" s="444">
        <f t="shared" ca="1" si="154"/>
        <v>-1753694650869.8762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-1753694650869.8762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-7307061045.291152</v>
      </c>
      <c r="L3698" s="444">
        <f t="shared" ca="1" si="154"/>
        <v>-1761001711915.1675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-1761001711915.1675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-7337507132.9798641</v>
      </c>
      <c r="L3699" s="444">
        <f t="shared" ca="1" si="154"/>
        <v>-1768339219048.1475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-1768339219048.1475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-7368080079.3672819</v>
      </c>
      <c r="L3700" s="444">
        <f t="shared" ca="1" si="154"/>
        <v>-1775707299127.5146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-1775707299127.5146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-7398780413.031311</v>
      </c>
      <c r="L3701" s="444">
        <f t="shared" ca="1" si="154"/>
        <v>-1783106079540.5459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-1783106079540.5459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-7429608664.7522745</v>
      </c>
      <c r="L3702" s="444">
        <f t="shared" ca="1" si="154"/>
        <v>-1790535688205.2981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-1790535688205.2981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-7460565367.5220757</v>
      </c>
      <c r="L3703" s="444">
        <f t="shared" ca="1" si="154"/>
        <v>-1797996253572.8201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-1797996253572.8201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-7491651056.5534172</v>
      </c>
      <c r="L3704" s="444">
        <f t="shared" ca="1" si="154"/>
        <v>-1805487904629.3735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-1805487904629.3735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-7522866269.2890558</v>
      </c>
      <c r="L3705" s="444">
        <f t="shared" ca="1" si="154"/>
        <v>-1813010770898.6626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-1813010770898.6626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-7554211545.4110937</v>
      </c>
      <c r="L3706" s="444">
        <f t="shared" ca="1" si="154"/>
        <v>-1820564982444.0737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-1820564982444.0737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-7585687426.8503075</v>
      </c>
      <c r="L3707" s="444">
        <f t="shared" ca="1" si="154"/>
        <v>-1828150669870.9241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-1828150669870.9241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-7617294457.795517</v>
      </c>
      <c r="L3708" s="444">
        <f t="shared" ca="1" si="154"/>
        <v>-1835767964328.7195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-1835767964328.7195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-7649033184.7029982</v>
      </c>
      <c r="L3709" s="444">
        <f t="shared" ca="1" si="154"/>
        <v>-1843416997513.4224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-1843416997513.4224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-7680904156.3059263</v>
      </c>
      <c r="L3710" s="444">
        <f t="shared" ca="1" si="154"/>
        <v>-1851097901669.7283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-1851097901669.7283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-7712907923.623868</v>
      </c>
      <c r="L3711" s="444">
        <f t="shared" ca="1" si="154"/>
        <v>-1858810809593.3521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-1858810809593.3521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-7745045039.9723005</v>
      </c>
      <c r="L3712" s="444">
        <f t="shared" ca="1" si="154"/>
        <v>-1866555854633.3245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-1866555854633.3245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-7777316060.9721861</v>
      </c>
      <c r="L3713" s="444">
        <f t="shared" ca="1" si="154"/>
        <v>-1874333170694.2966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-1874333170694.2966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-7809721544.5595684</v>
      </c>
      <c r="L3714" s="444">
        <f t="shared" ca="1" si="154"/>
        <v>-1882142892238.8562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-1882142892238.8562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-7842262050.9952345</v>
      </c>
      <c r="L3715" s="444">
        <f t="shared" ca="1" si="154"/>
        <v>-1889985154289.8513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-1889985154289.8513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-7874938142.8743811</v>
      </c>
      <c r="L3716" s="444">
        <f t="shared" ca="1" si="154"/>
        <v>-1897860092432.7256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-1897860092432.7256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-7907750385.1363564</v>
      </c>
      <c r="L3717" s="444">
        <f t="shared" ca="1" si="154"/>
        <v>-1905767842817.8621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-1905767842817.8621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-7940699345.0744238</v>
      </c>
      <c r="L3718" s="444">
        <f t="shared" ca="1" si="154"/>
        <v>-1913708542162.9365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-1913708542162.9365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-7973785592.3455687</v>
      </c>
      <c r="L3719" s="444">
        <f t="shared" ca="1" si="154"/>
        <v>-1921682327755.282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-1921682327755.282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-8007009698.9803419</v>
      </c>
      <c r="L3720" s="444">
        <f t="shared" ca="1" si="154"/>
        <v>-1929689337454.2622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-1929689337454.2622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-8040372239.3927584</v>
      </c>
      <c r="L3721" s="444">
        <f t="shared" ca="1" si="154"/>
        <v>-1937729709693.655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-1937729709693.655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-8073873790.3902283</v>
      </c>
      <c r="L3722" s="444">
        <f t="shared" ca="1" si="154"/>
        <v>-1945803583484.0452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-1945803583484.0452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-8107514931.1835213</v>
      </c>
      <c r="L3723" s="444">
        <f t="shared" ca="1" si="154"/>
        <v>-1953911098415.2288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-1953911098415.2288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-8141296243.3967867</v>
      </c>
      <c r="L3724" s="444">
        <f t="shared" ca="1" si="154"/>
        <v>-1962052394658.6255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-1962052394658.6255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-8175218311.0776062</v>
      </c>
      <c r="L3725" s="444">
        <f t="shared" ca="1" si="154"/>
        <v>-1970227612969.7031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-1970227612969.7031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-8209281720.7070961</v>
      </c>
      <c r="L3726" s="444">
        <f t="shared" ca="1" si="154"/>
        <v>-1978436894690.4102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-1978436894690.4102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-8243487061.210042</v>
      </c>
      <c r="L3727" s="444">
        <f t="shared" ca="1" si="154"/>
        <v>-1986680381751.6201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-1986680381751.6201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-8277834923.9650841</v>
      </c>
      <c r="L3728" s="444">
        <f t="shared" ca="1" si="154"/>
        <v>-1994958216675.5852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-1994958216675.5852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-8312325902.8149376</v>
      </c>
      <c r="L3729" s="444">
        <f t="shared" ca="1" si="154"/>
        <v>-2003270542578.4001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-2003270542578.4001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-8346960594.0766668</v>
      </c>
      <c r="L3730" s="444">
        <f t="shared" ca="1" si="154"/>
        <v>-2011617503172.4768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-2011617503172.4768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-8381739596.5519857</v>
      </c>
      <c r="L3731" s="444">
        <f t="shared" ca="1" si="154"/>
        <v>-2019999242769.0288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-2019999242769.0288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-8416663511.5376196</v>
      </c>
      <c r="L3732" s="444">
        <f t="shared" ca="1" si="154"/>
        <v>-2028415906280.5664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-2028415906280.5664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-8451732942.8356943</v>
      </c>
      <c r="L3733" s="444">
        <f t="shared" ca="1" si="154"/>
        <v>-2036867639223.4021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-2036867639223.4021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-8486948496.7641745</v>
      </c>
      <c r="L3734" s="444">
        <f t="shared" ca="1" si="154"/>
        <v>-2045354587720.1663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-2045354587720.1663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-8522310782.1673594</v>
      </c>
      <c r="L3735" s="444">
        <f t="shared" ca="1" si="154"/>
        <v>-2053876898502.3337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-2053876898502.3337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-8557820410.4263906</v>
      </c>
      <c r="L3736" s="444">
        <f t="shared" ca="1" si="154"/>
        <v>-2062434718912.76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-2062434718912.76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-8593477995.4698334</v>
      </c>
      <c r="L3737" s="444">
        <f t="shared" ca="1" si="154"/>
        <v>-2071028196908.2297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-2071028196908.2297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-8629284153.7842903</v>
      </c>
      <c r="L3738" s="444">
        <f t="shared" ca="1" si="154"/>
        <v>-2079657481062.0139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-2079657481062.0139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-8665239504.4250584</v>
      </c>
      <c r="L3739" s="444">
        <f t="shared" ca="1" si="154"/>
        <v>-2088322720566.439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-2088322720566.439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-8701344669.0268288</v>
      </c>
      <c r="L3740" s="444">
        <f t="shared" ca="1" si="154"/>
        <v>-2097024065235.4658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-2097024065235.4658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-8737600271.8144417</v>
      </c>
      <c r="L3741" s="444">
        <f t="shared" ca="1" si="154"/>
        <v>-2105761665507.2803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-2105761665507.2803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-8774006939.6136684</v>
      </c>
      <c r="L3742" s="444">
        <f t="shared" ca="1" si="154"/>
        <v>-2114535672446.894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-2114535672446.894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-8810565301.8620586</v>
      </c>
      <c r="L3743" s="444">
        <f t="shared" ca="1" si="154"/>
        <v>-2123346237748.7561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-2123346237748.7561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-8847275990.6198177</v>
      </c>
      <c r="L3744" s="444">
        <f t="shared" ca="1" si="154"/>
        <v>-2132193513739.376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-2132193513739.376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-8884139640.5807343</v>
      </c>
      <c r="L3745" s="444">
        <f t="shared" ca="1" si="154"/>
        <v>-2141077653379.9568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-2141077653379.9568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-8921156889.0831528</v>
      </c>
      <c r="L3746" s="444">
        <f t="shared" ca="1" si="154"/>
        <v>-2149998810269.04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-2149998810269.04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-8958328376.1210003</v>
      </c>
      <c r="L3747" s="444">
        <f t="shared" ca="1" si="154"/>
        <v>-2158957138645.1611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-2158957138645.1611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-8995654744.3548374</v>
      </c>
      <c r="L3748" s="444">
        <f t="shared" ca="1" si="154"/>
        <v>-2167952793389.5159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-2167952793389.5159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-9033136639.122982</v>
      </c>
      <c r="L3749" s="444">
        <f t="shared" ca="1" si="154"/>
        <v>-2176985930028.6389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-2176985930028.6389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-9070774708.4526615</v>
      </c>
      <c r="L3750" s="444">
        <f t="shared" ca="1" si="154"/>
        <v>-2186056704737.0916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-2186056704737.0916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-9108569603.0712166</v>
      </c>
      <c r="L3751" s="444">
        <f t="shared" ca="1" si="154"/>
        <v>-2195165274340.1628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-2195165274340.1628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-9146521976.417345</v>
      </c>
      <c r="L3752" s="444">
        <f t="shared" ca="1" si="154"/>
        <v>-2204311796316.5801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-2204311796316.5801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-9184632484.6524162</v>
      </c>
      <c r="L3753" s="444">
        <f t="shared" ca="1" si="154"/>
        <v>-2213496428801.2324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-2213496428801.2324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-9222901786.6718025</v>
      </c>
      <c r="L3754" s="444">
        <f t="shared" ca="1" si="154"/>
        <v>-2222719330587.9043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-2222719330587.9043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-9261330544.1162682</v>
      </c>
      <c r="L3755" s="444">
        <f t="shared" ca="1" si="154"/>
        <v>-2231980661132.0205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-2231980661132.0205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-9299919421.383419</v>
      </c>
      <c r="L3756" s="444">
        <f t="shared" ca="1" si="154"/>
        <v>-2241280580553.4038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-2241280580553.4038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-9338669085.639183</v>
      </c>
      <c r="L3757" s="444">
        <f t="shared" ca="1" si="154"/>
        <v>-2250619249639.043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-2250619249639.043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-9377580206.8293457</v>
      </c>
      <c r="L3758" s="444">
        <f t="shared" ca="1" si="154"/>
        <v>-2259996829845.8721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-2259996829845.8721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-9416653457.6911335</v>
      </c>
      <c r="L3759" s="444">
        <f t="shared" ca="1" si="154"/>
        <v>-2269413483303.563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-2269413483303.563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-9455889513.7648449</v>
      </c>
      <c r="L3760" s="444">
        <f t="shared" ca="1" si="154"/>
        <v>-2278869372817.3276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-2278869372817.3276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-9495289053.4055309</v>
      </c>
      <c r="L3761" s="444">
        <f t="shared" ca="1" si="154"/>
        <v>-2288364661870.7334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-2288364661870.7334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-9534852757.7947216</v>
      </c>
      <c r="L3762" s="444">
        <f t="shared" ca="1" si="154"/>
        <v>-2297899514628.5283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-2297899514628.5283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-9574581310.9522018</v>
      </c>
      <c r="L3763" s="444">
        <f t="shared" ca="1" si="154"/>
        <v>-2307474095939.4805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-2307474095939.4805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-9614475399.7478352</v>
      </c>
      <c r="L3764" s="444">
        <f t="shared" ca="1" si="154"/>
        <v>-2317088571339.2285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-2317088571339.2285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-9654535713.9134521</v>
      </c>
      <c r="L3765" s="444">
        <f t="shared" ca="1" si="154"/>
        <v>-2326743107053.1421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-2326743107053.1421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-9694762946.0547581</v>
      </c>
      <c r="L3766" s="444">
        <f t="shared" ca="1" si="154"/>
        <v>-2336437869999.1968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-2336437869999.1968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-9735157791.6633205</v>
      </c>
      <c r="L3767" s="444">
        <f t="shared" ca="1" si="154"/>
        <v>-2346173027790.8599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-2346173027790.8599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-9775720949.128582</v>
      </c>
      <c r="L3768" s="444">
        <f t="shared" ca="1" si="154"/>
        <v>-2355948748739.9883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-2355948748739.9883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-9816453119.7499504</v>
      </c>
      <c r="L3769" s="444">
        <f t="shared" ca="1" si="154"/>
        <v>-2365765201859.7383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-2365765201859.7383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-9857355007.748909</v>
      </c>
      <c r="L3770" s="444">
        <f t="shared" ca="1" si="154"/>
        <v>-2375622556867.4873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-2375622556867.4873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-9898427320.2811966</v>
      </c>
      <c r="L3771" s="444">
        <f t="shared" ca="1" si="154"/>
        <v>-2385520984187.7686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-2385520984187.7686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-9939670767.4490356</v>
      </c>
      <c r="L3772" s="444">
        <f t="shared" ca="1" si="154"/>
        <v>-2395460654955.2178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-2395460654955.2178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-9981086062.3134079</v>
      </c>
      <c r="L3773" s="444">
        <f t="shared" ca="1" si="154"/>
        <v>-2405441741017.5313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-2405441741017.5313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-10022673920.90638</v>
      </c>
      <c r="L3774" s="444">
        <f t="shared" ca="1" si="154"/>
        <v>-2415464414938.4375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-2415464414938.4375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-10064435062.24349</v>
      </c>
      <c r="L3775" s="444">
        <f t="shared" ca="1" si="154"/>
        <v>-2425528850000.6812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-2425528850000.6812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-10106370208.336172</v>
      </c>
      <c r="L3776" s="444">
        <f t="shared" ca="1" si="154"/>
        <v>-2435635220209.0171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-2435635220209.0171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-10148480084.204237</v>
      </c>
      <c r="L3777" s="444">
        <f t="shared" ca="1" si="154"/>
        <v>-2445783700293.2212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-2445783700293.2212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-10190765417.888422</v>
      </c>
      <c r="L3778" s="444">
        <f t="shared" ca="1" si="154"/>
        <v>-2455974465711.1094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-2455974465711.1094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-10233226940.462955</v>
      </c>
      <c r="L3779" s="444">
        <f t="shared" ca="1" si="154"/>
        <v>-2466207692651.5723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-2466207692651.5723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-10275865386.048218</v>
      </c>
      <c r="L3780" s="444">
        <f t="shared" ca="1" si="154"/>
        <v>-2476483558037.6206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-2476483558037.6206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-10318681491.82342</v>
      </c>
      <c r="L3781" s="444">
        <f t="shared" ca="1" si="154"/>
        <v>-2486802239529.4438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-2486802239529.4438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-10361675998.039349</v>
      </c>
      <c r="L3782" s="444">
        <f t="shared" ca="1" si="154"/>
        <v>-2497163915527.4834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-2497163915527.4834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-10404849648.031181</v>
      </c>
      <c r="L3783" s="444">
        <f t="shared" ca="1" si="154"/>
        <v>-2507568765175.5146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-2507568765175.5146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-10448203188.231312</v>
      </c>
      <c r="L3784" s="444">
        <f t="shared" ca="1" si="154"/>
        <v>-2518016968363.7461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-2518016968363.7461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-10491737368.182276</v>
      </c>
      <c r="L3785" s="444">
        <f t="shared" ca="1" si="154"/>
        <v>-2528508705731.9282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-2528508705731.9282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-10535452940.549702</v>
      </c>
      <c r="L3786" s="444">
        <f t="shared" ca="1" si="154"/>
        <v>-2539044158672.478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-2539044158672.478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-10579350661.135324</v>
      </c>
      <c r="L3787" s="444">
        <f t="shared" ca="1" si="154"/>
        <v>-2549623509333.6133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-2549623509333.6133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-10623431288.890055</v>
      </c>
      <c r="L3788" s="444">
        <f t="shared" ca="1" si="154"/>
        <v>-2560246940622.5034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-2560246940622.5034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-10667695585.927097</v>
      </c>
      <c r="L3789" s="444">
        <f t="shared" ca="1" si="154"/>
        <v>-2570914636208.4307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-2570914636208.4307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-10712144317.535128</v>
      </c>
      <c r="L3790" s="444">
        <f t="shared" ca="1" si="154"/>
        <v>-2581626780525.9658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-2581626780525.9658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-10756778252.191525</v>
      </c>
      <c r="L3791" s="444">
        <f t="shared" ca="1" si="154"/>
        <v>-2592383558778.1572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-2592383558778.1572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-10801598161.575655</v>
      </c>
      <c r="L3792" s="444">
        <f t="shared" ca="1" si="154"/>
        <v>-2603185156939.7329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-2603185156939.7329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-10846604820.58222</v>
      </c>
      <c r="L3793" s="444">
        <f t="shared" ca="1" si="154"/>
        <v>-2614031761760.3149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-2614031761760.3149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-10891799007.334646</v>
      </c>
      <c r="L3794" s="444">
        <f t="shared" ca="1" si="154"/>
        <v>-2624923560767.6494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-2624923560767.6494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-10937181503.19854</v>
      </c>
      <c r="L3795" s="444">
        <f t="shared" ca="1" si="154"/>
        <v>-2635860742270.8481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-2635860742270.8481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-10982753092.7952</v>
      </c>
      <c r="L3796" s="444">
        <f t="shared" ca="1" si="154"/>
        <v>-2646843495363.6436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-2646843495363.6436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-11028514564.015181</v>
      </c>
      <c r="L3797" s="444">
        <f t="shared" ca="1" si="154"/>
        <v>-2657872009927.6587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-2657872009927.6587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-11074466708.031912</v>
      </c>
      <c r="L3798" s="444">
        <f t="shared" ca="1" si="154"/>
        <v>-2668946476635.6904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-2668946476635.6904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-11120610319.315376</v>
      </c>
      <c r="L3799" s="444">
        <f t="shared" ca="1" si="154"/>
        <v>-2680067086955.0059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-2680067086955.0059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-11166946195.645857</v>
      </c>
      <c r="L3800" s="444">
        <f t="shared" ca="1" si="154"/>
        <v>-2691234033150.6519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-2691234033150.6519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-11213475138.127716</v>
      </c>
      <c r="L3801" s="444">
        <f t="shared" ca="1" si="154"/>
        <v>-2702447508288.7798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-2702447508288.7798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-11260197951.203249</v>
      </c>
      <c r="L3802" s="444">
        <f t="shared" ca="1" si="154"/>
        <v>-2713707706239.9829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-2713707706239.9829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-11307115442.666595</v>
      </c>
      <c r="L3803" s="444">
        <f t="shared" ca="1" si="154"/>
        <v>-2725014821682.6494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-2725014821682.6494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-11354228423.677706</v>
      </c>
      <c r="L3804" s="444">
        <f t="shared" ca="1" si="154"/>
        <v>-2736369050106.3271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-2736369050106.3271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-11401537708.776363</v>
      </c>
      <c r="L3805" s="444">
        <f t="shared" ca="1" si="154"/>
        <v>-2747770587815.1035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-2747770587815.1035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-11449044115.896265</v>
      </c>
      <c r="L3806" s="444">
        <f t="shared" ca="1" si="154"/>
        <v>-2759219631931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-2759219631931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-11496748466.379166</v>
      </c>
      <c r="L3807" s="444">
        <f t="shared" ca="1" si="154"/>
        <v>-2770716380397.3794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-2770716380397.3794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-11544651584.98908</v>
      </c>
      <c r="L3808" s="444">
        <f t="shared" ca="1" si="154"/>
        <v>-2782261031982.3687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-2782261031982.3687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-11592754299.926537</v>
      </c>
      <c r="L3809" s="444">
        <f t="shared" ca="1" si="154"/>
        <v>-2793853786282.2954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-2793853786282.2954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-11641057442.842897</v>
      </c>
      <c r="L3810" s="444">
        <f t="shared" ca="1" si="154"/>
        <v>-2805494843725.1382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-2805494843725.1382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-11689561848.854742</v>
      </c>
      <c r="L3811" s="444">
        <f t="shared" ca="1" si="154"/>
        <v>-2817184405573.9932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-2817184405573.9932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-11738268356.558304</v>
      </c>
      <c r="L3812" s="444">
        <f t="shared" ca="1" si="154"/>
        <v>-2828922673930.5513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-2828922673930.5513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-11787177808.043964</v>
      </c>
      <c r="L3813" s="444">
        <f t="shared" ca="1" si="154"/>
        <v>-2840709851738.5952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-2840709851738.5952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-11836291048.910812</v>
      </c>
      <c r="L3814" s="444">
        <f t="shared" ca="1" si="154"/>
        <v>-2852546142787.5059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-2852546142787.5059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-11885608928.281275</v>
      </c>
      <c r="L3815" s="444">
        <f t="shared" ca="1" si="154"/>
        <v>-2864431751715.7871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-2864431751715.7871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-11935132298.815779</v>
      </c>
      <c r="L3816" s="444">
        <f t="shared" ca="1" si="154"/>
        <v>-2876366884014.603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-2876366884014.603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-11984862016.727512</v>
      </c>
      <c r="L3817" s="444">
        <f t="shared" ca="1" si="154"/>
        <v>-2888351746031.3306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-2888351746031.3306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-12034798941.797211</v>
      </c>
      <c r="L3818" s="444">
        <f t="shared" ca="1" si="154"/>
        <v>-2900386544973.1279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-2900386544973.1279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-12084943937.388033</v>
      </c>
      <c r="L3819" s="444">
        <f t="shared" ca="1" si="154"/>
        <v>-2912471488910.5161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-2912471488910.5161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-12135297870.460484</v>
      </c>
      <c r="L3820" s="444">
        <f t="shared" ca="1" si="154"/>
        <v>-2924606786780.9766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-2924606786780.9766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-12185861611.587402</v>
      </c>
      <c r="L3821" s="444">
        <f t="shared" ca="1" si="154"/>
        <v>-2936792648392.564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-2936792648392.564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-12236636034.969017</v>
      </c>
      <c r="L3822" s="444">
        <f t="shared" ca="1" si="154"/>
        <v>-2949029284427.5332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-2949029284427.5332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-12287622018.448055</v>
      </c>
      <c r="L3823" s="444">
        <f t="shared" ca="1" si="154"/>
        <v>-2961316906445.9814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-2961316906445.9814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-12338820443.524923</v>
      </c>
      <c r="L3824" s="444">
        <f t="shared" ca="1" si="154"/>
        <v>-2973655726889.5063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-2973655726889.5063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-12390232195.372944</v>
      </c>
      <c r="L3825" s="444">
        <f t="shared" ca="1" si="154"/>
        <v>-2986045959084.8794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-2986045959084.8794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-12441858162.853664</v>
      </c>
      <c r="L3826" s="444">
        <f t="shared" ca="1" si="154"/>
        <v>-2998487817247.7329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-2998487817247.7329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-12493699238.532221</v>
      </c>
      <c r="L3827" s="444">
        <f t="shared" ca="1" si="154"/>
        <v>-3010981516486.2651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-3010981516486.2651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-12545756318.692772</v>
      </c>
      <c r="L3828" s="444">
        <f t="shared" ca="1" si="154"/>
        <v>-3023527272804.958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-3023527272804.958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-12598030303.353992</v>
      </c>
      <c r="L3829" s="444">
        <f t="shared" ca="1" si="154"/>
        <v>-3036125303108.312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-3036125303108.312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-12650522096.284634</v>
      </c>
      <c r="L3830" s="444">
        <f t="shared" ca="1" si="154"/>
        <v>-3048775825204.5967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-3048775825204.5967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-12703232605.019154</v>
      </c>
      <c r="L3831" s="444">
        <f t="shared" ca="1" si="154"/>
        <v>-3061479057809.6157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-3061479057809.6157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-12756162740.873398</v>
      </c>
      <c r="L3832" s="444">
        <f t="shared" ca="1" si="154"/>
        <v>-3074235220550.4893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-3074235220550.4893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-12809313418.960371</v>
      </c>
      <c r="L3833" s="444">
        <f t="shared" ref="L3833:L4087" ca="1" si="159">I3833-J3833+K3833</f>
        <v>-3087044533969.4497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-3087044533969.4497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-12862685558.206039</v>
      </c>
      <c r="L3834" s="444">
        <f t="shared" ca="1" si="159"/>
        <v>-3099907219527.6558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-3099907219527.6558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-12916280081.365232</v>
      </c>
      <c r="L3835" s="444">
        <f t="shared" ca="1" si="159"/>
        <v>-3112823499609.021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-3112823499609.021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-12970097915.037588</v>
      </c>
      <c r="L3836" s="444">
        <f t="shared" ca="1" si="159"/>
        <v>-3125793597524.0586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-3125793597524.0586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-13024139989.683577</v>
      </c>
      <c r="L3837" s="444">
        <f t="shared" ca="1" si="159"/>
        <v>-3138817737513.7422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-3138817737513.7422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-13078407239.640593</v>
      </c>
      <c r="L3838" s="444">
        <f t="shared" ca="1" si="159"/>
        <v>-3151896144753.3828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-3151896144753.3828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-13132900603.139095</v>
      </c>
      <c r="L3839" s="444">
        <f t="shared" ca="1" si="159"/>
        <v>-3165029045356.522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-3165029045356.522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-13187621022.318842</v>
      </c>
      <c r="L3840" s="444">
        <f t="shared" ca="1" si="159"/>
        <v>-3178216666378.8408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-3178216666378.8408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-13242569443.245171</v>
      </c>
      <c r="L3841" s="444">
        <f t="shared" ca="1" si="159"/>
        <v>-3191459235822.0859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-3191459235822.0859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-13297746815.925358</v>
      </c>
      <c r="L3842" s="444">
        <f t="shared" ca="1" si="159"/>
        <v>-3204756982638.0112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-3204756982638.0112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-13353154094.325047</v>
      </c>
      <c r="L3843" s="444">
        <f t="shared" ca="1" si="159"/>
        <v>-3218110136732.3364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-3218110136732.3364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-13408792236.384735</v>
      </c>
      <c r="L3844" s="444">
        <f t="shared" ca="1" si="159"/>
        <v>-3231518928968.7212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-3231518928968.7212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-13464662204.036339</v>
      </c>
      <c r="L3845" s="444">
        <f t="shared" ca="1" si="159"/>
        <v>-3244983591172.7573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-3244983591172.7573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-13520764963.219822</v>
      </c>
      <c r="L3846" s="444">
        <f t="shared" ca="1" si="159"/>
        <v>-3258504356135.9771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-3258504356135.9771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-13577101483.899904</v>
      </c>
      <c r="L3847" s="444">
        <f t="shared" ca="1" si="159"/>
        <v>-3272081457619.877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-3272081457619.877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-13633672740.082821</v>
      </c>
      <c r="L3848" s="444">
        <f t="shared" ca="1" si="159"/>
        <v>-3285715130359.96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-3285715130359.96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-13690479709.833166</v>
      </c>
      <c r="L3849" s="444">
        <f t="shared" ca="1" si="159"/>
        <v>-3299405610069.793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-3299405610069.793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-13747523375.290804</v>
      </c>
      <c r="L3850" s="444">
        <f t="shared" ca="1" si="159"/>
        <v>-3313153133445.084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-3313153133445.084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-13804804722.687849</v>
      </c>
      <c r="L3851" s="444">
        <f t="shared" ca="1" si="159"/>
        <v>-3326957938167.772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-3326957938167.772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-13862324742.365717</v>
      </c>
      <c r="L3852" s="444">
        <f t="shared" ca="1" si="159"/>
        <v>-3340820262910.1377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-3340820262910.1377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-13920084428.79224</v>
      </c>
      <c r="L3853" s="444">
        <f t="shared" ca="1" si="159"/>
        <v>-3354740347338.9302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-3354740347338.9302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-13978084780.578875</v>
      </c>
      <c r="L3854" s="444">
        <f t="shared" ca="1" si="159"/>
        <v>-3368718432119.5093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-3368718432119.5093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-14036326800.497955</v>
      </c>
      <c r="L3855" s="444">
        <f t="shared" ca="1" si="159"/>
        <v>-3382754758920.0073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-3382754758920.0073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-14094811495.500031</v>
      </c>
      <c r="L3856" s="444">
        <f t="shared" ca="1" si="159"/>
        <v>-3396849570415.5073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-3396849570415.5073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-14153539876.731279</v>
      </c>
      <c r="L3857" s="444">
        <f t="shared" ca="1" si="159"/>
        <v>-3411003110292.2388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-3411003110292.2388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-14212512959.550995</v>
      </c>
      <c r="L3858" s="444">
        <f t="shared" ca="1" si="159"/>
        <v>-3425215623251.7896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-3425215623251.7896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-14271731763.549124</v>
      </c>
      <c r="L3859" s="444">
        <f t="shared" ca="1" si="159"/>
        <v>-3439487355015.3389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-3439487355015.3389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-14331197312.563911</v>
      </c>
      <c r="L3860" s="444">
        <f t="shared" ca="1" si="159"/>
        <v>-3453818552327.9028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-3453818552327.9028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-14390910634.699594</v>
      </c>
      <c r="L3861" s="444">
        <f t="shared" ca="1" si="159"/>
        <v>-3468209462962.6025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-3468209462962.6025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-14450872762.344177</v>
      </c>
      <c r="L3862" s="444">
        <f t="shared" ca="1" si="159"/>
        <v>-3482660335724.9468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-3482660335724.9468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-14511084732.187277</v>
      </c>
      <c r="L3863" s="444">
        <f t="shared" ca="1" si="159"/>
        <v>-3497171420457.1343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-3497171420457.1343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-14571547585.23806</v>
      </c>
      <c r="L3864" s="444">
        <f t="shared" ca="1" si="159"/>
        <v>-3511742968042.3726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-3511742968042.3726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-14632262366.843218</v>
      </c>
      <c r="L3865" s="444">
        <f t="shared" ca="1" si="159"/>
        <v>-3526375230409.2158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-3526375230409.2158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-14693230126.705065</v>
      </c>
      <c r="L3866" s="444">
        <f t="shared" ca="1" si="159"/>
        <v>-3541068460535.9209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-3541068460535.9209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-14754451918.899672</v>
      </c>
      <c r="L3867" s="444">
        <f t="shared" ca="1" si="159"/>
        <v>-3555822912454.8208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-3555822912454.8208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-14815928801.895086</v>
      </c>
      <c r="L3868" s="444">
        <f t="shared" ca="1" si="159"/>
        <v>-3570638841256.7158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-3570638841256.7158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-14877661838.569649</v>
      </c>
      <c r="L3869" s="444">
        <f t="shared" ca="1" si="159"/>
        <v>-3585516503095.2856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-3585516503095.2856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-14939652096.230356</v>
      </c>
      <c r="L3870" s="444">
        <f t="shared" ca="1" si="159"/>
        <v>-3600456155191.5161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-3600456155191.5161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-15001900646.631317</v>
      </c>
      <c r="L3871" s="444">
        <f t="shared" ca="1" si="159"/>
        <v>-3615458055838.1475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-3615458055838.1475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-15064408565.992281</v>
      </c>
      <c r="L3872" s="444">
        <f t="shared" ca="1" si="159"/>
        <v>-3630522464404.1396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-3630522464404.1396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-15127176935.017248</v>
      </c>
      <c r="L3873" s="444">
        <f t="shared" ca="1" si="159"/>
        <v>-3645649641339.1567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-3645649641339.1567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-15190206838.913153</v>
      </c>
      <c r="L3874" s="444">
        <f t="shared" ca="1" si="159"/>
        <v>-3660839848178.0698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-3660839848178.0698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-15253499367.408625</v>
      </c>
      <c r="L3875" s="444">
        <f t="shared" ca="1" si="159"/>
        <v>-3676093347545.4785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-3676093347545.4785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-15317055614.772825</v>
      </c>
      <c r="L3876" s="444">
        <f t="shared" ca="1" si="159"/>
        <v>-3691410403160.2515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-3691410403160.2515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-15380876679.834381</v>
      </c>
      <c r="L3877" s="444">
        <f t="shared" ca="1" si="159"/>
        <v>-3706791279840.0859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-3706791279840.0859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-15444963666.000359</v>
      </c>
      <c r="L3878" s="444">
        <f t="shared" ca="1" si="159"/>
        <v>-3722236243506.0864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-3722236243506.0864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-15509317681.27536</v>
      </c>
      <c r="L3879" s="444">
        <f t="shared" ca="1" si="159"/>
        <v>-3737745561187.3618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-3737745561187.3618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-15573939838.280672</v>
      </c>
      <c r="L3880" s="444">
        <f t="shared" ca="1" si="159"/>
        <v>-3753319501025.6426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-3753319501025.6426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-15638831254.27351</v>
      </c>
      <c r="L3881" s="444">
        <f t="shared" ca="1" si="159"/>
        <v>-3768958332279.916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-3768958332279.916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-15703993051.166317</v>
      </c>
      <c r="L3882" s="444">
        <f t="shared" ca="1" si="159"/>
        <v>-3784662325331.0825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-3784662325331.0825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-15769426355.546177</v>
      </c>
      <c r="L3883" s="444">
        <f t="shared" ca="1" si="159"/>
        <v>-3800431751686.6289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-3800431751686.6289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-15835132298.694286</v>
      </c>
      <c r="L3884" s="444">
        <f t="shared" ca="1" si="159"/>
        <v>-3816266883985.3232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-3816266883985.3232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-15901112016.605513</v>
      </c>
      <c r="L3885" s="444">
        <f t="shared" ca="1" si="159"/>
        <v>-3832167996001.9287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-3832167996001.9287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-15967366650.008036</v>
      </c>
      <c r="L3886" s="444">
        <f t="shared" ca="1" si="159"/>
        <v>-3848135362651.9365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-3848135362651.9365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-16033897344.38307</v>
      </c>
      <c r="L3887" s="444">
        <f t="shared" ca="1" si="159"/>
        <v>-3864169259996.3198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-3864169259996.3198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-16100705249.984665</v>
      </c>
      <c r="L3888" s="444">
        <f t="shared" ca="1" si="159"/>
        <v>-3880269965246.3047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-3880269965246.3047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-16167791521.8596</v>
      </c>
      <c r="L3889" s="444">
        <f t="shared" ca="1" si="159"/>
        <v>-3896437756768.1641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-3896437756768.1641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-16235157319.86735</v>
      </c>
      <c r="L3890" s="444">
        <f t="shared" ca="1" si="159"/>
        <v>-3912672914088.0313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-3912672914088.0313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-16302803808.700129</v>
      </c>
      <c r="L3891" s="444">
        <f t="shared" ca="1" si="159"/>
        <v>-3928975717896.7314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-3928975717896.7314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-16370732157.903048</v>
      </c>
      <c r="L3892" s="444">
        <f t="shared" ca="1" si="159"/>
        <v>-3945346450054.6343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-3945346450054.6343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-16438943541.894312</v>
      </c>
      <c r="L3893" s="444">
        <f t="shared" ca="1" si="159"/>
        <v>-3961785393596.5288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-3961785393596.5288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-16507439139.985538</v>
      </c>
      <c r="L3894" s="444">
        <f t="shared" ca="1" si="159"/>
        <v>-3978292832736.5142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-3978292832736.5142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-16576220136.402143</v>
      </c>
      <c r="L3895" s="444">
        <f t="shared" ca="1" si="159"/>
        <v>-3994869052872.9165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-3994869052872.9165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-16645287720.303816</v>
      </c>
      <c r="L3896" s="444">
        <f t="shared" ca="1" si="159"/>
        <v>-4011514340593.2202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-4011514340593.2202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-16714643085.805086</v>
      </c>
      <c r="L3897" s="444">
        <f t="shared" ca="1" si="159"/>
        <v>-4028228983679.0254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-4028228983679.0254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-16784287431.995939</v>
      </c>
      <c r="L3898" s="444">
        <f t="shared" ca="1" si="159"/>
        <v>-4045013271111.0215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-4045013271111.0215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-16854221962.962587</v>
      </c>
      <c r="L3899" s="444">
        <f t="shared" ca="1" si="159"/>
        <v>-4061867493073.9839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-4061867493073.9839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-16924447887.808266</v>
      </c>
      <c r="L3900" s="444">
        <f t="shared" ca="1" si="159"/>
        <v>-4078791940961.792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-4078791940961.792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-16994966420.674131</v>
      </c>
      <c r="L3901" s="444">
        <f t="shared" ca="1" si="159"/>
        <v>-4095786907382.4663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-4095786907382.4663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-17065778780.760277</v>
      </c>
      <c r="L3902" s="444">
        <f t="shared" ca="1" si="159"/>
        <v>-4112852686163.2266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-4112852686163.2266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-17136886192.346777</v>
      </c>
      <c r="L3903" s="444">
        <f t="shared" ca="1" si="159"/>
        <v>-4129989572355.5732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-4129989572355.5732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-17208289884.814888</v>
      </c>
      <c r="L3904" s="444">
        <f t="shared" ca="1" si="159"/>
        <v>-4147197862240.3882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-4147197862240.3882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-17279991092.668285</v>
      </c>
      <c r="L3905" s="444">
        <f t="shared" ca="1" si="159"/>
        <v>-4164477853333.0566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-4164477853333.0566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-17351991055.554401</v>
      </c>
      <c r="L3906" s="444">
        <f t="shared" ca="1" si="159"/>
        <v>-4181829844388.6108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-4181829844388.6108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-17424291018.285877</v>
      </c>
      <c r="L3907" s="444">
        <f t="shared" ca="1" si="159"/>
        <v>-4199254135406.8965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-4199254135406.8965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-17496892230.862068</v>
      </c>
      <c r="L3908" s="444">
        <f t="shared" ca="1" si="159"/>
        <v>-4216751027637.7588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-4216751027637.7588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-17569795948.490662</v>
      </c>
      <c r="L3909" s="444">
        <f t="shared" ca="1" si="159"/>
        <v>-4234320823586.2495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-4234320823586.2495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-17643003431.609371</v>
      </c>
      <c r="L3910" s="444">
        <f t="shared" ca="1" si="159"/>
        <v>-4251963827017.8589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-4251963827017.8589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-17716515945.907745</v>
      </c>
      <c r="L3911" s="444">
        <f t="shared" ca="1" si="159"/>
        <v>-4269680342963.7666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-4269680342963.7666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-17790334762.349026</v>
      </c>
      <c r="L3912" s="444">
        <f t="shared" ca="1" si="159"/>
        <v>-4287470677726.1157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-4287470677726.1157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-17864461157.19215</v>
      </c>
      <c r="L3913" s="444">
        <f t="shared" ca="1" si="159"/>
        <v>-4305335138883.3081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-4305335138883.3081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-17938896412.013783</v>
      </c>
      <c r="L3914" s="444">
        <f t="shared" ca="1" si="159"/>
        <v>-4323274035295.3218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-4323274035295.3218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-18013641813.730507</v>
      </c>
      <c r="L3915" s="444">
        <f t="shared" ca="1" si="159"/>
        <v>-4341287677109.0522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-4341287677109.0522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-18088698654.621052</v>
      </c>
      <c r="L3916" s="444">
        <f t="shared" ca="1" si="159"/>
        <v>-4359376375763.6733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-4359376375763.6733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-18164068232.34864</v>
      </c>
      <c r="L3917" s="444">
        <f t="shared" ca="1" si="159"/>
        <v>-4377540443996.022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-4377540443996.022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-18239751849.983425</v>
      </c>
      <c r="L3918" s="444">
        <f t="shared" ca="1" si="159"/>
        <v>-4395780195846.0054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-4395780195846.0054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-18315750816.025024</v>
      </c>
      <c r="L3919" s="444">
        <f t="shared" ca="1" si="159"/>
        <v>-4414095946662.0303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-4414095946662.0303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-18392066444.425125</v>
      </c>
      <c r="L3920" s="444">
        <f t="shared" ca="1" si="159"/>
        <v>-4432488013106.4551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-4432488013106.4551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-18468700054.610229</v>
      </c>
      <c r="L3921" s="444">
        <f t="shared" ca="1" si="159"/>
        <v>-4450956713161.0654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-4450956713161.0654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-18545652971.50444</v>
      </c>
      <c r="L3922" s="444">
        <f t="shared" ca="1" si="159"/>
        <v>-4469502366132.5703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-4469502366132.5703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-18622926525.552376</v>
      </c>
      <c r="L3923" s="444">
        <f t="shared" ca="1" si="159"/>
        <v>-4488125292658.123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-4488125292658.123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-18700522052.74218</v>
      </c>
      <c r="L3924" s="444">
        <f t="shared" ca="1" si="159"/>
        <v>-4506825814710.8652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-4506825814710.8652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-18778440894.628605</v>
      </c>
      <c r="L3925" s="444">
        <f t="shared" ca="1" si="159"/>
        <v>-4525604255605.4941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-4525604255605.4941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-18856684398.356224</v>
      </c>
      <c r="L3926" s="444">
        <f t="shared" ca="1" si="159"/>
        <v>-4544460940003.8506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-4544460940003.8506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-18935253916.682709</v>
      </c>
      <c r="L3927" s="444">
        <f t="shared" ca="1" si="159"/>
        <v>-4563396193920.5332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-4563396193920.5332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-19014150808.00222</v>
      </c>
      <c r="L3928" s="444">
        <f t="shared" ca="1" si="159"/>
        <v>-4582410344728.5352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-4582410344728.5352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-19093376436.368896</v>
      </c>
      <c r="L3929" s="444">
        <f t="shared" ca="1" si="159"/>
        <v>-4601503721164.9043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-4601503721164.9043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-19172932171.520435</v>
      </c>
      <c r="L3930" s="444">
        <f t="shared" ca="1" si="159"/>
        <v>-4620676653336.4248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-4620676653336.4248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-19252819388.901772</v>
      </c>
      <c r="L3931" s="444">
        <f t="shared" ca="1" si="159"/>
        <v>-4639929472725.3262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-4639929472725.3262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-19333039469.688858</v>
      </c>
      <c r="L3932" s="444">
        <f t="shared" ca="1" si="159"/>
        <v>-4659262512195.0146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-4659262512195.0146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-19413593800.812561</v>
      </c>
      <c r="L3933" s="444">
        <f t="shared" ca="1" si="159"/>
        <v>-4678676105995.8271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-4678676105995.8271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-19494483774.982613</v>
      </c>
      <c r="L3934" s="444">
        <f t="shared" ca="1" si="159"/>
        <v>-4698170589770.8096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-4698170589770.8096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-19575710790.711708</v>
      </c>
      <c r="L3935" s="444">
        <f t="shared" ca="1" si="159"/>
        <v>-4717746300561.5215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-4717746300561.5215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-19657276252.339672</v>
      </c>
      <c r="L3936" s="444">
        <f t="shared" ca="1" si="159"/>
        <v>-4737403576813.8613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-4737403576813.8613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-19739181570.057755</v>
      </c>
      <c r="L3937" s="444">
        <f t="shared" ca="1" si="159"/>
        <v>-4757142758383.9189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-4757142758383.9189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-19821428159.932995</v>
      </c>
      <c r="L3938" s="444">
        <f t="shared" ca="1" si="159"/>
        <v>-4776964186543.8516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-4776964186543.8516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-19904017443.932716</v>
      </c>
      <c r="L3939" s="444">
        <f t="shared" ca="1" si="159"/>
        <v>-4796868203987.7842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-4796868203987.7842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-19986950849.9491</v>
      </c>
      <c r="L3940" s="444">
        <f t="shared" ca="1" si="159"/>
        <v>-4816855154837.7334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-4816855154837.7334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-20070229811.823891</v>
      </c>
      <c r="L3941" s="444">
        <f t="shared" ca="1" si="159"/>
        <v>-4836925384649.5576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-4836925384649.5576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-20153855769.373158</v>
      </c>
      <c r="L3942" s="444">
        <f t="shared" ca="1" si="159"/>
        <v>-4857079240418.9307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-4857079240418.9307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-20237830168.412212</v>
      </c>
      <c r="L3943" s="444">
        <f t="shared" ca="1" si="159"/>
        <v>-4877317070587.3428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-4877317070587.3428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-20322154460.780594</v>
      </c>
      <c r="L3944" s="444">
        <f t="shared" ca="1" si="159"/>
        <v>-4897639225048.123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-4897639225048.123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-20406830104.36718</v>
      </c>
      <c r="L3945" s="444">
        <f t="shared" ca="1" si="159"/>
        <v>-4918046055152.4902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-4918046055152.4902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-20491858563.135376</v>
      </c>
      <c r="L3946" s="444">
        <f t="shared" ca="1" si="159"/>
        <v>-4938537913715.626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-4938537913715.626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-20577241307.148441</v>
      </c>
      <c r="L3947" s="444">
        <f t="shared" ca="1" si="159"/>
        <v>-4959115155022.7744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-4959115155022.7744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-20662979812.594894</v>
      </c>
      <c r="L3948" s="444">
        <f t="shared" ca="1" si="159"/>
        <v>-4979778134835.3691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-4979778134835.3691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-20749075561.814037</v>
      </c>
      <c r="L3949" s="444">
        <f t="shared" ca="1" si="159"/>
        <v>-5000527210397.1836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-5000527210397.1836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-20835530043.321598</v>
      </c>
      <c r="L3950" s="444">
        <f t="shared" ca="1" si="159"/>
        <v>-5021362740440.5049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-5021362740440.5049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-20922344751.835438</v>
      </c>
      <c r="L3951" s="444">
        <f t="shared" ca="1" si="159"/>
        <v>-5042285085192.3398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-5042285085192.3398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-21009521188.301414</v>
      </c>
      <c r="L3952" s="444">
        <f t="shared" ca="1" si="159"/>
        <v>-5063294606380.6416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-5063294606380.6416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-21097060859.919338</v>
      </c>
      <c r="L3953" s="444">
        <f t="shared" ca="1" si="159"/>
        <v>-5084391667240.5605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-5084391667240.5605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-21184965280.169003</v>
      </c>
      <c r="L3954" s="444">
        <f t="shared" ca="1" si="159"/>
        <v>-5105576632520.7295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-5105576632520.7295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-21273235968.836372</v>
      </c>
      <c r="L3955" s="444">
        <f t="shared" ca="1" si="159"/>
        <v>-5126849868489.5654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-5126849868489.5654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-21361874452.039856</v>
      </c>
      <c r="L3956" s="444">
        <f t="shared" ca="1" si="159"/>
        <v>-5148211742941.6055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-5148211742941.6055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-21450882262.256691</v>
      </c>
      <c r="L3957" s="444">
        <f t="shared" ca="1" si="159"/>
        <v>-5169662625203.8623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-5169662625203.8623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-21540260938.349426</v>
      </c>
      <c r="L3958" s="444">
        <f t="shared" ca="1" si="159"/>
        <v>-5191202886142.2119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-5191202886142.2119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-21630012025.592548</v>
      </c>
      <c r="L3959" s="444">
        <f t="shared" ca="1" si="159"/>
        <v>-5212832898167.8047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-5212832898167.8047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-21720137075.699184</v>
      </c>
      <c r="L3960" s="444">
        <f t="shared" ca="1" si="159"/>
        <v>-5234553035243.5039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-5234553035243.5039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-21810637646.847931</v>
      </c>
      <c r="L3961" s="444">
        <f t="shared" ca="1" si="159"/>
        <v>-5256363672890.3516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-5256363672890.3516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-21901515303.709797</v>
      </c>
      <c r="L3962" s="444">
        <f t="shared" ca="1" si="159"/>
        <v>-5278265188194.0615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-5278265188194.0615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-21992771617.475258</v>
      </c>
      <c r="L3963" s="444">
        <f t="shared" ca="1" si="159"/>
        <v>-5300257959811.5371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-5300257959811.5371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-22084408165.881405</v>
      </c>
      <c r="L3964" s="444">
        <f t="shared" ca="1" si="159"/>
        <v>-5322342367977.4189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-5322342367977.4189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-22176426533.239246</v>
      </c>
      <c r="L3965" s="444">
        <f t="shared" ca="1" si="159"/>
        <v>-5344518794510.6582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-5344518794510.6582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-22268828310.461075</v>
      </c>
      <c r="L3966" s="444">
        <f t="shared" ca="1" si="159"/>
        <v>-5366787622821.1191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-5366787622821.1191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-22361615095.087997</v>
      </c>
      <c r="L3967" s="444">
        <f t="shared" ca="1" si="159"/>
        <v>-5389149237916.207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-5389149237916.207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-22454788491.317528</v>
      </c>
      <c r="L3968" s="444">
        <f t="shared" ca="1" si="159"/>
        <v>-5411604026407.5244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-5411604026407.5244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-22548350110.031353</v>
      </c>
      <c r="L3969" s="444">
        <f t="shared" ca="1" si="159"/>
        <v>-5434152376517.5557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-5434152376517.5557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-22642301568.823147</v>
      </c>
      <c r="L3970" s="444">
        <f t="shared" ca="1" si="159"/>
        <v>-5456794678086.3789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-5456794678086.3789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-22736644492.026577</v>
      </c>
      <c r="L3971" s="444">
        <f t="shared" ca="1" si="159"/>
        <v>-5479531322578.4053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-5479531322578.4053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-22831380510.743355</v>
      </c>
      <c r="L3972" s="444">
        <f t="shared" ca="1" si="159"/>
        <v>-5502362703089.1484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-5502362703089.1484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-22926511262.871452</v>
      </c>
      <c r="L3973" s="444">
        <f t="shared" ca="1" si="159"/>
        <v>-5525289214352.0195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-5525289214352.0195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-23022038393.133415</v>
      </c>
      <c r="L3974" s="444">
        <f t="shared" ca="1" si="159"/>
        <v>-5548311252745.1533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-5548311252745.1533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-23117963553.104805</v>
      </c>
      <c r="L3975" s="444">
        <f t="shared" ca="1" si="159"/>
        <v>-5571429216298.2578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-5571429216298.2578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-23214288401.242741</v>
      </c>
      <c r="L3976" s="444">
        <f t="shared" ca="1" si="159"/>
        <v>-5594643504699.501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-5594643504699.501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-23311014602.914589</v>
      </c>
      <c r="L3977" s="444">
        <f t="shared" ca="1" si="159"/>
        <v>-5617954519302.416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-5617954519302.416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-23408143830.426735</v>
      </c>
      <c r="L3978" s="444">
        <f t="shared" ca="1" si="159"/>
        <v>-5641362663132.8428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-5641362663132.8428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-23505677763.053513</v>
      </c>
      <c r="L3979" s="444">
        <f t="shared" ca="1" si="159"/>
        <v>-5664868340895.8965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-5664868340895.8965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-23603618087.066235</v>
      </c>
      <c r="L3980" s="444">
        <f t="shared" ca="1" si="159"/>
        <v>-5688471958982.9629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-5688471958982.9629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-23701966495.762344</v>
      </c>
      <c r="L3981" s="444">
        <f t="shared" ca="1" si="159"/>
        <v>-5712173925478.7256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-5712173925478.7256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-23800724689.49469</v>
      </c>
      <c r="L3982" s="444">
        <f t="shared" ca="1" si="159"/>
        <v>-5735974650168.2207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-5735974650168.2207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-23899894375.70092</v>
      </c>
      <c r="L3983" s="444">
        <f t="shared" ca="1" si="159"/>
        <v>-5759874544543.9219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-5759874544543.9219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-23999477268.933006</v>
      </c>
      <c r="L3984" s="444">
        <f t="shared" ca="1" si="159"/>
        <v>-5783874021812.8545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-5783874021812.8545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-24099475090.886894</v>
      </c>
      <c r="L3985" s="444">
        <f t="shared" ca="1" si="159"/>
        <v>-5807973496903.7412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-5807973496903.7412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-24199889570.432255</v>
      </c>
      <c r="L3986" s="444">
        <f t="shared" ca="1" si="159"/>
        <v>-5832173386474.1738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-5832173386474.1738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-24300722443.642391</v>
      </c>
      <c r="L3987" s="444">
        <f t="shared" ca="1" si="159"/>
        <v>-5856474108917.8164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-5856474108917.8164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-24401975453.824234</v>
      </c>
      <c r="L3988" s="444">
        <f t="shared" ca="1" si="159"/>
        <v>-5880876084371.6406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-5880876084371.6406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-24503650351.548504</v>
      </c>
      <c r="L3989" s="444">
        <f t="shared" ca="1" si="159"/>
        <v>-5905379734723.1895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-5905379734723.1895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-24605748894.679955</v>
      </c>
      <c r="L3990" s="444">
        <f t="shared" ca="1" si="159"/>
        <v>-5929985483617.8691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-5929985483617.8691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-24708272848.407787</v>
      </c>
      <c r="L3991" s="444">
        <f t="shared" ca="1" si="159"/>
        <v>-5954693756466.2773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-5954693756466.2773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-24811223985.276154</v>
      </c>
      <c r="L3992" s="444">
        <f t="shared" ca="1" si="159"/>
        <v>-5979504980451.5537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-5979504980451.5537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-24914604085.214806</v>
      </c>
      <c r="L3993" s="444">
        <f t="shared" ca="1" si="159"/>
        <v>-6004419584536.7686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-6004419584536.7686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-25018414935.56987</v>
      </c>
      <c r="L3994" s="444">
        <f t="shared" ca="1" si="159"/>
        <v>-6029437999472.3389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-6029437999472.3389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-25122658331.134747</v>
      </c>
      <c r="L3995" s="444">
        <f t="shared" ca="1" si="159"/>
        <v>-6054560657803.4736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-6054560657803.4736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-25227336074.181141</v>
      </c>
      <c r="L3996" s="444">
        <f t="shared" ca="1" si="159"/>
        <v>-6079787993877.6543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-6079787993877.6543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-25332449974.490227</v>
      </c>
      <c r="L3997" s="444">
        <f t="shared" ca="1" si="159"/>
        <v>-6105120443852.1445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-6105120443852.1445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-25438001849.383934</v>
      </c>
      <c r="L3998" s="444">
        <f t="shared" ca="1" si="159"/>
        <v>-6130558445701.5283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-6130558445701.5283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-25543993523.756367</v>
      </c>
      <c r="L3999" s="444">
        <f t="shared" ca="1" si="159"/>
        <v>-6156102439225.2852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-6156102439225.2852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-25650426830.105354</v>
      </c>
      <c r="L4000" s="444">
        <f t="shared" ca="1" si="159"/>
        <v>-6181752866055.3906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-6181752866055.3906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-25757303608.564129</v>
      </c>
      <c r="L4001" s="444">
        <f t="shared" ca="1" si="159"/>
        <v>-6207510169663.9551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-6207510169663.9551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-25864625706.933147</v>
      </c>
      <c r="L4002" s="444">
        <f t="shared" ca="1" si="159"/>
        <v>-6233374795370.8887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-6233374795370.8887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-25972394980.712036</v>
      </c>
      <c r="L4003" s="444">
        <f t="shared" ca="1" si="159"/>
        <v>-6259347190351.6006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-6259347190351.6006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-26080613293.131668</v>
      </c>
      <c r="L4004" s="444">
        <f t="shared" ca="1" si="159"/>
        <v>-6285427803644.7324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-6285427803644.7324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-26189282515.186386</v>
      </c>
      <c r="L4005" s="444">
        <f t="shared" ca="1" si="159"/>
        <v>-6311617086159.9189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-6311617086159.9189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-26298404525.666328</v>
      </c>
      <c r="L4006" s="444">
        <f t="shared" ca="1" si="159"/>
        <v>-6337915490685.585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-6337915490685.585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-26407981211.189938</v>
      </c>
      <c r="L4007" s="444">
        <f t="shared" ca="1" si="159"/>
        <v>-6364323471896.7744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-6364323471896.7744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-26518014466.236561</v>
      </c>
      <c r="L4008" s="444">
        <f t="shared" ca="1" si="159"/>
        <v>-6390841486363.0107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-6390841486363.0107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-26628506193.179211</v>
      </c>
      <c r="L4009" s="444">
        <f t="shared" ca="1" si="159"/>
        <v>-6417469992556.1904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-6417469992556.1904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-26739458302.317459</v>
      </c>
      <c r="L4010" s="444">
        <f t="shared" ca="1" si="159"/>
        <v>-6444209450858.5078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-6444209450858.5078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-26850872711.91045</v>
      </c>
      <c r="L4011" s="444">
        <f t="shared" ca="1" si="159"/>
        <v>-6471060323570.418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-6471060323570.418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-26962751348.210075</v>
      </c>
      <c r="L4012" s="444">
        <f t="shared" ca="1" si="159"/>
        <v>-6498023074918.6279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-6498023074918.6279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-27075096145.494282</v>
      </c>
      <c r="L4013" s="444">
        <f t="shared" ca="1" si="159"/>
        <v>-6525098171064.1221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-6525098171064.1221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-27187909046.10051</v>
      </c>
      <c r="L4014" s="444">
        <f t="shared" ca="1" si="159"/>
        <v>-6552286080110.2227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-6552286080110.2227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-27301192000.459259</v>
      </c>
      <c r="L4015" s="444">
        <f t="shared" ca="1" si="159"/>
        <v>-6579587272110.6816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-6579587272110.6816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-27414946967.127838</v>
      </c>
      <c r="L4016" s="444">
        <f t="shared" ca="1" si="159"/>
        <v>-6607002219077.8096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-6607002219077.8096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-27529175912.824207</v>
      </c>
      <c r="L4017" s="444">
        <f t="shared" ca="1" si="159"/>
        <v>-6634531394990.6338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-6634531394990.6338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-27643880812.460972</v>
      </c>
      <c r="L4018" s="444">
        <f t="shared" ca="1" si="159"/>
        <v>-6662175275803.0947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-6662175275803.0947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-27759063649.179562</v>
      </c>
      <c r="L4019" s="444">
        <f t="shared" ca="1" si="159"/>
        <v>-6689934339452.2744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-6689934339452.2744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-27874726414.384476</v>
      </c>
      <c r="L4020" s="444">
        <f t="shared" ca="1" si="159"/>
        <v>-6717809065866.6592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-6717809065866.6592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-27990871107.777744</v>
      </c>
      <c r="L4021" s="444">
        <f t="shared" ca="1" si="159"/>
        <v>-6745799936974.4365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-6745799936974.4365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-28107499737.393486</v>
      </c>
      <c r="L4022" s="444">
        <f t="shared" ca="1" si="159"/>
        <v>-6773907436711.8301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-6773907436711.8301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-28224614319.632626</v>
      </c>
      <c r="L4023" s="444">
        <f t="shared" ca="1" si="159"/>
        <v>-6802132051031.4629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-6802132051031.4629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-28342216879.29776</v>
      </c>
      <c r="L4024" s="444">
        <f t="shared" ca="1" si="159"/>
        <v>-6830474267910.7607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-6830474267910.7607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-28460309449.62817</v>
      </c>
      <c r="L4025" s="444">
        <f t="shared" ca="1" si="159"/>
        <v>-6858934577360.3887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-6858934577360.3887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-28578894072.334953</v>
      </c>
      <c r="L4026" s="444">
        <f t="shared" ca="1" si="159"/>
        <v>-6887513471432.7236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-6887513471432.7236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-28697972797.636353</v>
      </c>
      <c r="L4027" s="444">
        <f t="shared" ca="1" si="159"/>
        <v>-6916211444230.3604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-6916211444230.3604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-28817547684.293167</v>
      </c>
      <c r="L4028" s="444">
        <f t="shared" ca="1" si="159"/>
        <v>-6945028991914.6533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-6945028991914.6533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-28937620799.64439</v>
      </c>
      <c r="L4029" s="444">
        <f t="shared" ca="1" si="159"/>
        <v>-6973966612714.2979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-6973966612714.2979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-29058194219.642906</v>
      </c>
      <c r="L4030" s="444">
        <f t="shared" ca="1" si="159"/>
        <v>-7003024806933.9404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-7003024806933.9404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-29179270028.891418</v>
      </c>
      <c r="L4031" s="444">
        <f t="shared" ca="1" si="159"/>
        <v>-7032204076962.832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-7032204076962.832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-29300850320.678467</v>
      </c>
      <c r="L4032" s="444">
        <f t="shared" ca="1" si="159"/>
        <v>-7061504927283.5107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-7061504927283.5107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-29422937197.014629</v>
      </c>
      <c r="L4033" s="444">
        <f t="shared" ca="1" si="159"/>
        <v>-7090927864480.5254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-7090927864480.5254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-29545532768.668854</v>
      </c>
      <c r="L4034" s="444">
        <f t="shared" ca="1" si="159"/>
        <v>-7120473397249.1943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-7120473397249.1943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-29668639155.204979</v>
      </c>
      <c r="L4035" s="444">
        <f t="shared" ca="1" si="159"/>
        <v>-7150142036404.3994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-7150142036404.3994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-29792258485.018326</v>
      </c>
      <c r="L4036" s="444">
        <f t="shared" ca="1" si="159"/>
        <v>-7179934294889.418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-7179934294889.418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-29916392895.372574</v>
      </c>
      <c r="L4037" s="444">
        <f t="shared" ca="1" si="159"/>
        <v>-7209850687784.791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-7209850687784.791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-30041044532.436626</v>
      </c>
      <c r="L4038" s="444">
        <f t="shared" ca="1" si="159"/>
        <v>-7239891732317.2275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-7239891732317.2275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-30166215551.321781</v>
      </c>
      <c r="L4039" s="444">
        <f t="shared" ca="1" si="159"/>
        <v>-7270057947868.5498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-7270057947868.5498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-30291908116.118958</v>
      </c>
      <c r="L4040" s="444">
        <f t="shared" ca="1" si="159"/>
        <v>-7300349855984.6689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-7300349855984.6689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-30418124399.936123</v>
      </c>
      <c r="L4041" s="444">
        <f t="shared" ca="1" si="159"/>
        <v>-7330767980384.6055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-7330767980384.6055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-30544866584.93586</v>
      </c>
      <c r="L4042" s="444">
        <f t="shared" ca="1" si="159"/>
        <v>-7361312846969.541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-7361312846969.541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-30672136862.373081</v>
      </c>
      <c r="L4043" s="444">
        <f t="shared" ca="1" si="159"/>
        <v>-7391984983831.9141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-7391984983831.9141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-30799937432.632969</v>
      </c>
      <c r="L4044" s="444">
        <f t="shared" ca="1" si="159"/>
        <v>-7422784921264.5469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-7422784921264.5469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-30928270505.268944</v>
      </c>
      <c r="L4045" s="444">
        <f t="shared" ca="1" si="159"/>
        <v>-7453713191769.8154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-7453713191769.8154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-31057138299.040897</v>
      </c>
      <c r="L4046" s="444">
        <f t="shared" ca="1" si="159"/>
        <v>-7484770330068.8564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-7484770330068.8564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-31186543041.953571</v>
      </c>
      <c r="L4047" s="444">
        <f t="shared" ca="1" si="159"/>
        <v>-7515956873110.8096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-7515956873110.8096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-31316486971.29504</v>
      </c>
      <c r="L4048" s="444">
        <f t="shared" ca="1" si="159"/>
        <v>-7547273360082.1045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-7547273360082.1045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-31446972333.675434</v>
      </c>
      <c r="L4049" s="444">
        <f t="shared" ca="1" si="159"/>
        <v>-7578720332415.7803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-7578720332415.7803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-31578001385.065746</v>
      </c>
      <c r="L4050" s="444">
        <f t="shared" ca="1" si="159"/>
        <v>-7610298333800.8457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-7610298333800.8457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-31709576390.836861</v>
      </c>
      <c r="L4051" s="444">
        <f t="shared" ca="1" si="159"/>
        <v>-7642007910191.6826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-7642007910191.6826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-31841699625.798676</v>
      </c>
      <c r="L4052" s="444">
        <f t="shared" ca="1" si="159"/>
        <v>-7673849609817.4814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-7673849609817.4814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-31974373374.23951</v>
      </c>
      <c r="L4053" s="444">
        <f t="shared" ca="1" si="159"/>
        <v>-7705823983191.7207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-7705823983191.7207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-32107599929.965504</v>
      </c>
      <c r="L4054" s="444">
        <f t="shared" ca="1" si="159"/>
        <v>-7737931583121.6865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-7737931583121.6865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-32241381596.340359</v>
      </c>
      <c r="L4055" s="444">
        <f t="shared" ca="1" si="159"/>
        <v>-7770172964718.0273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-7770172964718.0273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-32375720686.325115</v>
      </c>
      <c r="L4056" s="444">
        <f t="shared" ca="1" si="159"/>
        <v>-7802548685404.3525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-7802548685404.3525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-32510619522.518135</v>
      </c>
      <c r="L4057" s="444">
        <f t="shared" ca="1" si="159"/>
        <v>-7835059304926.8711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-7835059304926.8711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-32646080437.195293</v>
      </c>
      <c r="L4058" s="444">
        <f t="shared" ca="1" si="159"/>
        <v>-7867705385364.0664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-7867705385364.0664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-32782105772.350277</v>
      </c>
      <c r="L4059" s="444">
        <f t="shared" ca="1" si="159"/>
        <v>-7900487491136.417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-7900487491136.417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-32918697879.735069</v>
      </c>
      <c r="L4060" s="444">
        <f t="shared" ca="1" si="159"/>
        <v>-7933406189016.1523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-7933406189016.1523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-33055859120.900631</v>
      </c>
      <c r="L4061" s="444">
        <f t="shared" ca="1" si="159"/>
        <v>-7966462048137.0527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-7966462048137.0527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-33193591867.23772</v>
      </c>
      <c r="L4062" s="444">
        <f t="shared" ca="1" si="159"/>
        <v>-7999655640004.29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-7999655640004.29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-33331898500.017876</v>
      </c>
      <c r="L4063" s="444">
        <f t="shared" ca="1" si="159"/>
        <v>-8032987538504.3076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-8032987538504.3076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-33470781410.434616</v>
      </c>
      <c r="L4064" s="444">
        <f t="shared" ca="1" si="159"/>
        <v>-8066458319914.7422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-8066458319914.7422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-33610242999.64476</v>
      </c>
      <c r="L4065" s="444">
        <f t="shared" ca="1" si="159"/>
        <v>-8100068562914.3867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-8100068562914.3867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-33750285678.809948</v>
      </c>
      <c r="L4066" s="444">
        <f t="shared" ca="1" si="159"/>
        <v>-8133818848593.1963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-8133818848593.1963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-33890911869.138313</v>
      </c>
      <c r="L4067" s="444">
        <f t="shared" ca="1" si="159"/>
        <v>-8167709760462.335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-8167709760462.335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-34032124001.926395</v>
      </c>
      <c r="L4068" s="444">
        <f t="shared" ca="1" si="159"/>
        <v>-8201741884464.2617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-8201741884464.2617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-34173924518.601093</v>
      </c>
      <c r="L4069" s="444">
        <f t="shared" ca="1" si="159"/>
        <v>-8235915808982.8633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-8235915808982.8633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-34316315870.761929</v>
      </c>
      <c r="L4070" s="444">
        <f t="shared" ca="1" si="159"/>
        <v>-8270232124853.625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-8270232124853.625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-34459300520.223434</v>
      </c>
      <c r="L4071" s="444">
        <f t="shared" ca="1" si="159"/>
        <v>-8304691425373.8486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-8304691425373.8486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-34602880939.057701</v>
      </c>
      <c r="L4072" s="444">
        <f t="shared" ca="1" si="159"/>
        <v>-8339294306312.9063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-8339294306312.9063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-34747059609.637108</v>
      </c>
      <c r="L4073" s="444">
        <f t="shared" ca="1" si="159"/>
        <v>-8374041365922.543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-8374041365922.543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-34891839024.677261</v>
      </c>
      <c r="L4074" s="444">
        <f t="shared" ca="1" si="159"/>
        <v>-8408933204947.2207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-8408933204947.2207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-35037221687.280083</v>
      </c>
      <c r="L4075" s="444">
        <f t="shared" ca="1" si="159"/>
        <v>-8443970426634.501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-8443970426634.501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-35183210110.977089</v>
      </c>
      <c r="L4076" s="444">
        <f t="shared" ca="1" si="159"/>
        <v>-8479153636745.4785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-8479153636745.4785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-35329806819.772827</v>
      </c>
      <c r="L4077" s="444">
        <f t="shared" ca="1" si="159"/>
        <v>-8514483443565.251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-8514483443565.251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-35477014348.188538</v>
      </c>
      <c r="L4078" s="444">
        <f t="shared" ca="1" si="159"/>
        <v>-8549960457913.4395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-8549960457913.4395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-35624835241.305992</v>
      </c>
      <c r="L4079" s="444">
        <f t="shared" ca="1" si="159"/>
        <v>-8585585293154.7451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-8585585293154.7451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-35773272054.81144</v>
      </c>
      <c r="L4080" s="444">
        <f t="shared" ca="1" si="159"/>
        <v>-8621358565209.5566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-8621358565209.5566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-35922327355.039825</v>
      </c>
      <c r="L4081" s="444">
        <f t="shared" ca="1" si="159"/>
        <v>-8657280892564.5967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-8657280892564.5967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-36072003719.019157</v>
      </c>
      <c r="L4082" s="444">
        <f t="shared" ca="1" si="159"/>
        <v>-8693352896283.6162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-8693352896283.6162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-36222303734.515068</v>
      </c>
      <c r="L4083" s="444">
        <f t="shared" ca="1" si="159"/>
        <v>-8729575200018.1309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-8729575200018.1309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-36373230000.075539</v>
      </c>
      <c r="L4084" s="444">
        <f t="shared" ca="1" si="159"/>
        <v>-8765948430018.2061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-8765948430018.2061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-36524785125.075859</v>
      </c>
      <c r="L4085" s="444">
        <f t="shared" ca="1" si="159"/>
        <v>-8802473215143.2813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-8802473215143.2813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-36676971729.763672</v>
      </c>
      <c r="L4086" s="444">
        <f t="shared" ca="1" si="159"/>
        <v>-8839150186873.0449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-8839150186873.0449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-36829792445.304352</v>
      </c>
      <c r="L4087" s="444">
        <f t="shared" ca="1" si="159"/>
        <v>-8875979979318.3496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-8875979979318.3496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-36983249913.826454</v>
      </c>
      <c r="L4088" s="444">
        <f t="shared" ref="L4088:L4342" ca="1" si="164">I4088-J4088+K4088</f>
        <v>-8912963229232.1758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-8912963229232.1758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-37137346788.4674</v>
      </c>
      <c r="L4089" s="444">
        <f t="shared" ca="1" si="164"/>
        <v>-8950100576020.6426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-8950100576020.6426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-37292085733.419342</v>
      </c>
      <c r="L4090" s="444">
        <f t="shared" ca="1" si="164"/>
        <v>-8987392661754.0625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-8987392661754.0625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-37447469423.975258</v>
      </c>
      <c r="L4091" s="444">
        <f t="shared" ca="1" si="164"/>
        <v>-9024840131178.0371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-9024840131178.0371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-37603500546.575157</v>
      </c>
      <c r="L4092" s="444">
        <f t="shared" ca="1" si="164"/>
        <v>-9062443631724.6113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-9062443631724.6113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-37760181798.852547</v>
      </c>
      <c r="L4093" s="444">
        <f t="shared" ca="1" si="164"/>
        <v>-9100203813523.4648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-9100203813523.4648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-37917515889.681107</v>
      </c>
      <c r="L4094" s="444">
        <f t="shared" ca="1" si="164"/>
        <v>-9138121329413.1465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-9138121329413.1465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-38075505539.221443</v>
      </c>
      <c r="L4095" s="444">
        <f t="shared" ca="1" si="164"/>
        <v>-9176196834952.3672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-9176196834952.3672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-38234153478.968193</v>
      </c>
      <c r="L4096" s="444">
        <f t="shared" ca="1" si="164"/>
        <v>-9214430988431.3359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-9214430988431.3359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-38393462451.797234</v>
      </c>
      <c r="L4097" s="444">
        <f t="shared" ca="1" si="164"/>
        <v>-9252824450883.1328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-9252824450883.1328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-38553435212.013054</v>
      </c>
      <c r="L4098" s="444">
        <f t="shared" ca="1" si="164"/>
        <v>-9291377886095.1465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-9291377886095.1465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-38714074525.396446</v>
      </c>
      <c r="L4099" s="444">
        <f t="shared" ca="1" si="164"/>
        <v>-9330091960620.543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-9330091960620.543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-38875383169.252258</v>
      </c>
      <c r="L4100" s="444">
        <f t="shared" ca="1" si="164"/>
        <v>-9368967343789.7949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-9368967343789.7949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-39037363932.457481</v>
      </c>
      <c r="L4101" s="444">
        <f t="shared" ca="1" si="164"/>
        <v>-9408004707722.252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-9408004707722.252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-39200019615.509384</v>
      </c>
      <c r="L4102" s="444">
        <f t="shared" ca="1" si="164"/>
        <v>-9447204727337.7617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-9447204727337.7617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-39363353030.574005</v>
      </c>
      <c r="L4103" s="444">
        <f t="shared" ca="1" si="164"/>
        <v>-9486568080368.3359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-9486568080368.3359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-39527367001.534729</v>
      </c>
      <c r="L4104" s="444">
        <f t="shared" ca="1" si="164"/>
        <v>-9526095447369.8711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-9526095447369.8711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-39692064364.04113</v>
      </c>
      <c r="L4105" s="444">
        <f t="shared" ca="1" si="164"/>
        <v>-9565787511733.9121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-9565787511733.9121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-39857447965.557968</v>
      </c>
      <c r="L4106" s="444">
        <f t="shared" ca="1" si="164"/>
        <v>-9605644959699.4707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-9605644959699.4707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-40023520665.414459</v>
      </c>
      <c r="L4107" s="444">
        <f t="shared" ca="1" si="164"/>
        <v>-9645668480364.8848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-9645668480364.8848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-40190285334.853683</v>
      </c>
      <c r="L4108" s="444">
        <f t="shared" ca="1" si="164"/>
        <v>-9685858765699.7383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-9685858765699.7383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-40357744857.082245</v>
      </c>
      <c r="L4109" s="444">
        <f t="shared" ca="1" si="164"/>
        <v>-9726216510556.8203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-9726216510556.8203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-40525902127.320084</v>
      </c>
      <c r="L4110" s="444">
        <f t="shared" ca="1" si="164"/>
        <v>-9766742412684.1406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-9766742412684.1406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-40694760052.850586</v>
      </c>
      <c r="L4111" s="444">
        <f t="shared" ca="1" si="164"/>
        <v>-9807437172736.9922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-9807437172736.9922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-40864321553.070801</v>
      </c>
      <c r="L4112" s="444">
        <f t="shared" ca="1" si="164"/>
        <v>-9848301494290.0625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-9848301494290.0625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-41034589559.541924</v>
      </c>
      <c r="L4113" s="444">
        <f t="shared" ca="1" si="164"/>
        <v>-9889336083849.6035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-9889336083849.6035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-41205567016.040016</v>
      </c>
      <c r="L4114" s="444">
        <f t="shared" ca="1" si="164"/>
        <v>-9930541650865.6426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-9930541650865.6426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-41377256878.606842</v>
      </c>
      <c r="L4115" s="444">
        <f t="shared" ca="1" si="164"/>
        <v>-9971918907744.25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-9971918907744.25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-41549662115.601044</v>
      </c>
      <c r="L4116" s="444">
        <f t="shared" ca="1" si="164"/>
        <v>-10013468569859.852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-10013468569859.852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-41722785707.749382</v>
      </c>
      <c r="L4117" s="444">
        <f t="shared" ca="1" si="164"/>
        <v>-10055191355567.602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-10055191355567.602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-41896630648.198341</v>
      </c>
      <c r="L4118" s="444">
        <f t="shared" ca="1" si="164"/>
        <v>-10097087986215.801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-10097087986215.801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-42071199942.565834</v>
      </c>
      <c r="L4119" s="444">
        <f t="shared" ca="1" si="164"/>
        <v>-10139159186158.367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-10139159186158.367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-42246496608.993195</v>
      </c>
      <c r="L4120" s="444">
        <f t="shared" ca="1" si="164"/>
        <v>-10181405682767.361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-10181405682767.361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-42422523678.197342</v>
      </c>
      <c r="L4121" s="444">
        <f t="shared" ca="1" si="164"/>
        <v>-10223828206445.559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-10223828206445.559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-42599284193.523163</v>
      </c>
      <c r="L4122" s="444">
        <f t="shared" ca="1" si="164"/>
        <v>-10266427490639.082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-10266427490639.082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-42776781210.996178</v>
      </c>
      <c r="L4123" s="444">
        <f t="shared" ca="1" si="164"/>
        <v>-10309204271850.078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-10309204271850.078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-42955017799.375328</v>
      </c>
      <c r="L4124" s="444">
        <f t="shared" ca="1" si="164"/>
        <v>-10352159289649.453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-10352159289649.453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-43133997040.206055</v>
      </c>
      <c r="L4125" s="444">
        <f t="shared" ca="1" si="164"/>
        <v>-10395293286689.66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-10395293286689.66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-43313722027.873581</v>
      </c>
      <c r="L4126" s="444">
        <f t="shared" ca="1" si="164"/>
        <v>-10438607008717.533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-10438607008717.533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-43494195869.656387</v>
      </c>
      <c r="L4127" s="444">
        <f t="shared" ca="1" si="164"/>
        <v>-10482101204587.189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-10482101204587.189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-43675421685.779953</v>
      </c>
      <c r="L4128" s="444">
        <f t="shared" ca="1" si="164"/>
        <v>-10525776626272.969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-10525776626272.969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-43857402609.470703</v>
      </c>
      <c r="L4129" s="444">
        <f t="shared" ca="1" si="164"/>
        <v>-10569634028882.439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-10569634028882.439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-44040141787.010162</v>
      </c>
      <c r="L4130" s="444">
        <f t="shared" ca="1" si="164"/>
        <v>-10613674170669.449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-10613674170669.449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-44223642377.789368</v>
      </c>
      <c r="L4131" s="444">
        <f t="shared" ca="1" si="164"/>
        <v>-10657897813047.238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-10657897813047.238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-44407907554.363495</v>
      </c>
      <c r="L4132" s="444">
        <f t="shared" ca="1" si="164"/>
        <v>-10702305720601.602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-10702305720601.602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-44592940502.506676</v>
      </c>
      <c r="L4133" s="444">
        <f t="shared" ca="1" si="164"/>
        <v>-10746898661104.107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-10746898661104.107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-44778744421.267113</v>
      </c>
      <c r="L4134" s="444">
        <f t="shared" ca="1" si="164"/>
        <v>-10791677405525.375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-10791677405525.375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-44965322523.022392</v>
      </c>
      <c r="L4135" s="444">
        <f t="shared" ca="1" si="164"/>
        <v>-10836642728048.396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-10836642728048.396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-45152678033.534988</v>
      </c>
      <c r="L4136" s="444">
        <f t="shared" ca="1" si="164"/>
        <v>-10881795406081.932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-10881795406081.932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-45340814192.008049</v>
      </c>
      <c r="L4137" s="444">
        <f t="shared" ca="1" si="164"/>
        <v>-10927136220273.939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-10927136220273.939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-45529734251.141411</v>
      </c>
      <c r="L4138" s="444">
        <f t="shared" ca="1" si="164"/>
        <v>-10972665954525.08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-10972665954525.08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-45719441477.187836</v>
      </c>
      <c r="L4139" s="444">
        <f t="shared" ca="1" si="164"/>
        <v>-11018385396002.268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-11018385396002.268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-45909939150.009445</v>
      </c>
      <c r="L4140" s="444">
        <f t="shared" ca="1" si="164"/>
        <v>-11064295335152.277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-11064295335152.277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-46101230563.134491</v>
      </c>
      <c r="L4141" s="444">
        <f t="shared" ca="1" si="164"/>
        <v>-11110396565715.412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-11110396565715.412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-46293319023.814217</v>
      </c>
      <c r="L4142" s="444">
        <f t="shared" ca="1" si="164"/>
        <v>-11156689884739.227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-11156689884739.227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-46486207853.080109</v>
      </c>
      <c r="L4143" s="444">
        <f t="shared" ca="1" si="164"/>
        <v>-11203176092592.307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-11203176092592.307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-46679900385.801277</v>
      </c>
      <c r="L4144" s="444">
        <f t="shared" ca="1" si="164"/>
        <v>-11249855992978.107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-11249855992978.107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-46874399970.742111</v>
      </c>
      <c r="L4145" s="444">
        <f t="shared" ca="1" si="164"/>
        <v>-11296730392948.85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-11296730392948.85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-47069709970.620209</v>
      </c>
      <c r="L4146" s="444">
        <f t="shared" ca="1" si="164"/>
        <v>-11343800102919.471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-11343800102919.471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-47265833762.164459</v>
      </c>
      <c r="L4147" s="444">
        <f t="shared" ca="1" si="164"/>
        <v>-11391065936681.635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-11391065936681.635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-47462774736.173477</v>
      </c>
      <c r="L4148" s="444">
        <f t="shared" ca="1" si="164"/>
        <v>-11438528711417.809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-11438528711417.809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-47660536297.574203</v>
      </c>
      <c r="L4149" s="444">
        <f t="shared" ca="1" si="164"/>
        <v>-11486189247715.383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-11486189247715.383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-47859121865.480759</v>
      </c>
      <c r="L4150" s="444">
        <f t="shared" ca="1" si="164"/>
        <v>-11534048369580.863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-11534048369580.863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-48058534873.253593</v>
      </c>
      <c r="L4151" s="444">
        <f t="shared" ca="1" si="164"/>
        <v>-11582106904454.117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-11582106904454.117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-48258778768.558823</v>
      </c>
      <c r="L4152" s="444">
        <f t="shared" ca="1" si="164"/>
        <v>-11630365683222.676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-11630365683222.676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-48459857013.427818</v>
      </c>
      <c r="L4153" s="444">
        <f t="shared" ca="1" si="164"/>
        <v>-11678825540236.104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-11678825540236.104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-48661773084.317101</v>
      </c>
      <c r="L4154" s="444">
        <f t="shared" ca="1" si="164"/>
        <v>-11727487313320.42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-11727487313320.42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-48864530472.168419</v>
      </c>
      <c r="L4155" s="444">
        <f t="shared" ca="1" si="164"/>
        <v>-11776351843792.588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-11776351843792.588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-49068132682.469116</v>
      </c>
      <c r="L4156" s="444">
        <f t="shared" ca="1" si="164"/>
        <v>-11825419976475.057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-11825419976475.057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-49272583235.312737</v>
      </c>
      <c r="L4157" s="444">
        <f t="shared" ca="1" si="164"/>
        <v>-11874692559710.369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-11874692559710.369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-49477885665.459869</v>
      </c>
      <c r="L4158" s="444">
        <f t="shared" ca="1" si="164"/>
        <v>-11924170445375.828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-11924170445375.828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-49684043522.399284</v>
      </c>
      <c r="L4159" s="444">
        <f t="shared" ca="1" si="164"/>
        <v>-11973854488898.227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-11973854488898.227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-49891060370.409279</v>
      </c>
      <c r="L4160" s="444">
        <f t="shared" ca="1" si="164"/>
        <v>-12023745549268.637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-12023745549268.637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-50098939788.619316</v>
      </c>
      <c r="L4161" s="444">
        <f t="shared" ca="1" si="164"/>
        <v>-12073844489057.256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-12073844489057.256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-50307685371.071899</v>
      </c>
      <c r="L4162" s="444">
        <f t="shared" ca="1" si="164"/>
        <v>-12124152174428.328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-12124152174428.328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-50517300726.784698</v>
      </c>
      <c r="L4163" s="444">
        <f t="shared" ca="1" si="164"/>
        <v>-12174669475155.113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-12174669475155.113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-50727789479.812973</v>
      </c>
      <c r="L4164" s="444">
        <f t="shared" ca="1" si="164"/>
        <v>-12225397264634.926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-12225397264634.926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-50939155269.312187</v>
      </c>
      <c r="L4165" s="444">
        <f t="shared" ca="1" si="164"/>
        <v>-12276336419904.238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-12276336419904.238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-51151401749.60099</v>
      </c>
      <c r="L4166" s="444">
        <f t="shared" ca="1" si="164"/>
        <v>-12327487821653.84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-12327487821653.84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-51364532590.224335</v>
      </c>
      <c r="L4167" s="444">
        <f t="shared" ca="1" si="164"/>
        <v>-12378852354244.064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-12378852354244.064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-51578551476.016937</v>
      </c>
      <c r="L4168" s="444">
        <f t="shared" ca="1" si="164"/>
        <v>-12430430905720.082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-12430430905720.082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-51793462107.167007</v>
      </c>
      <c r="L4169" s="444">
        <f t="shared" ca="1" si="164"/>
        <v>-12482224367827.25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-12482224367827.25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-52009268199.280205</v>
      </c>
      <c r="L4170" s="444">
        <f t="shared" ca="1" si="164"/>
        <v>-12534233636026.529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-12534233636026.529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-52225973483.443871</v>
      </c>
      <c r="L4171" s="444">
        <f t="shared" ca="1" si="164"/>
        <v>-12586459609509.973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-12586459609509.973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-52443581706.29155</v>
      </c>
      <c r="L4172" s="444">
        <f t="shared" ca="1" si="164"/>
        <v>-12638903191216.264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-12638903191216.264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-52662096630.067764</v>
      </c>
      <c r="L4173" s="444">
        <f t="shared" ca="1" si="164"/>
        <v>-12691565287846.332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-12691565287846.332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-52881522032.693047</v>
      </c>
      <c r="L4174" s="444">
        <f t="shared" ca="1" si="164"/>
        <v>-12744446809879.025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-12744446809879.025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-53101861707.829269</v>
      </c>
      <c r="L4175" s="444">
        <f t="shared" ca="1" si="164"/>
        <v>-12797548671586.855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-12797548671586.855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-53323119464.945229</v>
      </c>
      <c r="L4176" s="444">
        <f t="shared" ca="1" si="164"/>
        <v>-12850871791051.801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-12850871791051.801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-53545299129.3825</v>
      </c>
      <c r="L4177" s="444">
        <f t="shared" ca="1" si="164"/>
        <v>-12904417090181.184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-12904417090181.184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-53768404542.4216</v>
      </c>
      <c r="L4178" s="444">
        <f t="shared" ca="1" si="164"/>
        <v>-12958185494723.605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-12958185494723.605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-53992439561.348358</v>
      </c>
      <c r="L4179" s="444">
        <f t="shared" ca="1" si="164"/>
        <v>-13012177934284.953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-13012177934284.953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-54217408059.520638</v>
      </c>
      <c r="L4180" s="444">
        <f t="shared" ca="1" si="164"/>
        <v>-13066395342344.475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-13066395342344.475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-54443313926.43531</v>
      </c>
      <c r="L4181" s="444">
        <f t="shared" ca="1" si="164"/>
        <v>-13120838656270.91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-13120838656270.91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-54670161067.795456</v>
      </c>
      <c r="L4182" s="444">
        <f t="shared" ca="1" si="164"/>
        <v>-13175508817338.705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-13175508817338.705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-54897953405.577934</v>
      </c>
      <c r="L4183" s="444">
        <f t="shared" ca="1" si="164"/>
        <v>-13230406770744.283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-13230406770744.283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-55126694878.101181</v>
      </c>
      <c r="L4184" s="444">
        <f t="shared" ca="1" si="164"/>
        <v>-13285533465622.385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-13285533465622.385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-55356389440.093269</v>
      </c>
      <c r="L4185" s="444">
        <f t="shared" ca="1" si="164"/>
        <v>-13340889855062.479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-13340889855062.479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-55587041062.760323</v>
      </c>
      <c r="L4186" s="444">
        <f t="shared" ca="1" si="164"/>
        <v>-13396476896125.238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-13396476896125.238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-55818653733.855156</v>
      </c>
      <c r="L4187" s="444">
        <f t="shared" ca="1" si="164"/>
        <v>-13452295549859.094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-13452295549859.094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-56051231457.746223</v>
      </c>
      <c r="L4188" s="444">
        <f t="shared" ca="1" si="164"/>
        <v>-13508346781316.84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-13508346781316.84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-56284778255.486832</v>
      </c>
      <c r="L4189" s="444">
        <f t="shared" ca="1" si="164"/>
        <v>-13564631559572.326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-13564631559572.326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-56519298164.884689</v>
      </c>
      <c r="L4190" s="444">
        <f t="shared" ca="1" si="164"/>
        <v>-13621150857737.211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-13621150857737.211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-56754795240.571709</v>
      </c>
      <c r="L4191" s="444">
        <f t="shared" ca="1" si="164"/>
        <v>-13677905652977.783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-13677905652977.783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-56991273554.074097</v>
      </c>
      <c r="L4192" s="444">
        <f t="shared" ca="1" si="164"/>
        <v>-13734896926531.857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-13734896926531.857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-57228737193.882744</v>
      </c>
      <c r="L4193" s="444">
        <f t="shared" ca="1" si="164"/>
        <v>-13792125663725.74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-13792125663725.74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-57467190265.523911</v>
      </c>
      <c r="L4194" s="444">
        <f t="shared" ca="1" si="164"/>
        <v>-13849592853991.264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-13849592853991.264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-57706636891.630264</v>
      </c>
      <c r="L4195" s="444">
        <f t="shared" ca="1" si="164"/>
        <v>-13907299490882.895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-13907299490882.895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-57947081212.012062</v>
      </c>
      <c r="L4196" s="444">
        <f t="shared" ca="1" si="164"/>
        <v>-13965246572094.906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-13965246572094.906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-58188527383.728775</v>
      </c>
      <c r="L4197" s="444">
        <f t="shared" ca="1" si="164"/>
        <v>-14023435099478.635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-14023435099478.635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-58430979581.16098</v>
      </c>
      <c r="L4198" s="444">
        <f t="shared" ca="1" si="164"/>
        <v>-14081866079059.795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-14081866079059.795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-58674441996.082489</v>
      </c>
      <c r="L4199" s="444">
        <f t="shared" ca="1" si="164"/>
        <v>-14140540521055.877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-14140540521055.877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-58918918837.732811</v>
      </c>
      <c r="L4200" s="444">
        <f t="shared" ca="1" si="164"/>
        <v>-14199459439893.609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-14199459439893.609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-59164414332.890038</v>
      </c>
      <c r="L4201" s="444">
        <f t="shared" ca="1" si="164"/>
        <v>-14258623854226.5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-14258623854226.5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-59410932725.943756</v>
      </c>
      <c r="L4202" s="444">
        <f t="shared" ca="1" si="164"/>
        <v>-14318034786952.443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-14318034786952.443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-59658478278.968513</v>
      </c>
      <c r="L4203" s="444">
        <f t="shared" ca="1" si="164"/>
        <v>-14377693265231.412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-14377693265231.412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-59907055271.797546</v>
      </c>
      <c r="L4204" s="444">
        <f t="shared" ca="1" si="164"/>
        <v>-14437600320503.209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-14437600320503.209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-60156668002.096703</v>
      </c>
      <c r="L4205" s="444">
        <f t="shared" ca="1" si="164"/>
        <v>-14497756988505.307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-14497756988505.307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-60407320785.438774</v>
      </c>
      <c r="L4206" s="444">
        <f t="shared" ca="1" si="164"/>
        <v>-14558164309290.746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-14558164309290.746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-60659017955.378113</v>
      </c>
      <c r="L4207" s="444">
        <f t="shared" ca="1" si="164"/>
        <v>-14618823327246.125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-14618823327246.125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-60911763863.52552</v>
      </c>
      <c r="L4208" s="444">
        <f t="shared" ca="1" si="164"/>
        <v>-14679735091109.65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-14679735091109.65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-61165562879.623535</v>
      </c>
      <c r="L4209" s="444">
        <f t="shared" ca="1" si="164"/>
        <v>-14740900653989.273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-14740900653989.273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-61420419391.621971</v>
      </c>
      <c r="L4210" s="444">
        <f t="shared" ca="1" si="164"/>
        <v>-14802321073380.895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-14802321073380.895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-61676337805.753723</v>
      </c>
      <c r="L4211" s="444">
        <f t="shared" ca="1" si="164"/>
        <v>-14863997411186.648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-14863997411186.648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-61933322546.611031</v>
      </c>
      <c r="L4212" s="444">
        <f t="shared" ca="1" si="164"/>
        <v>-14925930733733.26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-14925930733733.26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-62191378057.221916</v>
      </c>
      <c r="L4213" s="444">
        <f t="shared" ca="1" si="164"/>
        <v>-14988122111790.482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-14988122111790.482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-62450508799.127007</v>
      </c>
      <c r="L4214" s="444">
        <f t="shared" ca="1" si="164"/>
        <v>-15050572620589.609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-15050572620589.609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-62710719252.456711</v>
      </c>
      <c r="L4215" s="444">
        <f t="shared" ca="1" si="164"/>
        <v>-15113283339842.066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-15113283339842.066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-62972013916.008606</v>
      </c>
      <c r="L4216" s="444">
        <f t="shared" ca="1" si="164"/>
        <v>-15176255353758.074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-15176255353758.074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-63234397307.32531</v>
      </c>
      <c r="L4217" s="444">
        <f t="shared" ca="1" si="164"/>
        <v>-15239489751065.4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-15239489751065.4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-63497873962.772499</v>
      </c>
      <c r="L4218" s="444">
        <f t="shared" ca="1" si="164"/>
        <v>-15302987625028.174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-15302987625028.174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-63762448437.617393</v>
      </c>
      <c r="L4219" s="444">
        <f t="shared" ca="1" si="164"/>
        <v>-15366750073465.791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-15366750073465.791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-64028125306.10746</v>
      </c>
      <c r="L4220" s="444">
        <f t="shared" ca="1" si="164"/>
        <v>-15430778198771.898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-15430778198771.898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-64294909161.549576</v>
      </c>
      <c r="L4221" s="444">
        <f t="shared" ca="1" si="164"/>
        <v>-15495073107933.447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-15495073107933.447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-64562804616.389366</v>
      </c>
      <c r="L4222" s="444">
        <f t="shared" ca="1" si="164"/>
        <v>-15559635912549.836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-15559635912549.836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-64831816302.290993</v>
      </c>
      <c r="L4223" s="444">
        <f t="shared" ca="1" si="164"/>
        <v>-15624467728852.127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-15624467728852.127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-65101948870.217194</v>
      </c>
      <c r="L4224" s="444">
        <f t="shared" ca="1" si="164"/>
        <v>-15689569677722.344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-15689569677722.344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-65373206990.509766</v>
      </c>
      <c r="L4225" s="444">
        <f t="shared" ca="1" si="164"/>
        <v>-15754942884712.854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-15754942884712.854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-65645595352.970222</v>
      </c>
      <c r="L4226" s="444">
        <f t="shared" ca="1" si="164"/>
        <v>-15820588480065.824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-15820588480065.824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-65919118666.940933</v>
      </c>
      <c r="L4227" s="444">
        <f t="shared" ca="1" si="164"/>
        <v>-15886507598732.766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-15886507598732.766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-66193781661.38652</v>
      </c>
      <c r="L4228" s="444">
        <f t="shared" ca="1" si="164"/>
        <v>-15952701380394.152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-15952701380394.152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-66469589084.975632</v>
      </c>
      <c r="L4229" s="444">
        <f t="shared" ca="1" si="164"/>
        <v>-16019170969479.129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-16019170969479.129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-66746545706.163033</v>
      </c>
      <c r="L4230" s="444">
        <f t="shared" ca="1" si="164"/>
        <v>-16085917515185.291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-16085917515185.291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-67024656313.272034</v>
      </c>
      <c r="L4231" s="444">
        <f t="shared" ca="1" si="164"/>
        <v>-16152942171498.563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-16152942171498.563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-67303925714.577332</v>
      </c>
      <c r="L4232" s="444">
        <f t="shared" ca="1" si="164"/>
        <v>-16220246097213.141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-16220246097213.141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-67584358738.388084</v>
      </c>
      <c r="L4233" s="444">
        <f t="shared" ca="1" si="164"/>
        <v>-16287830455951.529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-16287830455951.529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-67865960233.131363</v>
      </c>
      <c r="L4234" s="444">
        <f t="shared" ca="1" si="164"/>
        <v>-16355696416184.66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-16355696416184.66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-68148735067.436073</v>
      </c>
      <c r="L4235" s="444">
        <f t="shared" ca="1" si="164"/>
        <v>-16423845151252.096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-16423845151252.096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-68432688130.217064</v>
      </c>
      <c r="L4236" s="444">
        <f t="shared" ca="1" si="164"/>
        <v>-16492277839382.313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-16492277839382.313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-68717824330.759644</v>
      </c>
      <c r="L4237" s="444">
        <f t="shared" ca="1" si="164"/>
        <v>-16560995663713.072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-16560995663713.072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-69004148598.804474</v>
      </c>
      <c r="L4238" s="444">
        <f t="shared" ca="1" si="164"/>
        <v>-16629999812311.877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-16629999812311.877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-69291665884.632813</v>
      </c>
      <c r="L4239" s="444">
        <f t="shared" ca="1" si="164"/>
        <v>-16699291478196.51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-16699291478196.51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-69580381159.15213</v>
      </c>
      <c r="L4240" s="444">
        <f t="shared" ca="1" si="164"/>
        <v>-16768871859355.662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-16768871859355.662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-69870299413.981918</v>
      </c>
      <c r="L4241" s="444">
        <f t="shared" ca="1" si="164"/>
        <v>-16838742158769.645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-16838742158769.645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-70161425661.540192</v>
      </c>
      <c r="L4242" s="444">
        <f t="shared" ca="1" si="164"/>
        <v>-16908903584431.186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-16908903584431.186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-70453764935.129944</v>
      </c>
      <c r="L4243" s="444">
        <f t="shared" ca="1" si="164"/>
        <v>-16979357349366.316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-16979357349366.316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-70747322289.026306</v>
      </c>
      <c r="L4244" s="444">
        <f t="shared" ca="1" si="164"/>
        <v>-17050104671655.342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-17050104671655.342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-71042102798.563919</v>
      </c>
      <c r="L4245" s="444">
        <f t="shared" ca="1" si="164"/>
        <v>-17121146774453.906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-17121146774453.906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-71338111560.224594</v>
      </c>
      <c r="L4246" s="444">
        <f t="shared" ca="1" si="164"/>
        <v>-17192484886014.131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-17192484886014.131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-71635353691.72554</v>
      </c>
      <c r="L4247" s="444">
        <f t="shared" ca="1" si="164"/>
        <v>-17264120239705.855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-17264120239705.855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-71933834332.107727</v>
      </c>
      <c r="L4248" s="444">
        <f t="shared" ca="1" si="164"/>
        <v>-17336054074037.963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-17336054074037.963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-72233558641.824829</v>
      </c>
      <c r="L4249" s="444">
        <f t="shared" ca="1" si="164"/>
        <v>-17408287632679.787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-17408287632679.787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-72534531802.832458</v>
      </c>
      <c r="L4250" s="444">
        <f t="shared" ca="1" si="164"/>
        <v>-17480822164482.619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-17480822164482.619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-72836759018.677582</v>
      </c>
      <c r="L4251" s="444">
        <f t="shared" ca="1" si="164"/>
        <v>-17553658923501.297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-17553658923501.297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-73140245514.58873</v>
      </c>
      <c r="L4252" s="444">
        <f t="shared" ca="1" si="164"/>
        <v>-17626799169015.887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-17626799169015.887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-73444996537.566193</v>
      </c>
      <c r="L4253" s="444">
        <f t="shared" ca="1" si="164"/>
        <v>-17700244165553.453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-17700244165553.453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-73751017356.472717</v>
      </c>
      <c r="L4254" s="444">
        <f t="shared" ca="1" si="164"/>
        <v>-17773995182909.926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-17773995182909.926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-74058313262.124695</v>
      </c>
      <c r="L4255" s="444">
        <f t="shared" ca="1" si="164"/>
        <v>-17848053496172.051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-17848053496172.051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-74366889567.383545</v>
      </c>
      <c r="L4256" s="444">
        <f t="shared" ca="1" si="164"/>
        <v>-17922420385739.434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-17922420385739.434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-74676751607.247635</v>
      </c>
      <c r="L4257" s="444">
        <f t="shared" ca="1" si="164"/>
        <v>-17997097137346.68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-17997097137346.68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-74987904738.944504</v>
      </c>
      <c r="L4258" s="444">
        <f t="shared" ca="1" si="164"/>
        <v>-18072085042085.625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-18072085042085.625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-75300354342.023438</v>
      </c>
      <c r="L4259" s="444">
        <f t="shared" ca="1" si="164"/>
        <v>-18147385396427.648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-18147385396427.648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-75614105818.448532</v>
      </c>
      <c r="L4260" s="444">
        <f t="shared" ca="1" si="164"/>
        <v>-18222999502246.098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-18222999502246.098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-75929164592.692078</v>
      </c>
      <c r="L4261" s="444">
        <f t="shared" ca="1" si="164"/>
        <v>-18298928666838.789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-18298928666838.789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-76245536111.828293</v>
      </c>
      <c r="L4262" s="444">
        <f t="shared" ca="1" si="164"/>
        <v>-18375174202950.617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-18375174202950.617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-76563225845.627563</v>
      </c>
      <c r="L4263" s="444">
        <f t="shared" ca="1" si="164"/>
        <v>-18451737428796.246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-18451737428796.246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-76882239286.651031</v>
      </c>
      <c r="L4264" s="444">
        <f t="shared" ca="1" si="164"/>
        <v>-18528619668082.898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-18528619668082.898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-77202581950.345413</v>
      </c>
      <c r="L4265" s="444">
        <f t="shared" ca="1" si="164"/>
        <v>-18605822250033.242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-18605822250033.242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-77524259375.138504</v>
      </c>
      <c r="L4266" s="444">
        <f t="shared" ca="1" si="164"/>
        <v>-18683346509408.379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-18683346509408.379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-77847277122.534912</v>
      </c>
      <c r="L4267" s="444">
        <f t="shared" ca="1" si="164"/>
        <v>-18761193786530.914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-18761193786530.914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-78171640777.212143</v>
      </c>
      <c r="L4268" s="444">
        <f t="shared" ca="1" si="164"/>
        <v>-18839365427308.125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-18839365427308.125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-78497355947.117188</v>
      </c>
      <c r="L4269" s="444">
        <f t="shared" ca="1" si="164"/>
        <v>-18917862783255.242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-18917862783255.242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-78824428263.563507</v>
      </c>
      <c r="L4270" s="444">
        <f t="shared" ca="1" si="164"/>
        <v>-18996687211518.805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-18996687211518.805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-79152863381.328354</v>
      </c>
      <c r="L4271" s="444">
        <f t="shared" ca="1" si="164"/>
        <v>-19075840074900.133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-19075840074900.133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-79482666978.750549</v>
      </c>
      <c r="L4272" s="444">
        <f t="shared" ca="1" si="164"/>
        <v>-19155322741878.883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-19155322741878.883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-79813844757.828674</v>
      </c>
      <c r="L4273" s="444">
        <f t="shared" ca="1" si="164"/>
        <v>-19235136586636.711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-19235136586636.711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-80146402444.319626</v>
      </c>
      <c r="L4274" s="444">
        <f t="shared" ca="1" si="164"/>
        <v>-19315282989081.031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-19315282989081.031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-80480345787.837631</v>
      </c>
      <c r="L4275" s="444">
        <f t="shared" ca="1" si="164"/>
        <v>-19395763334868.867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-19395763334868.867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-80815680561.953613</v>
      </c>
      <c r="L4276" s="444">
        <f t="shared" ca="1" si="164"/>
        <v>-19476579015430.82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-19476579015430.82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-81152412564.29509</v>
      </c>
      <c r="L4277" s="444">
        <f t="shared" ca="1" si="164"/>
        <v>-19557731427995.117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-19557731427995.117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-81490547616.646317</v>
      </c>
      <c r="L4278" s="444">
        <f t="shared" ca="1" si="164"/>
        <v>-19639221975611.762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-19639221975611.762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-81830091565.049011</v>
      </c>
      <c r="L4279" s="444">
        <f t="shared" ca="1" si="164"/>
        <v>-19721052067176.813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-19721052067176.813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-82171050279.903381</v>
      </c>
      <c r="L4280" s="444">
        <f t="shared" ca="1" si="164"/>
        <v>-19803223117456.715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-19803223117456.715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-82513429656.069641</v>
      </c>
      <c r="L4281" s="444">
        <f t="shared" ca="1" si="164"/>
        <v>-19885736547112.785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-19885736547112.785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-82857235612.96994</v>
      </c>
      <c r="L4282" s="444">
        <f t="shared" ca="1" si="164"/>
        <v>-19968593782725.754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-19968593782725.754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-83202474094.690643</v>
      </c>
      <c r="L4283" s="444">
        <f t="shared" ca="1" si="164"/>
        <v>-20051796256820.445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-20051796256820.445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-83549151070.08519</v>
      </c>
      <c r="L4284" s="444">
        <f t="shared" ca="1" si="164"/>
        <v>-20135345407890.531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-20135345407890.531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-83897272532.877213</v>
      </c>
      <c r="L4285" s="444">
        <f t="shared" ca="1" si="164"/>
        <v>-20219242680423.41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-20219242680423.41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-84246844501.764206</v>
      </c>
      <c r="L4286" s="444">
        <f t="shared" ca="1" si="164"/>
        <v>-20303489524925.176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-20303489524925.176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-84597873020.521561</v>
      </c>
      <c r="L4287" s="444">
        <f t="shared" ca="1" si="164"/>
        <v>-20388087397945.699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-20388087397945.699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-84950364158.107086</v>
      </c>
      <c r="L4288" s="444">
        <f t="shared" ca="1" si="164"/>
        <v>-20473037762103.805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-20473037762103.805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-85304324008.765854</v>
      </c>
      <c r="L4289" s="444">
        <f t="shared" ca="1" si="164"/>
        <v>-20558342086112.57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-20558342086112.57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-85659758692.135712</v>
      </c>
      <c r="L4290" s="444">
        <f t="shared" ca="1" si="164"/>
        <v>-20644001844804.707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-20644001844804.707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-86016674353.352951</v>
      </c>
      <c r="L4291" s="444">
        <f t="shared" ca="1" si="164"/>
        <v>-20730018519158.059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-20730018519158.059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-86375077163.158569</v>
      </c>
      <c r="L4292" s="444">
        <f t="shared" ca="1" si="164"/>
        <v>-20816393596321.219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-20816393596321.219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-86734973318.005081</v>
      </c>
      <c r="L4293" s="444">
        <f t="shared" ca="1" si="164"/>
        <v>-20903128569639.223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-20903128569639.223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-87096369040.163422</v>
      </c>
      <c r="L4294" s="444">
        <f t="shared" ca="1" si="164"/>
        <v>-20990224938679.387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-20990224938679.387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-87459270577.83078</v>
      </c>
      <c r="L4295" s="444">
        <f t="shared" ca="1" si="164"/>
        <v>-21077684209257.219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-21077684209257.219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-87823684205.238403</v>
      </c>
      <c r="L4296" s="444">
        <f t="shared" ca="1" si="164"/>
        <v>-21165507893462.457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-21165507893462.457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-88189616222.760239</v>
      </c>
      <c r="L4297" s="444">
        <f t="shared" ca="1" si="164"/>
        <v>-21253697509685.219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-21253697509685.219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-88557072957.021744</v>
      </c>
      <c r="L4298" s="444">
        <f t="shared" ca="1" si="164"/>
        <v>-21342254582642.242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-21342254582642.242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-88926060761.009338</v>
      </c>
      <c r="L4299" s="444">
        <f t="shared" ca="1" si="164"/>
        <v>-21431180643403.25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-21431180643403.25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-89296586014.180206</v>
      </c>
      <c r="L4300" s="444">
        <f t="shared" ca="1" si="164"/>
        <v>-21520477229417.43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-21520477229417.43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-89668655122.572617</v>
      </c>
      <c r="L4301" s="444">
        <f t="shared" ca="1" si="164"/>
        <v>-21610145884540.004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-21610145884540.004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-90042274518.916687</v>
      </c>
      <c r="L4302" s="444">
        <f t="shared" ca="1" si="164"/>
        <v>-21700188159058.922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-21700188159058.922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-90417450662.745514</v>
      </c>
      <c r="L4303" s="444">
        <f t="shared" ca="1" si="164"/>
        <v>-21790605609721.668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-21790605609721.668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-90794190040.506943</v>
      </c>
      <c r="L4304" s="444">
        <f t="shared" ca="1" si="164"/>
        <v>-21881399799762.176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-21881399799762.176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-91172499165.675735</v>
      </c>
      <c r="L4305" s="444">
        <f t="shared" ca="1" si="164"/>
        <v>-21972572298927.852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-21972572298927.852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-91552384578.866043</v>
      </c>
      <c r="L4306" s="444">
        <f t="shared" ca="1" si="164"/>
        <v>-22064124683506.719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-22064124683506.719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-91933852847.944656</v>
      </c>
      <c r="L4307" s="444">
        <f t="shared" ca="1" si="164"/>
        <v>-22156058536354.664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-22156058536354.664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-92316910568.14444</v>
      </c>
      <c r="L4308" s="444">
        <f t="shared" ca="1" si="164"/>
        <v>-22248375446922.809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-22248375446922.809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-92701564362.178375</v>
      </c>
      <c r="L4309" s="444">
        <f t="shared" ca="1" si="164"/>
        <v>-22341077011284.988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-22341077011284.988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-93087820880.354111</v>
      </c>
      <c r="L4310" s="444">
        <f t="shared" ca="1" si="164"/>
        <v>-22434164832165.344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-22434164832165.344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-93475686800.688934</v>
      </c>
      <c r="L4311" s="444">
        <f t="shared" ca="1" si="164"/>
        <v>-22527640518966.031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-22527640518966.031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-93865168829.025131</v>
      </c>
      <c r="L4312" s="444">
        <f t="shared" ca="1" si="164"/>
        <v>-22621505687795.055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-22621505687795.055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-94256273699.146057</v>
      </c>
      <c r="L4313" s="444">
        <f t="shared" ca="1" si="164"/>
        <v>-22715761961494.199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-22715761961494.199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-94649008172.892502</v>
      </c>
      <c r="L4314" s="444">
        <f t="shared" ca="1" si="164"/>
        <v>-22810410969667.09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-22810410969667.09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-95043379040.279541</v>
      </c>
      <c r="L4315" s="444">
        <f t="shared" ca="1" si="164"/>
        <v>-22905454348707.371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-22905454348707.371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-95439393119.614044</v>
      </c>
      <c r="L4316" s="444">
        <f t="shared" ca="1" si="164"/>
        <v>-23000893741826.984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-23000893741826.984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-95837057257.612427</v>
      </c>
      <c r="L4317" s="444">
        <f t="shared" ca="1" si="164"/>
        <v>-23096730799084.598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-23096730799084.598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-96236378329.51915</v>
      </c>
      <c r="L4318" s="444">
        <f t="shared" ca="1" si="164"/>
        <v>-23192967177414.117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-23192967177414.117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-96637363239.225494</v>
      </c>
      <c r="L4319" s="444">
        <f t="shared" ca="1" si="164"/>
        <v>-23289604540653.344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-23289604540653.344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-97040018919.388931</v>
      </c>
      <c r="L4320" s="444">
        <f t="shared" ca="1" si="164"/>
        <v>-23386644559572.734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-23386644559572.734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-97444352331.553055</v>
      </c>
      <c r="L4321" s="444">
        <f t="shared" ca="1" si="164"/>
        <v>-23484088911904.289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-23484088911904.289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-97850370466.267868</v>
      </c>
      <c r="L4322" s="444">
        <f t="shared" ca="1" si="164"/>
        <v>-23581939282370.559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-23581939282370.559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-98258080343.210663</v>
      </c>
      <c r="L4323" s="444">
        <f t="shared" ca="1" si="164"/>
        <v>-23680197362713.77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-23680197362713.77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-98667489011.307373</v>
      </c>
      <c r="L4324" s="444">
        <f t="shared" ca="1" si="164"/>
        <v>-23778864851725.078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-23778864851725.078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-99078603548.854492</v>
      </c>
      <c r="L4325" s="444">
        <f t="shared" ca="1" si="164"/>
        <v>-23877943455273.934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-23877943455273.934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-99491431063.641388</v>
      </c>
      <c r="L4326" s="444">
        <f t="shared" ca="1" si="164"/>
        <v>-23977434886337.574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-23977434886337.574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-99905978693.073227</v>
      </c>
      <c r="L4327" s="444">
        <f t="shared" ca="1" si="164"/>
        <v>-24077340865030.648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-24077340865030.648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-100322253604.29437</v>
      </c>
      <c r="L4328" s="444">
        <f t="shared" ca="1" si="164"/>
        <v>-24177663118634.941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-24177663118634.941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-100740262994.31226</v>
      </c>
      <c r="L4329" s="444">
        <f t="shared" ca="1" si="164"/>
        <v>-24278403381629.254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-24278403381629.254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-101160014090.12189</v>
      </c>
      <c r="L4330" s="444">
        <f t="shared" ca="1" si="164"/>
        <v>-24379563395719.375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-24379563395719.375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-101581514148.83073</v>
      </c>
      <c r="L4331" s="444">
        <f t="shared" ca="1" si="164"/>
        <v>-24481144909868.207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-24481144909868.207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-102004770457.78419</v>
      </c>
      <c r="L4332" s="444">
        <f t="shared" ca="1" si="164"/>
        <v>-24583149680325.992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-24583149680325.992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-102429790334.69164</v>
      </c>
      <c r="L4333" s="444">
        <f t="shared" ca="1" si="164"/>
        <v>-24685579470660.684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-24685579470660.684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-102856581127.75285</v>
      </c>
      <c r="L4334" s="444">
        <f t="shared" ca="1" si="164"/>
        <v>-24788436051788.438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-24788436051788.438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-103285150215.78516</v>
      </c>
      <c r="L4335" s="444">
        <f t="shared" ca="1" si="164"/>
        <v>-24891721202004.223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-24891721202004.223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-103715505008.35092</v>
      </c>
      <c r="L4336" s="444">
        <f t="shared" ca="1" si="164"/>
        <v>-24995436707012.574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-24995436707012.574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-104147652945.88573</v>
      </c>
      <c r="L4337" s="444">
        <f t="shared" ca="1" si="164"/>
        <v>-25099584359958.461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-25099584359958.461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-104581601499.82692</v>
      </c>
      <c r="L4338" s="444">
        <f t="shared" ca="1" si="164"/>
        <v>-25204165961458.289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-25204165961458.289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-105017358172.74287</v>
      </c>
      <c r="L4339" s="444">
        <f t="shared" ca="1" si="164"/>
        <v>-25309183319631.031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-25309183319631.031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-105454930498.46263</v>
      </c>
      <c r="L4340" s="444">
        <f t="shared" ca="1" si="164"/>
        <v>-25414638250129.492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-25414638250129.492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-105894326042.20622</v>
      </c>
      <c r="L4341" s="444">
        <f t="shared" ca="1" si="164"/>
        <v>-25520532576171.699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-25520532576171.699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-106335552400.71541</v>
      </c>
      <c r="L4342" s="444">
        <f t="shared" ca="1" si="164"/>
        <v>-25626868128572.414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-25626868128572.414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-106778617202.38506</v>
      </c>
      <c r="L4343" s="444">
        <f t="shared" ref="L4343:L4597" ca="1" si="169">I4343-J4343+K4343</f>
        <v>-25733646745774.801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-25733646745774.801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-107223528107.395</v>
      </c>
      <c r="L4344" s="444">
        <f t="shared" ca="1" si="169"/>
        <v>-25840870273882.195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-25840870273882.195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-107670292807.84248</v>
      </c>
      <c r="L4345" s="444">
        <f t="shared" ca="1" si="169"/>
        <v>-25948540566690.039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-25948540566690.039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-108118919027.87517</v>
      </c>
      <c r="L4346" s="444">
        <f t="shared" ca="1" si="169"/>
        <v>-26056659485717.914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-26056659485717.914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-108569414523.82465</v>
      </c>
      <c r="L4347" s="444">
        <f t="shared" ca="1" si="169"/>
        <v>-26165228900241.738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-26165228900241.738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-109021787084.34058</v>
      </c>
      <c r="L4348" s="444">
        <f t="shared" ca="1" si="169"/>
        <v>-26274250687326.078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-26274250687326.078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-109476044530.52533</v>
      </c>
      <c r="L4349" s="444">
        <f t="shared" ca="1" si="169"/>
        <v>-26383726731856.602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-26383726731856.602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-109932194716.06917</v>
      </c>
      <c r="L4350" s="444">
        <f t="shared" ca="1" si="169"/>
        <v>-26493658926572.672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-26493658926572.672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-110390245527.38612</v>
      </c>
      <c r="L4351" s="444">
        <f t="shared" ca="1" si="169"/>
        <v>-26604049172100.059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-26604049172100.059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-110850204883.75024</v>
      </c>
      <c r="L4352" s="444">
        <f t="shared" ca="1" si="169"/>
        <v>-26714899376983.809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-26714899376983.809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-111312080737.43254</v>
      </c>
      <c r="L4353" s="444">
        <f t="shared" ca="1" si="169"/>
        <v>-26826211457721.242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-26826211457721.242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-111775881073.8385</v>
      </c>
      <c r="L4354" s="444">
        <f t="shared" ca="1" si="169"/>
        <v>-26937987338795.082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-26937987338795.082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-112241613911.64618</v>
      </c>
      <c r="L4355" s="444">
        <f t="shared" ca="1" si="169"/>
        <v>-27050228952706.727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-27050228952706.727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-112709287302.94469</v>
      </c>
      <c r="L4356" s="444">
        <f t="shared" ca="1" si="169"/>
        <v>-27162938240009.672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-27162938240009.672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-113178909333.37363</v>
      </c>
      <c r="L4357" s="444">
        <f t="shared" ca="1" si="169"/>
        <v>-27276117149343.047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-27276117149343.047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-113650488122.2627</v>
      </c>
      <c r="L4358" s="444">
        <f t="shared" ca="1" si="169"/>
        <v>-27389767637465.309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-27389767637465.309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-114124031822.77211</v>
      </c>
      <c r="L4359" s="444">
        <f t="shared" ca="1" si="169"/>
        <v>-27503891669288.082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-27503891669288.082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-114599548622.03366</v>
      </c>
      <c r="L4360" s="444">
        <f t="shared" ca="1" si="169"/>
        <v>-27618491217910.117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-27618491217910.117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-115077046741.29216</v>
      </c>
      <c r="L4361" s="444">
        <f t="shared" ca="1" si="169"/>
        <v>-27733568264651.41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-27733568264651.41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-115556534436.04756</v>
      </c>
      <c r="L4362" s="444">
        <f t="shared" ca="1" si="169"/>
        <v>-27849124799087.457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-27849124799087.457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-116038019996.19772</v>
      </c>
      <c r="L4363" s="444">
        <f t="shared" ca="1" si="169"/>
        <v>-27965162819083.656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-27965162819083.656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-116521511746.18192</v>
      </c>
      <c r="L4364" s="444">
        <f t="shared" ca="1" si="169"/>
        <v>-28081684330829.84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-28081684330829.84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-117007018045.12434</v>
      </c>
      <c r="L4365" s="444">
        <f t="shared" ca="1" si="169"/>
        <v>-28198691348874.965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-28198691348874.965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-117494547286.97902</v>
      </c>
      <c r="L4366" s="444">
        <f t="shared" ca="1" si="169"/>
        <v>-28316185896161.945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-28316185896161.945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-117984107900.67476</v>
      </c>
      <c r="L4367" s="444">
        <f t="shared" ca="1" si="169"/>
        <v>-28434170004062.621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-28434170004062.621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-118475708350.26093</v>
      </c>
      <c r="L4368" s="444">
        <f t="shared" ca="1" si="169"/>
        <v>-28552645712412.883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-28552645712412.883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-118969357135.0537</v>
      </c>
      <c r="L4369" s="444">
        <f t="shared" ca="1" si="169"/>
        <v>-28671615069547.938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-28671615069547.938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-119465062789.78305</v>
      </c>
      <c r="L4370" s="444">
        <f t="shared" ca="1" si="169"/>
        <v>-28791080132337.719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-28791080132337.719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-119962833884.74049</v>
      </c>
      <c r="L4371" s="444">
        <f t="shared" ca="1" si="169"/>
        <v>-28911042966222.461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-28911042966222.461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-120462679025.92694</v>
      </c>
      <c r="L4372" s="444">
        <f t="shared" ca="1" si="169"/>
        <v>-29031505645248.387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-29031505645248.387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-120964606855.20161</v>
      </c>
      <c r="L4373" s="444">
        <f t="shared" ca="1" si="169"/>
        <v>-29152470252103.59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-29152470252103.59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-121468626050.43164</v>
      </c>
      <c r="L4374" s="444">
        <f t="shared" ca="1" si="169"/>
        <v>-29273938878154.023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-29273938878154.023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-121974745325.64177</v>
      </c>
      <c r="L4375" s="444">
        <f t="shared" ca="1" si="169"/>
        <v>-29395913623479.664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-29395913623479.664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-122482973431.16527</v>
      </c>
      <c r="L4376" s="444">
        <f t="shared" ca="1" si="169"/>
        <v>-29518396596910.828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-29518396596910.828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-122993319153.79512</v>
      </c>
      <c r="L4377" s="444">
        <f t="shared" ca="1" si="169"/>
        <v>-29641389916064.625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-29641389916064.625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-123505791316.93593</v>
      </c>
      <c r="L4378" s="444">
        <f t="shared" ca="1" si="169"/>
        <v>-29764895707381.563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-29764895707381.563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-124020398780.75652</v>
      </c>
      <c r="L4379" s="444">
        <f t="shared" ca="1" si="169"/>
        <v>-29888916106162.32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-29888916106162.32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-124537150442.34299</v>
      </c>
      <c r="L4380" s="444">
        <f t="shared" ca="1" si="169"/>
        <v>-30013453256604.664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-30013453256604.664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-125056055235.85277</v>
      </c>
      <c r="L4381" s="444">
        <f t="shared" ca="1" si="169"/>
        <v>-30138509311840.516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-30138509311840.516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-125577122132.66881</v>
      </c>
      <c r="L4382" s="444">
        <f t="shared" ca="1" si="169"/>
        <v>-30264086433973.184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-30264086433973.184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-126100360141.55492</v>
      </c>
      <c r="L4383" s="444">
        <f t="shared" ca="1" si="169"/>
        <v>-30390186794114.738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-30390186794114.738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-126625778308.8114</v>
      </c>
      <c r="L4384" s="444">
        <f t="shared" ca="1" si="169"/>
        <v>-30516812572423.551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-30516812572423.551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-127153385718.43147</v>
      </c>
      <c r="L4385" s="444">
        <f t="shared" ca="1" si="169"/>
        <v>-30643965958141.98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-30643965958141.98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-127683191492.25826</v>
      </c>
      <c r="L4386" s="444">
        <f t="shared" ca="1" si="169"/>
        <v>-30771649149634.238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-30771649149634.238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-128215204790.14265</v>
      </c>
      <c r="L4387" s="444">
        <f t="shared" ca="1" si="169"/>
        <v>-30899864354424.383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-30899864354424.383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-128749434810.10159</v>
      </c>
      <c r="L4388" s="444">
        <f t="shared" ca="1" si="169"/>
        <v>-31028613789234.484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-31028613789234.484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-129285890788.47704</v>
      </c>
      <c r="L4389" s="444">
        <f t="shared" ca="1" si="169"/>
        <v>-31157899680022.961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-31157899680022.961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-129824582000.09567</v>
      </c>
      <c r="L4390" s="444">
        <f t="shared" ca="1" si="169"/>
        <v>-31287724262023.055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-31287724262023.055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-130365517758.4294</v>
      </c>
      <c r="L4391" s="444">
        <f t="shared" ca="1" si="169"/>
        <v>-31418089779781.484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-31418089779781.484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-130908707415.75618</v>
      </c>
      <c r="L4392" s="444">
        <f t="shared" ca="1" si="169"/>
        <v>-31548998487197.242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-31548998487197.242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-131454160363.32185</v>
      </c>
      <c r="L4393" s="444">
        <f t="shared" ca="1" si="169"/>
        <v>-31680452647560.563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-31680452647560.563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-132001886031.50232</v>
      </c>
      <c r="L4394" s="444">
        <f t="shared" ca="1" si="169"/>
        <v>-31812454533592.066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-31812454533592.066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-132551893889.96693</v>
      </c>
      <c r="L4395" s="444">
        <f t="shared" ca="1" si="169"/>
        <v>-31945006427482.035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-31945006427482.035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-133104193447.84181</v>
      </c>
      <c r="L4396" s="444">
        <f t="shared" ca="1" si="169"/>
        <v>-32078110620929.879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-32078110620929.879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-133658794253.8745</v>
      </c>
      <c r="L4397" s="444">
        <f t="shared" ca="1" si="169"/>
        <v>-32211769415183.754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-32211769415183.754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-134215705896.59897</v>
      </c>
      <c r="L4398" s="444">
        <f t="shared" ca="1" si="169"/>
        <v>-32345985121080.352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-32345985121080.352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-134774938004.50148</v>
      </c>
      <c r="L4399" s="444">
        <f t="shared" ca="1" si="169"/>
        <v>-32480760059084.852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-32480760059084.852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-135336500246.18687</v>
      </c>
      <c r="L4400" s="444">
        <f t="shared" ca="1" si="169"/>
        <v>-32616096559331.039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-32616096559331.039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-135900402330.54599</v>
      </c>
      <c r="L4401" s="444">
        <f t="shared" ca="1" si="169"/>
        <v>-32751996961661.586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-32751996961661.586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-136466654006.92328</v>
      </c>
      <c r="L4402" s="444">
        <f t="shared" ca="1" si="169"/>
        <v>-32888463615668.508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-32888463615668.508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-137035265065.28545</v>
      </c>
      <c r="L4403" s="444">
        <f t="shared" ca="1" si="169"/>
        <v>-33025498880733.793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-33025498880733.793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-137606245336.39081</v>
      </c>
      <c r="L4404" s="444">
        <f t="shared" ca="1" si="169"/>
        <v>-33163105126070.184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-33163105126070.184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-138179604691.95908</v>
      </c>
      <c r="L4405" s="444">
        <f t="shared" ca="1" si="169"/>
        <v>-33301284730762.145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-33301284730762.145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-138755353044.84225</v>
      </c>
      <c r="L4406" s="444">
        <f t="shared" ca="1" si="169"/>
        <v>-33440040083806.988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-33440040083806.988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-139333500349.19577</v>
      </c>
      <c r="L4407" s="444">
        <f t="shared" ca="1" si="169"/>
        <v>-33579373584156.184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-33579373584156.184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-139914056600.65079</v>
      </c>
      <c r="L4408" s="444">
        <f t="shared" ca="1" si="169"/>
        <v>-33719287640756.836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-33719287640756.836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-140497031836.48682</v>
      </c>
      <c r="L4409" s="444">
        <f t="shared" ca="1" si="169"/>
        <v>-33859784672593.324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-33859784672593.324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-141082436135.80551</v>
      </c>
      <c r="L4410" s="444">
        <f t="shared" ca="1" si="169"/>
        <v>-34000867108729.129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-34000867108729.129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-141670279619.70471</v>
      </c>
      <c r="L4411" s="444">
        <f t="shared" ca="1" si="169"/>
        <v>-34142537388348.832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-34142537388348.832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-142260572451.45346</v>
      </c>
      <c r="L4412" s="444">
        <f t="shared" ca="1" si="169"/>
        <v>-34284797960800.285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-34284797960800.285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-142853324836.66785</v>
      </c>
      <c r="L4413" s="444">
        <f t="shared" ca="1" si="169"/>
        <v>-34427651285636.953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-34427651285636.953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-143448547023.4873</v>
      </c>
      <c r="L4414" s="444">
        <f t="shared" ca="1" si="169"/>
        <v>-34571099832660.441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-34571099832660.441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-144046249302.75183</v>
      </c>
      <c r="L4415" s="444">
        <f t="shared" ca="1" si="169"/>
        <v>-34715146081963.191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-34715146081963.191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-144646442008.17999</v>
      </c>
      <c r="L4416" s="444">
        <f t="shared" ca="1" si="169"/>
        <v>-34859792523971.371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-34859792523971.371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-145249135516.54736</v>
      </c>
      <c r="L4417" s="444">
        <f t="shared" ca="1" si="169"/>
        <v>-35005041659487.918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-35005041659487.918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-145854340247.86633</v>
      </c>
      <c r="L4418" s="444">
        <f t="shared" ca="1" si="169"/>
        <v>-35150895999735.785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-35150895999735.785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-146462066665.56577</v>
      </c>
      <c r="L4419" s="444">
        <f t="shared" ca="1" si="169"/>
        <v>-35297358066401.352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-35297358066401.352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-147072325276.6723</v>
      </c>
      <c r="L4420" s="444">
        <f t="shared" ca="1" si="169"/>
        <v>-35444430391678.023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-35444430391678.023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-147685126631.99176</v>
      </c>
      <c r="L4421" s="444">
        <f t="shared" ca="1" si="169"/>
        <v>-35592115518310.016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-35592115518310.016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-148300481326.29172</v>
      </c>
      <c r="L4422" s="444">
        <f t="shared" ca="1" si="169"/>
        <v>-35740415999636.305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-35740415999636.305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-148918399998.48459</v>
      </c>
      <c r="L4423" s="444">
        <f t="shared" ca="1" si="169"/>
        <v>-35889334399634.789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-35889334399634.789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-149538893331.81161</v>
      </c>
      <c r="L4424" s="444">
        <f t="shared" ca="1" si="169"/>
        <v>-36038873292966.602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-36038873292966.602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-150161972054.0275</v>
      </c>
      <c r="L4425" s="444">
        <f t="shared" ca="1" si="169"/>
        <v>-36189035265020.633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-36189035265020.633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-150787646937.58597</v>
      </c>
      <c r="L4426" s="444">
        <f t="shared" ca="1" si="169"/>
        <v>-36339822911958.219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-36339822911958.219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-151415928799.8259</v>
      </c>
      <c r="L4427" s="444">
        <f t="shared" ca="1" si="169"/>
        <v>-36491238840758.047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-36491238840758.047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-152046828503.15854</v>
      </c>
      <c r="L4428" s="444">
        <f t="shared" ca="1" si="169"/>
        <v>-36643285669261.203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-36643285669261.203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-152680356955.255</v>
      </c>
      <c r="L4429" s="444">
        <f t="shared" ca="1" si="169"/>
        <v>-36795966026216.461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-36795966026216.461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-153316525109.23526</v>
      </c>
      <c r="L4430" s="444">
        <f t="shared" ca="1" si="169"/>
        <v>-36949282551325.695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-36949282551325.695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-153955343963.85706</v>
      </c>
      <c r="L4431" s="444">
        <f t="shared" ca="1" si="169"/>
        <v>-37103237895289.555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-37103237895289.555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-154596824563.70648</v>
      </c>
      <c r="L4432" s="444">
        <f t="shared" ca="1" si="169"/>
        <v>-37257834719853.258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-37257834719853.258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-155240977999.38858</v>
      </c>
      <c r="L4433" s="444">
        <f t="shared" ca="1" si="169"/>
        <v>-37413075697852.648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-37413075697852.648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-155887815407.71936</v>
      </c>
      <c r="L4434" s="444">
        <f t="shared" ca="1" si="169"/>
        <v>-37568963513260.367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-37568963513260.367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-156537347971.91818</v>
      </c>
      <c r="L4435" s="444">
        <f t="shared" ca="1" si="169"/>
        <v>-37725500861232.289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-37725500861232.289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-157189586921.80121</v>
      </c>
      <c r="L4436" s="444">
        <f t="shared" ca="1" si="169"/>
        <v>-37882690448154.094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-37882690448154.094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-157844543533.9754</v>
      </c>
      <c r="L4437" s="444">
        <f t="shared" ca="1" si="169"/>
        <v>-38040534991688.07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-38040534991688.07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-158502229132.03363</v>
      </c>
      <c r="L4438" s="444">
        <f t="shared" ca="1" si="169"/>
        <v>-38199037220820.102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-38199037220820.102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-159162655086.75043</v>
      </c>
      <c r="L4439" s="444">
        <f t="shared" ca="1" si="169"/>
        <v>-38358199875906.852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-38358199875906.852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-159825832816.27853</v>
      </c>
      <c r="L4440" s="444">
        <f t="shared" ca="1" si="169"/>
        <v>-38518025708723.133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-38518025708723.133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-160491773786.34637</v>
      </c>
      <c r="L4441" s="444">
        <f t="shared" ca="1" si="169"/>
        <v>-38678517482509.477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-38678517482509.477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-161160489510.45615</v>
      </c>
      <c r="L4442" s="444">
        <f t="shared" ca="1" si="169"/>
        <v>-38839677972019.93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-38839677972019.93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-161831991550.08304</v>
      </c>
      <c r="L4443" s="444">
        <f t="shared" ca="1" si="169"/>
        <v>-39001509963570.016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-39001509963570.016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-162506291514.87506</v>
      </c>
      <c r="L4444" s="444">
        <f t="shared" ca="1" si="169"/>
        <v>-39164016255084.891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-39164016255084.891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-163183401062.8537</v>
      </c>
      <c r="L4445" s="444">
        <f t="shared" ca="1" si="169"/>
        <v>-39327199656147.742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-39327199656147.742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-163863331900.6156</v>
      </c>
      <c r="L4446" s="444">
        <f t="shared" ca="1" si="169"/>
        <v>-39491062988048.359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-39491062988048.359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-164546095783.53482</v>
      </c>
      <c r="L4447" s="444">
        <f t="shared" ca="1" si="169"/>
        <v>-39655609083831.891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-39655609083831.891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-165231704515.96622</v>
      </c>
      <c r="L4448" s="444">
        <f t="shared" ca="1" si="169"/>
        <v>-39820840788347.859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-39820840788347.859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-165920169951.4494</v>
      </c>
      <c r="L4449" s="444">
        <f t="shared" ca="1" si="169"/>
        <v>-39986760958299.313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-39986760958299.313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-166611503992.91379</v>
      </c>
      <c r="L4450" s="444">
        <f t="shared" ca="1" si="169"/>
        <v>-40153372462292.227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-40153372462292.227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-167305718592.88428</v>
      </c>
      <c r="L4451" s="444">
        <f t="shared" ca="1" si="169"/>
        <v>-40320678180885.109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-40320678180885.109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-168002825753.68796</v>
      </c>
      <c r="L4452" s="444">
        <f t="shared" ca="1" si="169"/>
        <v>-40488681006638.797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-40488681006638.797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-168702837527.66165</v>
      </c>
      <c r="L4453" s="444">
        <f t="shared" ca="1" si="169"/>
        <v>-40657383844166.461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-40657383844166.461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-169405766017.36026</v>
      </c>
      <c r="L4454" s="444">
        <f t="shared" ca="1" si="169"/>
        <v>-40826789610183.82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-40826789610183.82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-170111623375.76593</v>
      </c>
      <c r="L4455" s="444">
        <f t="shared" ca="1" si="169"/>
        <v>-40996901233559.586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-40996901233559.586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-170820421806.49826</v>
      </c>
      <c r="L4456" s="444">
        <f t="shared" ca="1" si="169"/>
        <v>-41167721655366.086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-41167721655366.086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-171532173564.02536</v>
      </c>
      <c r="L4457" s="444">
        <f t="shared" ca="1" si="169"/>
        <v>-41339253828930.109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-41339253828930.109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-172246890953.87546</v>
      </c>
      <c r="L4458" s="444">
        <f t="shared" ca="1" si="169"/>
        <v>-41511500719883.984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-41511500719883.984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-172964586332.84995</v>
      </c>
      <c r="L4459" s="444">
        <f t="shared" ca="1" si="169"/>
        <v>-41684465306216.836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-41684465306216.836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-173685272109.23682</v>
      </c>
      <c r="L4460" s="444">
        <f t="shared" ca="1" si="169"/>
        <v>-41858150578326.07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-41858150578326.07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-174408960743.0253</v>
      </c>
      <c r="L4461" s="444">
        <f t="shared" ca="1" si="169"/>
        <v>-42032559539069.094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-42032559539069.094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-175135664746.12122</v>
      </c>
      <c r="L4462" s="444">
        <f t="shared" ca="1" si="169"/>
        <v>-42207695203815.219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-42207695203815.219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-175865396682.56342</v>
      </c>
      <c r="L4463" s="444">
        <f t="shared" ca="1" si="169"/>
        <v>-42383560600497.781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-42383560600497.781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-176598169168.74075</v>
      </c>
      <c r="L4464" s="444">
        <f t="shared" ca="1" si="169"/>
        <v>-42560158769666.523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-42560158769666.523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-177333994873.6105</v>
      </c>
      <c r="L4465" s="444">
        <f t="shared" ca="1" si="169"/>
        <v>-42737492764540.133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-42737492764540.133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-178072886518.91721</v>
      </c>
      <c r="L4466" s="444">
        <f t="shared" ca="1" si="169"/>
        <v>-42915565651059.047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-42915565651059.047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-178814856879.41269</v>
      </c>
      <c r="L4467" s="444">
        <f t="shared" ca="1" si="169"/>
        <v>-43094380507938.461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-43094380507938.461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-179559918783.0769</v>
      </c>
      <c r="L4468" s="444">
        <f t="shared" ca="1" si="169"/>
        <v>-43273940426721.539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-43273940426721.539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-180308085111.33975</v>
      </c>
      <c r="L4469" s="444">
        <f t="shared" ca="1" si="169"/>
        <v>-43454248511832.875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-43454248511832.875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-181059368799.30365</v>
      </c>
      <c r="L4470" s="444">
        <f t="shared" ca="1" si="169"/>
        <v>-43635307880632.18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-43635307880632.18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-181813782835.96741</v>
      </c>
      <c r="L4471" s="444">
        <f t="shared" ca="1" si="169"/>
        <v>-43817121663468.148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-43817121663468.148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-182571340264.45062</v>
      </c>
      <c r="L4472" s="444">
        <f t="shared" ca="1" si="169"/>
        <v>-43999693003732.602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-43999693003732.602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-183332054182.21918</v>
      </c>
      <c r="L4473" s="444">
        <f t="shared" ca="1" si="169"/>
        <v>-44183025057914.82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-44183025057914.82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-184095937741.31174</v>
      </c>
      <c r="L4474" s="444">
        <f t="shared" ca="1" si="169"/>
        <v>-44367120995656.133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-44367120995656.133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-184863004148.56723</v>
      </c>
      <c r="L4475" s="444">
        <f t="shared" ca="1" si="169"/>
        <v>-44551983999804.703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-44551983999804.703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-185633266665.85294</v>
      </c>
      <c r="L4476" s="444">
        <f t="shared" ca="1" si="169"/>
        <v>-44737617266470.555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-44737617266470.555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-186406738610.29398</v>
      </c>
      <c r="L4477" s="444">
        <f t="shared" ca="1" si="169"/>
        <v>-44924024005080.852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-44924024005080.852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-187183433354.50354</v>
      </c>
      <c r="L4478" s="444">
        <f t="shared" ca="1" si="169"/>
        <v>-45111207438435.352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-45111207438435.352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-187963364326.81396</v>
      </c>
      <c r="L4479" s="444">
        <f t="shared" ca="1" si="169"/>
        <v>-45299170802762.164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-45299170802762.164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-188746545011.509</v>
      </c>
      <c r="L4480" s="444">
        <f t="shared" ca="1" si="169"/>
        <v>-45487917347773.672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-45487917347773.672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-189532988949.05698</v>
      </c>
      <c r="L4481" s="444">
        <f t="shared" ca="1" si="169"/>
        <v>-45677450336722.727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-45677450336722.727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-190322709736.3447</v>
      </c>
      <c r="L4482" s="444">
        <f t="shared" ca="1" si="169"/>
        <v>-45867773046459.07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-45867773046459.07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-191115721026.91278</v>
      </c>
      <c r="L4483" s="444">
        <f t="shared" ca="1" si="169"/>
        <v>-46058888767485.984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-46058888767485.984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-191912036531.19159</v>
      </c>
      <c r="L4484" s="444">
        <f t="shared" ca="1" si="169"/>
        <v>-46250800804017.18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-46250800804017.18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-192711670016.73825</v>
      </c>
      <c r="L4485" s="444">
        <f t="shared" ca="1" si="169"/>
        <v>-46443512474033.914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-46443512474033.914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-193514635308.47464</v>
      </c>
      <c r="L4486" s="444">
        <f t="shared" ca="1" si="169"/>
        <v>-46637027109342.391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-46637027109342.391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-194320946288.92664</v>
      </c>
      <c r="L4487" s="444">
        <f t="shared" ca="1" si="169"/>
        <v>-46831348055631.32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-46831348055631.32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-195130616898.46384</v>
      </c>
      <c r="L4488" s="444">
        <f t="shared" ca="1" si="169"/>
        <v>-47026478672529.781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-47026478672529.781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-195943661135.54074</v>
      </c>
      <c r="L4489" s="444">
        <f t="shared" ca="1" si="169"/>
        <v>-47222422333665.32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-47222422333665.32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-196760093056.93884</v>
      </c>
      <c r="L4490" s="444">
        <f t="shared" ca="1" si="169"/>
        <v>-47419182426722.258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-47419182426722.258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-197579926778.0094</v>
      </c>
      <c r="L4491" s="444">
        <f t="shared" ca="1" si="169"/>
        <v>-47616762353500.266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-47616762353500.266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-198403176472.91779</v>
      </c>
      <c r="L4492" s="444">
        <f t="shared" ca="1" si="169"/>
        <v>-47815165529973.18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-47815165529973.18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-199229856374.88824</v>
      </c>
      <c r="L4493" s="444">
        <f t="shared" ca="1" si="169"/>
        <v>-48014395386348.07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-48014395386348.07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-200059980776.45029</v>
      </c>
      <c r="L4494" s="444">
        <f t="shared" ca="1" si="169"/>
        <v>-48214455367124.523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-48214455367124.523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-200893564029.68552</v>
      </c>
      <c r="L4495" s="444">
        <f t="shared" ca="1" si="169"/>
        <v>-48415348931154.211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-48415348931154.211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-201730620546.47589</v>
      </c>
      <c r="L4496" s="444">
        <f t="shared" ca="1" si="169"/>
        <v>-48617079551700.688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-48617079551700.688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-202571164798.75287</v>
      </c>
      <c r="L4497" s="444">
        <f t="shared" ca="1" si="169"/>
        <v>-48819650716499.438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-48819650716499.438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-203415211318.74765</v>
      </c>
      <c r="L4498" s="444">
        <f t="shared" ca="1" si="169"/>
        <v>-49023065927818.188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-49023065927818.188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-204262774699.24243</v>
      </c>
      <c r="L4499" s="444">
        <f t="shared" ca="1" si="169"/>
        <v>-49227328702517.43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-49227328702517.43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-205113869593.82263</v>
      </c>
      <c r="L4500" s="444">
        <f t="shared" ca="1" si="169"/>
        <v>-49432442572111.25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-49432442572111.25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-205968510717.13022</v>
      </c>
      <c r="L4501" s="444">
        <f t="shared" ca="1" si="169"/>
        <v>-49638411082828.383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-49638411082828.383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-206826712845.11826</v>
      </c>
      <c r="L4502" s="444">
        <f t="shared" ca="1" si="169"/>
        <v>-49845237795673.5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-49845237795673.5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-207688490815.30624</v>
      </c>
      <c r="L4503" s="444">
        <f t="shared" ca="1" si="169"/>
        <v>-50052926286488.805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-50052926286488.805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-208553859527.03668</v>
      </c>
      <c r="L4504" s="444">
        <f t="shared" ca="1" si="169"/>
        <v>-50261480146015.844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-50261480146015.844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-209422833941.73267</v>
      </c>
      <c r="L4505" s="444">
        <f t="shared" ca="1" si="169"/>
        <v>-50470902979957.578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-50470902979957.578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-210295429083.15659</v>
      </c>
      <c r="L4506" s="444">
        <f t="shared" ca="1" si="169"/>
        <v>-50681198409040.734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-50681198409040.734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-211171660037.66974</v>
      </c>
      <c r="L4507" s="444">
        <f t="shared" ca="1" si="169"/>
        <v>-50892370069078.406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-50892370069078.406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-212051541954.49335</v>
      </c>
      <c r="L4508" s="444">
        <f t="shared" ca="1" si="169"/>
        <v>-51104421611032.898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-51104421611032.898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-212935090045.9704</v>
      </c>
      <c r="L4509" s="444">
        <f t="shared" ca="1" si="169"/>
        <v>-51317356701078.867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-51317356701078.867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-213822319587.82861</v>
      </c>
      <c r="L4510" s="444">
        <f t="shared" ca="1" si="169"/>
        <v>-51531179020666.695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-51531179020666.695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-214713245919.44455</v>
      </c>
      <c r="L4511" s="444">
        <f t="shared" ca="1" si="169"/>
        <v>-51745892266586.141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-51745892266586.141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-215607884444.10892</v>
      </c>
      <c r="L4512" s="444">
        <f t="shared" ca="1" si="169"/>
        <v>-51961500151030.25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-51961500151030.25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-216506250629.29269</v>
      </c>
      <c r="L4513" s="444">
        <f t="shared" ca="1" si="169"/>
        <v>-52178006401659.539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-52178006401659.539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-217408360006.91473</v>
      </c>
      <c r="L4514" s="444">
        <f t="shared" ca="1" si="169"/>
        <v>-52395414761666.453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-52395414761666.453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-218314228173.61023</v>
      </c>
      <c r="L4515" s="444">
        <f t="shared" ca="1" si="169"/>
        <v>-52613728989840.063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-52613728989840.063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-219223870791.00024</v>
      </c>
      <c r="L4516" s="444">
        <f t="shared" ca="1" si="169"/>
        <v>-52832952860631.063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-52832952860631.063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-220137303585.96277</v>
      </c>
      <c r="L4517" s="444">
        <f t="shared" ca="1" si="169"/>
        <v>-53053090164217.023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-53053090164217.023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-221054542350.90427</v>
      </c>
      <c r="L4518" s="444">
        <f t="shared" ca="1" si="169"/>
        <v>-53274144706567.93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-53274144706567.93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-221975602944.03305</v>
      </c>
      <c r="L4519" s="444">
        <f t="shared" ca="1" si="169"/>
        <v>-53496120309511.961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-53496120309511.961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-222900501289.63318</v>
      </c>
      <c r="L4520" s="444">
        <f t="shared" ca="1" si="169"/>
        <v>-53719020810801.594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-53719020810801.594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-223829253378.33997</v>
      </c>
      <c r="L4521" s="444">
        <f t="shared" ca="1" si="169"/>
        <v>-53942850064179.938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-53942850064179.938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-224761875267.41641</v>
      </c>
      <c r="L4522" s="444">
        <f t="shared" ca="1" si="169"/>
        <v>-54167611939447.352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-54167611939447.352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-225698383081.03064</v>
      </c>
      <c r="L4523" s="444">
        <f t="shared" ca="1" si="169"/>
        <v>-54393310322528.383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-54393310322528.383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-226638793010.53491</v>
      </c>
      <c r="L4524" s="444">
        <f t="shared" ca="1" si="169"/>
        <v>-54619949115538.914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-54619949115538.914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-227583121314.74548</v>
      </c>
      <c r="L4525" s="444">
        <f t="shared" ca="1" si="169"/>
        <v>-54847532236853.656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-54847532236853.656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-228531384320.2236</v>
      </c>
      <c r="L4526" s="444">
        <f t="shared" ca="1" si="169"/>
        <v>-55076063621173.883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-55076063621173.883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-229483598421.55783</v>
      </c>
      <c r="L4527" s="444">
        <f t="shared" ca="1" si="169"/>
        <v>-55305547219595.438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-55305547219595.438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-230439780081.64764</v>
      </c>
      <c r="L4528" s="444">
        <f t="shared" ca="1" si="169"/>
        <v>-55535986999677.086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-55535986999677.086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-231399945831.98785</v>
      </c>
      <c r="L4529" s="444">
        <f t="shared" ca="1" si="169"/>
        <v>-55767386945509.07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-55767386945509.07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-232364112272.9545</v>
      </c>
      <c r="L4530" s="444">
        <f t="shared" ca="1" si="169"/>
        <v>-55999751057782.023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-55999751057782.023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-233332296074.09177</v>
      </c>
      <c r="L4531" s="444">
        <f t="shared" ca="1" si="169"/>
        <v>-56233083353856.117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-56233083353856.117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-234304513974.40048</v>
      </c>
      <c r="L4532" s="444">
        <f t="shared" ca="1" si="169"/>
        <v>-56467387867830.516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-56467387867830.516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-235280782782.62714</v>
      </c>
      <c r="L4533" s="444">
        <f t="shared" ca="1" si="169"/>
        <v>-56702668650613.141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-56702668650613.141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-236261119377.55472</v>
      </c>
      <c r="L4534" s="444">
        <f t="shared" ca="1" si="169"/>
        <v>-56938929769990.695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-56938929769990.695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-237245540708.29456</v>
      </c>
      <c r="L4535" s="444">
        <f t="shared" ca="1" si="169"/>
        <v>-57176175310698.992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-57176175310698.992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-238234063794.57913</v>
      </c>
      <c r="L4536" s="444">
        <f t="shared" ca="1" si="169"/>
        <v>-57414409374493.57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-57414409374493.57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-239226705727.05658</v>
      </c>
      <c r="L4537" s="444">
        <f t="shared" ca="1" si="169"/>
        <v>-57653636080220.625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-57653636080220.625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-240223483667.58597</v>
      </c>
      <c r="L4538" s="444">
        <f t="shared" ca="1" si="169"/>
        <v>-57893859563888.211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-57893859563888.211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-241224414849.53421</v>
      </c>
      <c r="L4539" s="444">
        <f t="shared" ca="1" si="169"/>
        <v>-58135083978737.742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-58135083978737.742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-242229516578.07394</v>
      </c>
      <c r="L4540" s="444">
        <f t="shared" ca="1" si="169"/>
        <v>-58377313495315.813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-58377313495315.813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-243238806230.48251</v>
      </c>
      <c r="L4541" s="444">
        <f t="shared" ca="1" si="169"/>
        <v>-58620552301546.297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-58620552301546.297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-244252301256.4429</v>
      </c>
      <c r="L4542" s="444">
        <f t="shared" ca="1" si="169"/>
        <v>-58864804602802.742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-58864804602802.742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-245270019178.34473</v>
      </c>
      <c r="L4543" s="444">
        <f t="shared" ca="1" si="169"/>
        <v>-59110074621981.086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-59110074621981.086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-246291977591.58786</v>
      </c>
      <c r="L4544" s="444">
        <f t="shared" ca="1" si="169"/>
        <v>-59356366599572.672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-59356366599572.672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-247318194164.88614</v>
      </c>
      <c r="L4545" s="444">
        <f t="shared" ca="1" si="169"/>
        <v>-59603684793737.555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-59603684793737.555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-248348686640.57315</v>
      </c>
      <c r="L4546" s="444">
        <f t="shared" ca="1" si="169"/>
        <v>-59852033480378.125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-59852033480378.125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-249383472834.90881</v>
      </c>
      <c r="L4547" s="444">
        <f t="shared" ca="1" si="169"/>
        <v>-60101416953213.031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-60101416953213.031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-250422570638.38763</v>
      </c>
      <c r="L4548" s="444">
        <f t="shared" ca="1" si="169"/>
        <v>-60351839523851.422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-60351839523851.422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-251465998016.04758</v>
      </c>
      <c r="L4549" s="444">
        <f t="shared" ca="1" si="169"/>
        <v>-60603305521867.469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-60603305521867.469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-252513773007.78116</v>
      </c>
      <c r="L4550" s="444">
        <f t="shared" ca="1" si="169"/>
        <v>-60855819294875.25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-60855819294875.25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-253565913728.64685</v>
      </c>
      <c r="L4551" s="444">
        <f t="shared" ca="1" si="169"/>
        <v>-61109385208603.898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-61109385208603.898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-254622438369.18295</v>
      </c>
      <c r="L4552" s="444">
        <f t="shared" ca="1" si="169"/>
        <v>-61364007646973.078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-61364007646973.078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-255683365195.72116</v>
      </c>
      <c r="L4553" s="444">
        <f t="shared" ca="1" si="169"/>
        <v>-61619691012168.797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-61619691012168.797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-256748712550.70328</v>
      </c>
      <c r="L4554" s="444">
        <f t="shared" ca="1" si="169"/>
        <v>-61876439724719.5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-61876439724719.5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-257818498852.99792</v>
      </c>
      <c r="L4555" s="444">
        <f t="shared" ca="1" si="169"/>
        <v>-62134258223572.5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-62134258223572.5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-258892742598.21875</v>
      </c>
      <c r="L4556" s="444">
        <f t="shared" ca="1" si="169"/>
        <v>-62393150966170.719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-62393150966170.719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-259971462359.04462</v>
      </c>
      <c r="L4557" s="444">
        <f t="shared" ca="1" si="169"/>
        <v>-62653122428529.766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-62653122428529.766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-261054676785.54068</v>
      </c>
      <c r="L4558" s="444">
        <f t="shared" ca="1" si="169"/>
        <v>-62914177105315.305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-62914177105315.305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-262142404605.48047</v>
      </c>
      <c r="L4559" s="444">
        <f t="shared" ca="1" si="169"/>
        <v>-63176319509920.781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-63176319509920.781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-263234664624.66992</v>
      </c>
      <c r="L4560" s="444">
        <f t="shared" ca="1" si="169"/>
        <v>-63439554174545.453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-63439554174545.453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-264331475727.27271</v>
      </c>
      <c r="L4561" s="444">
        <f t="shared" ca="1" si="169"/>
        <v>-63703885650272.727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-63703885650272.727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-265432856876.13632</v>
      </c>
      <c r="L4562" s="444">
        <f t="shared" ca="1" si="169"/>
        <v>-63969318507148.859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-63969318507148.859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-266538827113.12024</v>
      </c>
      <c r="L4563" s="444">
        <f t="shared" ca="1" si="169"/>
        <v>-64235857334261.977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-64235857334261.977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-267649405559.42493</v>
      </c>
      <c r="L4564" s="444">
        <f t="shared" ca="1" si="169"/>
        <v>-64503506739821.398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-64503506739821.398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-268764611415.92249</v>
      </c>
      <c r="L4565" s="444">
        <f t="shared" ca="1" si="169"/>
        <v>-64772271351237.32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-64772271351237.32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-269884463963.48883</v>
      </c>
      <c r="L4566" s="444">
        <f t="shared" ca="1" si="169"/>
        <v>-65042155815200.813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-65042155815200.813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-271008982563.3367</v>
      </c>
      <c r="L4567" s="444">
        <f t="shared" ca="1" si="169"/>
        <v>-65313164797764.148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-65313164797764.148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-272138186657.35062</v>
      </c>
      <c r="L4568" s="444">
        <f t="shared" ca="1" si="169"/>
        <v>-65585302984421.5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-65585302984421.5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-273272095768.42291</v>
      </c>
      <c r="L4569" s="444">
        <f t="shared" ca="1" si="169"/>
        <v>-65858575080189.922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-65858575080189.922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-274410729500.79135</v>
      </c>
      <c r="L4570" s="444">
        <f t="shared" ca="1" si="169"/>
        <v>-66132985809690.711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-66132985809690.711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-275554107540.37799</v>
      </c>
      <c r="L4571" s="444">
        <f t="shared" ca="1" si="169"/>
        <v>-66408539917231.086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-66408539917231.086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-276702249655.12952</v>
      </c>
      <c r="L4572" s="444">
        <f t="shared" ca="1" si="169"/>
        <v>-66685242166886.219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-66685242166886.219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-277855175695.35925</v>
      </c>
      <c r="L4573" s="444">
        <f t="shared" ca="1" si="169"/>
        <v>-66963097342581.578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-66963097342581.578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-279012905594.0899</v>
      </c>
      <c r="L4574" s="444">
        <f t="shared" ca="1" si="169"/>
        <v>-67242110248175.672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-67242110248175.672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-280175459367.39862</v>
      </c>
      <c r="L4575" s="444">
        <f t="shared" ca="1" si="169"/>
        <v>-67522285707543.07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-67522285707543.07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-281342857114.76282</v>
      </c>
      <c r="L4576" s="444">
        <f t="shared" ca="1" si="169"/>
        <v>-67803628564657.836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-67803628564657.836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-282515119019.40765</v>
      </c>
      <c r="L4577" s="444">
        <f t="shared" ca="1" si="169"/>
        <v>-68086143683677.242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-68086143683677.242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-283692265348.65521</v>
      </c>
      <c r="L4578" s="444">
        <f t="shared" ca="1" si="169"/>
        <v>-68369835949025.898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-68369835949025.898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-284874316454.2746</v>
      </c>
      <c r="L4579" s="444">
        <f t="shared" ca="1" si="169"/>
        <v>-68654710265480.172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-68654710265480.172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-286061292772.83405</v>
      </c>
      <c r="L4580" s="444">
        <f t="shared" ca="1" si="169"/>
        <v>-68940771558253.008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-68940771558253.008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-287253214826.05414</v>
      </c>
      <c r="L4581" s="444">
        <f t="shared" ca="1" si="169"/>
        <v>-69228024773079.063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-69228024773079.063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-288450103221.16272</v>
      </c>
      <c r="L4582" s="444">
        <f t="shared" ca="1" si="169"/>
        <v>-69516474876300.227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-69516474876300.227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-289651978651.25092</v>
      </c>
      <c r="L4583" s="444">
        <f t="shared" ca="1" si="169"/>
        <v>-69806126854951.477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-69806126854951.477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-290858861895.6311</v>
      </c>
      <c r="L4584" s="444">
        <f t="shared" ca="1" si="169"/>
        <v>-70096985716847.109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-70096985716847.109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-292070773820.19629</v>
      </c>
      <c r="L4585" s="444">
        <f t="shared" ca="1" si="169"/>
        <v>-70389056490667.313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-70389056490667.313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-293287735377.78046</v>
      </c>
      <c r="L4586" s="444">
        <f t="shared" ca="1" si="169"/>
        <v>-70682344226045.094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-70682344226045.094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-294509767608.52124</v>
      </c>
      <c r="L4587" s="444">
        <f t="shared" ca="1" si="169"/>
        <v>-70976853993653.609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-70976853993653.609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-295736891640.22339</v>
      </c>
      <c r="L4588" s="444">
        <f t="shared" ca="1" si="169"/>
        <v>-71272590885293.828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-71272590885293.828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-296969128688.7243</v>
      </c>
      <c r="L4589" s="444">
        <f t="shared" ca="1" si="169"/>
        <v>-71569560013982.547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-71569560013982.547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-298206500058.26062</v>
      </c>
      <c r="L4590" s="444">
        <f t="shared" ca="1" si="169"/>
        <v>-71867766514040.813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-71867766514040.813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-299449027141.83673</v>
      </c>
      <c r="L4591" s="444">
        <f t="shared" ca="1" si="169"/>
        <v>-72167215541182.656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-72167215541182.656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-300696731421.59442</v>
      </c>
      <c r="L4592" s="444">
        <f t="shared" ca="1" si="169"/>
        <v>-72467912272604.25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-72467912272604.25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-301949634469.18439</v>
      </c>
      <c r="L4593" s="444">
        <f t="shared" ca="1" si="169"/>
        <v>-72769861907073.438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-72769861907073.438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-303207757946.13934</v>
      </c>
      <c r="L4594" s="444">
        <f t="shared" ca="1" si="169"/>
        <v>-73073069665019.578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-73073069665019.578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-304471123604.24823</v>
      </c>
      <c r="L4595" s="444">
        <f t="shared" ca="1" si="169"/>
        <v>-73377540788623.828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-73377540788623.828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-305739753285.93262</v>
      </c>
      <c r="L4596" s="444">
        <f t="shared" ca="1" si="169"/>
        <v>-73683280541909.766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-73683280541909.766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-307013668924.62402</v>
      </c>
      <c r="L4597" s="444">
        <f t="shared" ca="1" si="169"/>
        <v>-73990294210834.391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-73990294210834.391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-308292892545.14331</v>
      </c>
      <c r="L4598" s="444">
        <f t="shared" ref="L4598:L4852" ca="1" si="174">I4598-J4598+K4598</f>
        <v>-74298587103379.531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-74298587103379.531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-309577446264.08136</v>
      </c>
      <c r="L4599" s="444">
        <f t="shared" ca="1" si="174"/>
        <v>-74608164549643.609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-74608164549643.609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-310867352290.1817</v>
      </c>
      <c r="L4600" s="444">
        <f t="shared" ca="1" si="174"/>
        <v>-74919031901933.797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-74919031901933.797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-312162632924.72412</v>
      </c>
      <c r="L4601" s="444">
        <f t="shared" ca="1" si="174"/>
        <v>-75231194534858.516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-75231194534858.516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-313463310561.91046</v>
      </c>
      <c r="L4602" s="444">
        <f t="shared" ca="1" si="174"/>
        <v>-75544657845420.422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-75544657845420.422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-314769407689.25177</v>
      </c>
      <c r="L4603" s="444">
        <f t="shared" ca="1" si="174"/>
        <v>-75859427253109.672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-75859427253109.672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-316080946887.95697</v>
      </c>
      <c r="L4604" s="444">
        <f t="shared" ca="1" si="174"/>
        <v>-76175508199997.625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-76175508199997.625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-317397950833.32343</v>
      </c>
      <c r="L4605" s="444">
        <f t="shared" ca="1" si="174"/>
        <v>-76492906150830.953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-76492906150830.953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-318720442295.12897</v>
      </c>
      <c r="L4606" s="444">
        <f t="shared" ca="1" si="174"/>
        <v>-76811626593126.078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-76811626593126.078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-320048444138.02533</v>
      </c>
      <c r="L4607" s="444">
        <f t="shared" ca="1" si="174"/>
        <v>-77131675037264.109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-77131675037264.109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-321381979321.93378</v>
      </c>
      <c r="L4608" s="444">
        <f t="shared" ca="1" si="174"/>
        <v>-77453057016586.047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-77453057016586.047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-322721070902.44183</v>
      </c>
      <c r="L4609" s="444">
        <f t="shared" ca="1" si="174"/>
        <v>-77775778087488.484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-77775778087488.484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-324065742031.20203</v>
      </c>
      <c r="L4610" s="444">
        <f t="shared" ca="1" si="174"/>
        <v>-78099843829519.688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-78099843829519.688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-325416015956.33203</v>
      </c>
      <c r="L4611" s="444">
        <f t="shared" ca="1" si="174"/>
        <v>-78425259845476.016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-78425259845476.016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-326771916022.81671</v>
      </c>
      <c r="L4612" s="444">
        <f t="shared" ca="1" si="174"/>
        <v>-78752031761498.828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-78752031761498.828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-328133465672.9118</v>
      </c>
      <c r="L4613" s="444">
        <f t="shared" ca="1" si="174"/>
        <v>-79080165227171.734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-79080165227171.734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-329500688446.54889</v>
      </c>
      <c r="L4614" s="444">
        <f t="shared" ca="1" si="174"/>
        <v>-79409665915618.281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-79409665915618.281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-330873607981.74286</v>
      </c>
      <c r="L4615" s="444">
        <f t="shared" ca="1" si="174"/>
        <v>-79740539523600.031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-79740539523600.031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-332252248015.00012</v>
      </c>
      <c r="L4616" s="444">
        <f t="shared" ca="1" si="174"/>
        <v>-80072791771615.031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-80072791771615.031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-333636632381.72931</v>
      </c>
      <c r="L4617" s="444">
        <f t="shared" ca="1" si="174"/>
        <v>-80406428403996.766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-80406428403996.766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-335026785016.6532</v>
      </c>
      <c r="L4618" s="444">
        <f t="shared" ca="1" si="174"/>
        <v>-80741455189013.422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-80741455189013.422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-336422729954.2226</v>
      </c>
      <c r="L4619" s="444">
        <f t="shared" ca="1" si="174"/>
        <v>-81077877918967.641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-81077877918967.641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-337824491329.03186</v>
      </c>
      <c r="L4620" s="444">
        <f t="shared" ca="1" si="174"/>
        <v>-81415702410296.672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-81415702410296.672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-339232093376.23615</v>
      </c>
      <c r="L4621" s="444">
        <f t="shared" ca="1" si="174"/>
        <v>-81754934503672.906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-81754934503672.906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-340645560431.97046</v>
      </c>
      <c r="L4622" s="444">
        <f t="shared" ca="1" si="174"/>
        <v>-82095580064104.875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-82095580064104.875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-342064916933.77032</v>
      </c>
      <c r="L4623" s="444">
        <f t="shared" ca="1" si="174"/>
        <v>-82437644981038.641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-82437644981038.641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-343490187420.99432</v>
      </c>
      <c r="L4624" s="444">
        <f t="shared" ca="1" si="174"/>
        <v>-82781135168459.641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-82781135168459.641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-344921396535.24847</v>
      </c>
      <c r="L4625" s="444">
        <f t="shared" ca="1" si="174"/>
        <v>-83126056564994.891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-83126056564994.891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-346358569020.81201</v>
      </c>
      <c r="L4626" s="444">
        <f t="shared" ca="1" si="174"/>
        <v>-83472415134015.703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-83472415134015.703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-347801729725.06543</v>
      </c>
      <c r="L4627" s="444">
        <f t="shared" ca="1" si="174"/>
        <v>-83820216863740.766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-83820216863740.766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-349250903598.91986</v>
      </c>
      <c r="L4628" s="444">
        <f t="shared" ca="1" si="174"/>
        <v>-84169467767339.688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-84169467767339.688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-350706115697.24872</v>
      </c>
      <c r="L4629" s="444">
        <f t="shared" ca="1" si="174"/>
        <v>-84520173883036.938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-84520173883036.938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-352167391179.32056</v>
      </c>
      <c r="L4630" s="444">
        <f t="shared" ca="1" si="174"/>
        <v>-84872341274216.266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-84872341274216.266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-353634755309.23444</v>
      </c>
      <c r="L4631" s="444">
        <f t="shared" ca="1" si="174"/>
        <v>-85225976029525.5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-85225976029525.5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-355108233456.35626</v>
      </c>
      <c r="L4632" s="444">
        <f t="shared" ca="1" si="174"/>
        <v>-85581084262981.859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-85581084262981.859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-356587851095.75775</v>
      </c>
      <c r="L4633" s="444">
        <f t="shared" ca="1" si="174"/>
        <v>-85937672114077.609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-85937672114077.609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-358073633808.65668</v>
      </c>
      <c r="L4634" s="444">
        <f t="shared" ca="1" si="174"/>
        <v>-86295745747886.266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-86295745747886.266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-359565607282.85944</v>
      </c>
      <c r="L4635" s="444">
        <f t="shared" ca="1" si="174"/>
        <v>-86655311355169.125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-86655311355169.125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-361063797313.20471</v>
      </c>
      <c r="L4636" s="444">
        <f t="shared" ca="1" si="174"/>
        <v>-87016375152482.328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-87016375152482.328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-362568229802.0097</v>
      </c>
      <c r="L4637" s="444">
        <f t="shared" ca="1" si="174"/>
        <v>-87378943382284.344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-87378943382284.344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-364078930759.51807</v>
      </c>
      <c r="L4638" s="444">
        <f t="shared" ca="1" si="174"/>
        <v>-87743022313043.859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-87743022313043.859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-365595926304.34943</v>
      </c>
      <c r="L4639" s="444">
        <f t="shared" ca="1" si="174"/>
        <v>-88108618239348.203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-88108618239348.203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-367119242663.95087</v>
      </c>
      <c r="L4640" s="444">
        <f t="shared" ca="1" si="174"/>
        <v>-88475737482012.156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-88475737482012.156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-368648906175.05066</v>
      </c>
      <c r="L4641" s="444">
        <f t="shared" ca="1" si="174"/>
        <v>-88844386388187.203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-88844386388187.203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-370184943284.11334</v>
      </c>
      <c r="L4642" s="444">
        <f t="shared" ca="1" si="174"/>
        <v>-89214571331471.313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-89214571331471.313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-371727380547.79712</v>
      </c>
      <c r="L4643" s="444">
        <f t="shared" ca="1" si="174"/>
        <v>-89586298712019.109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-89586298712019.109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-373276244633.41296</v>
      </c>
      <c r="L4644" s="444">
        <f t="shared" ca="1" si="174"/>
        <v>-89959574956652.516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-89959574956652.516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-374831562319.3855</v>
      </c>
      <c r="L4645" s="444">
        <f t="shared" ca="1" si="174"/>
        <v>-90334406518971.906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-90334406518971.906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-376393360495.71625</v>
      </c>
      <c r="L4646" s="444">
        <f t="shared" ca="1" si="174"/>
        <v>-90710799879467.625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-90710799879467.625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-377961666164.44843</v>
      </c>
      <c r="L4647" s="444">
        <f t="shared" ca="1" si="174"/>
        <v>-91088761545632.078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-91088761545632.078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-379536506440.13367</v>
      </c>
      <c r="L4648" s="444">
        <f t="shared" ca="1" si="174"/>
        <v>-91468298052072.219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-91468298052072.219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-381117908550.3009</v>
      </c>
      <c r="L4649" s="444">
        <f t="shared" ca="1" si="174"/>
        <v>-91849415960622.516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-91849415960622.516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-382705899835.92712</v>
      </c>
      <c r="L4650" s="444">
        <f t="shared" ca="1" si="174"/>
        <v>-92232121860458.438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-92232121860458.438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-384300507751.91016</v>
      </c>
      <c r="L4651" s="444">
        <f t="shared" ca="1" si="174"/>
        <v>-92616422368210.344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-92616422368210.344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-385901759867.54309</v>
      </c>
      <c r="L4652" s="444">
        <f t="shared" ca="1" si="174"/>
        <v>-93002324128077.891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-93002324128077.891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-387509683866.99121</v>
      </c>
      <c r="L4653" s="444">
        <f t="shared" ca="1" si="174"/>
        <v>-93389833811944.875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-93389833811944.875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-389124307549.77032</v>
      </c>
      <c r="L4654" s="444">
        <f t="shared" ca="1" si="174"/>
        <v>-93778958119494.641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-93778958119494.641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-390745658831.22766</v>
      </c>
      <c r="L4655" s="444">
        <f t="shared" ca="1" si="174"/>
        <v>-94169703778325.875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-94169703778325.875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-392373765743.02448</v>
      </c>
      <c r="L4656" s="444">
        <f t="shared" ca="1" si="174"/>
        <v>-94562077544068.906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-94562077544068.906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-394008656433.62042</v>
      </c>
      <c r="L4657" s="444">
        <f t="shared" ca="1" si="174"/>
        <v>-94956086200502.531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-94956086200502.531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-395650359168.76056</v>
      </c>
      <c r="L4658" s="444">
        <f t="shared" ca="1" si="174"/>
        <v>-95351736559671.297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-95351736559671.297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-397298902331.96375</v>
      </c>
      <c r="L4659" s="444">
        <f t="shared" ca="1" si="174"/>
        <v>-95749035462003.266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-95749035462003.266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-398954314425.01361</v>
      </c>
      <c r="L4660" s="444">
        <f t="shared" ca="1" si="174"/>
        <v>-96147989776428.281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-96147989776428.281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-400616624068.45117</v>
      </c>
      <c r="L4661" s="444">
        <f t="shared" ca="1" si="174"/>
        <v>-96548606400496.734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-96548606400496.734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-402285860002.0697</v>
      </c>
      <c r="L4662" s="444">
        <f t="shared" ca="1" si="174"/>
        <v>-96950892260498.797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-96950892260498.797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-403962051085.41162</v>
      </c>
      <c r="L4663" s="444">
        <f t="shared" ca="1" si="174"/>
        <v>-97354854311584.203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-97354854311584.203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-405645226298.26752</v>
      </c>
      <c r="L4664" s="444">
        <f t="shared" ca="1" si="174"/>
        <v>-97760499537882.469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-97760499537882.469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-407335414741.17694</v>
      </c>
      <c r="L4665" s="444">
        <f t="shared" ca="1" si="174"/>
        <v>-98167834952623.641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-98167834952623.641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-409032645635.93182</v>
      </c>
      <c r="L4666" s="444">
        <f t="shared" ca="1" si="174"/>
        <v>-98576867598259.578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-98576867598259.578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-410736948326.08154</v>
      </c>
      <c r="L4667" s="444">
        <f t="shared" ca="1" si="174"/>
        <v>-98987604546585.656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-98987604546585.656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-412448352277.44025</v>
      </c>
      <c r="L4668" s="444">
        <f t="shared" ca="1" si="174"/>
        <v>-99400052898863.094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-99400052898863.094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-414166887078.59619</v>
      </c>
      <c r="L4669" s="444">
        <f t="shared" ca="1" si="174"/>
        <v>-99814219785941.688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-99814219785941.688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-415892582441.42371</v>
      </c>
      <c r="L4670" s="444">
        <f t="shared" ca="1" si="174"/>
        <v>-100230112368383.11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-100230112368383.11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-417625468201.59631</v>
      </c>
      <c r="L4671" s="444">
        <f t="shared" ca="1" si="174"/>
        <v>-100647737836584.7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-100647737836584.7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-419365574319.10291</v>
      </c>
      <c r="L4672" s="444">
        <f t="shared" ca="1" si="174"/>
        <v>-101067103410903.81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-101067103410903.81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-421112930878.76587</v>
      </c>
      <c r="L4673" s="444">
        <f t="shared" ca="1" si="174"/>
        <v>-101488216341782.58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-101488216341782.58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-422867568090.76074</v>
      </c>
      <c r="L4674" s="444">
        <f t="shared" ca="1" si="174"/>
        <v>-101911083909873.34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-101911083909873.34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-424629516291.13892</v>
      </c>
      <c r="L4675" s="444">
        <f t="shared" ca="1" si="174"/>
        <v>-102335713426164.48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-102335713426164.48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-426398805942.35199</v>
      </c>
      <c r="L4676" s="444">
        <f t="shared" ca="1" si="174"/>
        <v>-102762112232106.84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-102762112232106.84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-428175467633.7785</v>
      </c>
      <c r="L4677" s="444">
        <f t="shared" ca="1" si="174"/>
        <v>-103190287699740.63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-103190287699740.63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-429959532082.25262</v>
      </c>
      <c r="L4678" s="444">
        <f t="shared" ca="1" si="174"/>
        <v>-103620247231822.88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-103620247231822.88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-431751030132.59534</v>
      </c>
      <c r="L4679" s="444">
        <f t="shared" ca="1" si="174"/>
        <v>-104051998261955.47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-104051998261955.47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-433549992758.14777</v>
      </c>
      <c r="L4680" s="444">
        <f t="shared" ca="1" si="174"/>
        <v>-104485548254713.61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-104485548254713.61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-435356451061.3067</v>
      </c>
      <c r="L4681" s="444">
        <f t="shared" ca="1" si="174"/>
        <v>-104920904705774.92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-104920904705774.92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-437170436274.06219</v>
      </c>
      <c r="L4682" s="444">
        <f t="shared" ca="1" si="174"/>
        <v>-105358075142048.98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-105358075142048.98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-438991979758.53741</v>
      </c>
      <c r="L4683" s="444">
        <f t="shared" ca="1" si="174"/>
        <v>-105797067121807.52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-105797067121807.52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-440821113007.53131</v>
      </c>
      <c r="L4684" s="444">
        <f t="shared" ca="1" si="174"/>
        <v>-106237888234815.05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-106237888234815.05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-442657867645.06268</v>
      </c>
      <c r="L4685" s="444">
        <f t="shared" ca="1" si="174"/>
        <v>-106680546102460.11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-106680546102460.11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-444502275426.91711</v>
      </c>
      <c r="L4686" s="444">
        <f t="shared" ca="1" si="174"/>
        <v>-107125048377887.03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-107125048377887.03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-446354368241.19598</v>
      </c>
      <c r="L4687" s="444">
        <f t="shared" ca="1" si="174"/>
        <v>-107571402746128.23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-107571402746128.23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-448214178108.86761</v>
      </c>
      <c r="L4688" s="444">
        <f t="shared" ca="1" si="174"/>
        <v>-108019616924237.11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-108019616924237.11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-450081737184.32129</v>
      </c>
      <c r="L4689" s="444">
        <f t="shared" ca="1" si="174"/>
        <v>-108469698661421.44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-108469698661421.44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-451957077755.92267</v>
      </c>
      <c r="L4690" s="444">
        <f t="shared" ca="1" si="174"/>
        <v>-108921655739177.36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-108921655739177.36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-453840232246.57233</v>
      </c>
      <c r="L4691" s="444">
        <f t="shared" ca="1" si="174"/>
        <v>-109375495971423.94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-109375495971423.94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-455731233214.26642</v>
      </c>
      <c r="L4692" s="444">
        <f t="shared" ca="1" si="174"/>
        <v>-109831227204638.2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-109831227204638.2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-457630113352.65918</v>
      </c>
      <c r="L4693" s="444">
        <f t="shared" ca="1" si="174"/>
        <v>-110288857317990.86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-110288857317990.86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-459536905491.6286</v>
      </c>
      <c r="L4694" s="444">
        <f t="shared" ca="1" si="174"/>
        <v>-110748394223482.48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-110748394223482.48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-461451642597.84363</v>
      </c>
      <c r="L4695" s="444">
        <f t="shared" ca="1" si="174"/>
        <v>-111209845866080.33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-111209845866080.33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-463374357775.33472</v>
      </c>
      <c r="L4696" s="444">
        <f t="shared" ca="1" si="174"/>
        <v>-111673220223855.66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-111673220223855.66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-465305084266.06525</v>
      </c>
      <c r="L4697" s="444">
        <f t="shared" ca="1" si="174"/>
        <v>-112138525308121.72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-112138525308121.72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-467243855450.50708</v>
      </c>
      <c r="L4698" s="444">
        <f t="shared" ca="1" si="174"/>
        <v>-112605769163572.22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-112605769163572.22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-469190704848.21759</v>
      </c>
      <c r="L4699" s="444">
        <f t="shared" ca="1" si="174"/>
        <v>-113074959868420.44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-113074959868420.44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-471145666118.41846</v>
      </c>
      <c r="L4700" s="444">
        <f t="shared" ca="1" si="174"/>
        <v>-113546105534538.86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-113546105534538.86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-473108773060.57855</v>
      </c>
      <c r="L4701" s="444">
        <f t="shared" ca="1" si="174"/>
        <v>-114019214307599.44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-114019214307599.44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-475080059614.99762</v>
      </c>
      <c r="L4702" s="444">
        <f t="shared" ca="1" si="174"/>
        <v>-114494294367214.44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-114494294367214.44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-477059559863.39349</v>
      </c>
      <c r="L4703" s="444">
        <f t="shared" ca="1" si="174"/>
        <v>-114971353927077.83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-114971353927077.83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-479047308029.49091</v>
      </c>
      <c r="L4704" s="444">
        <f t="shared" ca="1" si="174"/>
        <v>-115450401235107.31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-115450401235107.31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-481043338479.61383</v>
      </c>
      <c r="L4705" s="444">
        <f t="shared" ca="1" si="174"/>
        <v>-115931444573586.92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-115931444573586.92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-483047685723.27881</v>
      </c>
      <c r="L4706" s="444">
        <f t="shared" ca="1" si="174"/>
        <v>-116414492259310.2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-116414492259310.2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-485060384413.79248</v>
      </c>
      <c r="L4707" s="444">
        <f t="shared" ca="1" si="174"/>
        <v>-116899552643724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-116899552643724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-487081469348.84998</v>
      </c>
      <c r="L4708" s="444">
        <f t="shared" ca="1" si="174"/>
        <v>-117386634113072.84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-117386634113072.84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-489110975471.13684</v>
      </c>
      <c r="L4709" s="444">
        <f t="shared" ca="1" si="174"/>
        <v>-117875745088543.98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-117875745088543.98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-491148937868.93329</v>
      </c>
      <c r="L4710" s="444">
        <f t="shared" ca="1" si="174"/>
        <v>-118366894026412.92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-118366894026412.92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-493195391776.72052</v>
      </c>
      <c r="L4711" s="444">
        <f t="shared" ca="1" si="174"/>
        <v>-118860089418189.64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-118860089418189.64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-495250372575.79016</v>
      </c>
      <c r="L4712" s="444">
        <f t="shared" ca="1" si="174"/>
        <v>-119355339790765.44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-119355339790765.44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-497313915794.85596</v>
      </c>
      <c r="L4713" s="444">
        <f t="shared" ca="1" si="174"/>
        <v>-119852653706560.3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-119852653706560.3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-499386057110.66797</v>
      </c>
      <c r="L4714" s="444">
        <f t="shared" ca="1" si="174"/>
        <v>-120352039763670.97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-120352039763670.97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-501466832348.62897</v>
      </c>
      <c r="L4715" s="444">
        <f t="shared" ca="1" si="174"/>
        <v>-120853506596019.59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-120853506596019.59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-503556277483.41498</v>
      </c>
      <c r="L4716" s="444">
        <f t="shared" ca="1" si="174"/>
        <v>-121357062873503.02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-121357062873503.02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-505654428639.59595</v>
      </c>
      <c r="L4717" s="444">
        <f t="shared" ca="1" si="174"/>
        <v>-121862717302142.61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-121862717302142.61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-507761322092.26086</v>
      </c>
      <c r="L4718" s="444">
        <f t="shared" ca="1" si="174"/>
        <v>-122370478624234.88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-122370478624234.88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-509876994267.64532</v>
      </c>
      <c r="L4719" s="444">
        <f t="shared" ca="1" si="174"/>
        <v>-122880355618502.52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-122880355618502.52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-512001481743.7605</v>
      </c>
      <c r="L4720" s="444">
        <f t="shared" ca="1" si="174"/>
        <v>-123392357100246.28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-123392357100246.28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-514134821251.02618</v>
      </c>
      <c r="L4721" s="444">
        <f t="shared" ca="1" si="174"/>
        <v>-123906491921497.31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-123906491921497.31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-516277049672.90546</v>
      </c>
      <c r="L4722" s="444">
        <f t="shared" ca="1" si="174"/>
        <v>-124422768971170.22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-124422768971170.22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-518428204046.54266</v>
      </c>
      <c r="L4723" s="444">
        <f t="shared" ca="1" si="174"/>
        <v>-124941197175216.77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-124941197175216.77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-520588321563.4032</v>
      </c>
      <c r="L4724" s="444">
        <f t="shared" ca="1" si="174"/>
        <v>-125461785496780.17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-125461785496780.17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-522757439569.9173</v>
      </c>
      <c r="L4725" s="444">
        <f t="shared" ca="1" si="174"/>
        <v>-125984542936350.09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-125984542936350.09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-524935595568.12537</v>
      </c>
      <c r="L4726" s="444">
        <f t="shared" ca="1" si="174"/>
        <v>-126509478531918.22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-126509478531918.22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-527122827216.32593</v>
      </c>
      <c r="L4727" s="444">
        <f t="shared" ca="1" si="174"/>
        <v>-127036601359134.55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-127036601359134.55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-529319172329.72729</v>
      </c>
      <c r="L4728" s="444">
        <f t="shared" ca="1" si="174"/>
        <v>-127565920531464.28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-127565920531464.28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-531524668881.10114</v>
      </c>
      <c r="L4729" s="444">
        <f t="shared" ca="1" si="174"/>
        <v>-128097445200345.38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-128097445200345.38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-533739355001.43903</v>
      </c>
      <c r="L4730" s="444">
        <f t="shared" ca="1" si="174"/>
        <v>-128631184555346.81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-128631184555346.81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-535963268980.61169</v>
      </c>
      <c r="L4731" s="444">
        <f t="shared" ca="1" si="174"/>
        <v>-129167147824327.42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-129167147824327.42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-538196449268.03101</v>
      </c>
      <c r="L4732" s="444">
        <f t="shared" ca="1" si="174"/>
        <v>-129705344273595.45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-129705344273595.45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-540438934473.31433</v>
      </c>
      <c r="L4733" s="444">
        <f t="shared" ca="1" si="174"/>
        <v>-130245783208068.77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-130245783208068.77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-542690763366.95325</v>
      </c>
      <c r="L4734" s="444">
        <f t="shared" ca="1" si="174"/>
        <v>-130788473971435.72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-130788473971435.72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-544951974880.98212</v>
      </c>
      <c r="L4735" s="444">
        <f t="shared" ca="1" si="174"/>
        <v>-131333425946316.7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-131333425946316.7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-547222608109.65289</v>
      </c>
      <c r="L4736" s="444">
        <f t="shared" ca="1" si="174"/>
        <v>-131880648554426.36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-131880648554426.36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-549502702310.10974</v>
      </c>
      <c r="L4737" s="444">
        <f t="shared" ca="1" si="174"/>
        <v>-132430151256736.47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-132430151256736.47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-551792296903.0686</v>
      </c>
      <c r="L4738" s="444">
        <f t="shared" ca="1" si="174"/>
        <v>-132981943553639.53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-132981943553639.53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-554091431473.49805</v>
      </c>
      <c r="L4739" s="444">
        <f t="shared" ca="1" si="174"/>
        <v>-133536034985113.03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-133536034985113.03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-556400145771.30432</v>
      </c>
      <c r="L4740" s="444">
        <f t="shared" ca="1" si="174"/>
        <v>-134092435130884.33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-134092435130884.33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-558718479712.01807</v>
      </c>
      <c r="L4741" s="444">
        <f t="shared" ca="1" si="174"/>
        <v>-134651153610596.34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-134651153610596.34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-561046473377.48474</v>
      </c>
      <c r="L4742" s="444">
        <f t="shared" ca="1" si="174"/>
        <v>-135212200083973.83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-135212200083973.83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-563384167016.55762</v>
      </c>
      <c r="L4743" s="444">
        <f t="shared" ca="1" si="174"/>
        <v>-135775584250990.39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-135775584250990.39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-565731601045.79333</v>
      </c>
      <c r="L4744" s="444">
        <f t="shared" ca="1" si="174"/>
        <v>-136341315852036.19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-136341315852036.19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-568088816050.15076</v>
      </c>
      <c r="L4745" s="444">
        <f t="shared" ca="1" si="174"/>
        <v>-136909404668086.34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-136909404668086.34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-570455852783.69312</v>
      </c>
      <c r="L4746" s="444">
        <f t="shared" ca="1" si="174"/>
        <v>-137479860520870.03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-137479860520870.03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-572832752170.29175</v>
      </c>
      <c r="L4747" s="444">
        <f t="shared" ca="1" si="174"/>
        <v>-138052693273040.33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-138052693273040.33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-575219555304.33459</v>
      </c>
      <c r="L4748" s="444">
        <f t="shared" ca="1" si="174"/>
        <v>-138627912828344.66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-138627912828344.66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-577616303451.43604</v>
      </c>
      <c r="L4749" s="444">
        <f t="shared" ca="1" si="174"/>
        <v>-139205529131796.09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-139205529131796.09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-580023038049.15039</v>
      </c>
      <c r="L4750" s="444">
        <f t="shared" ca="1" si="174"/>
        <v>-139785552169845.25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-139785552169845.25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-582439800707.6886</v>
      </c>
      <c r="L4751" s="444">
        <f t="shared" ca="1" si="174"/>
        <v>-140367991970552.94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-140367991970552.94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-584866633210.63721</v>
      </c>
      <c r="L4752" s="444">
        <f t="shared" ca="1" si="174"/>
        <v>-140952858603763.56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-140952858603763.56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-587303577515.68152</v>
      </c>
      <c r="L4753" s="444">
        <f t="shared" ca="1" si="174"/>
        <v>-141540162181279.25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-141540162181279.25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-589750675755.3302</v>
      </c>
      <c r="L4754" s="444">
        <f t="shared" ca="1" si="174"/>
        <v>-142129912857034.59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-142129912857034.59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-592207970237.64417</v>
      </c>
      <c r="L4755" s="444">
        <f t="shared" ca="1" si="174"/>
        <v>-142722120827272.25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-142722120827272.25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-594675503446.96765</v>
      </c>
      <c r="L4756" s="444">
        <f t="shared" ca="1" si="174"/>
        <v>-143316796330719.22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-143316796330719.22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-597153318044.66345</v>
      </c>
      <c r="L4757" s="444">
        <f t="shared" ca="1" si="174"/>
        <v>-143913949648763.88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-143913949648763.88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-599641456869.84949</v>
      </c>
      <c r="L4758" s="444">
        <f t="shared" ca="1" si="174"/>
        <v>-144513591105633.72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-144513591105633.72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-602139962940.1405</v>
      </c>
      <c r="L4759" s="444">
        <f t="shared" ca="1" si="174"/>
        <v>-145115731068573.84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-145115731068573.84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-604648879452.39099</v>
      </c>
      <c r="L4760" s="444">
        <f t="shared" ca="1" si="174"/>
        <v>-145720379948026.25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-145720379948026.25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-607168249783.44275</v>
      </c>
      <c r="L4761" s="444">
        <f t="shared" ca="1" si="174"/>
        <v>-146327548197809.69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-146327548197809.69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-609698117490.87366</v>
      </c>
      <c r="L4762" s="444">
        <f t="shared" ca="1" si="174"/>
        <v>-146937246315300.56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-146937246315300.56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-612238526313.75232</v>
      </c>
      <c r="L4763" s="444">
        <f t="shared" ca="1" si="174"/>
        <v>-147549484841614.31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-147549484841614.31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-614789520173.39294</v>
      </c>
      <c r="L4764" s="444">
        <f t="shared" ca="1" si="174"/>
        <v>-148164274361787.72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-148164274361787.72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-617351143174.11548</v>
      </c>
      <c r="L4765" s="444">
        <f t="shared" ca="1" si="174"/>
        <v>-148781625504961.84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-148781625504961.84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-619923439604.00769</v>
      </c>
      <c r="L4766" s="444">
        <f t="shared" ca="1" si="174"/>
        <v>-149401548944565.84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-149401548944565.84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-622506453935.69104</v>
      </c>
      <c r="L4767" s="444">
        <f t="shared" ca="1" si="174"/>
        <v>-150024055398501.53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-150024055398501.53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-625100230827.08972</v>
      </c>
      <c r="L4768" s="444">
        <f t="shared" ca="1" si="174"/>
        <v>-150649155629328.63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-150649155629328.63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-627704815122.20264</v>
      </c>
      <c r="L4769" s="444">
        <f t="shared" ca="1" si="174"/>
        <v>-151276860444450.81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-151276860444450.81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-630320251851.87842</v>
      </c>
      <c r="L4770" s="444">
        <f t="shared" ca="1" si="174"/>
        <v>-151907180696302.69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-151907180696302.69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-632946586234.59448</v>
      </c>
      <c r="L4771" s="444">
        <f t="shared" ca="1" si="174"/>
        <v>-152540127282537.28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-152540127282537.28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-635583863677.23865</v>
      </c>
      <c r="L4772" s="444">
        <f t="shared" ca="1" si="174"/>
        <v>-153175711146214.53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-153175711146214.53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-638232129775.89392</v>
      </c>
      <c r="L4773" s="444">
        <f t="shared" ca="1" si="174"/>
        <v>-153813943275990.44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-153813943275990.44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-640891430316.62683</v>
      </c>
      <c r="L4774" s="444">
        <f t="shared" ca="1" si="174"/>
        <v>-154454834706307.06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-154454834706307.06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-643561811276.27942</v>
      </c>
      <c r="L4775" s="444">
        <f t="shared" ca="1" si="174"/>
        <v>-155098396517583.34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-155098396517583.34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-646243318823.26392</v>
      </c>
      <c r="L4776" s="444">
        <f t="shared" ca="1" si="174"/>
        <v>-155744639836406.59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-155744639836406.59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-648935999318.36084</v>
      </c>
      <c r="L4777" s="444">
        <f t="shared" ca="1" si="174"/>
        <v>-156393575835724.97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-156393575835724.97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-651639899315.52075</v>
      </c>
      <c r="L4778" s="444">
        <f t="shared" ca="1" si="174"/>
        <v>-157045215735040.5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-157045215735040.5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-654355065562.6687</v>
      </c>
      <c r="L4779" s="444">
        <f t="shared" ca="1" si="174"/>
        <v>-157699570800603.16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-157699570800603.16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-657081545002.51318</v>
      </c>
      <c r="L4780" s="444">
        <f t="shared" ca="1" si="174"/>
        <v>-158356652345605.66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-158356652345605.66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-659819384773.35693</v>
      </c>
      <c r="L4781" s="444">
        <f t="shared" ca="1" si="174"/>
        <v>-159016471730379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-159016471730379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-662568632209.91248</v>
      </c>
      <c r="L4782" s="444">
        <f t="shared" ca="1" si="174"/>
        <v>-159679040362588.91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-159679040362588.91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-665329334844.12048</v>
      </c>
      <c r="L4783" s="444">
        <f t="shared" ca="1" si="174"/>
        <v>-160344369697433.03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-160344369697433.03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-668101540405.97095</v>
      </c>
      <c r="L4784" s="444">
        <f t="shared" ca="1" si="174"/>
        <v>-161012471237839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-161012471237839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-670885296824.3291</v>
      </c>
      <c r="L4785" s="444">
        <f t="shared" ca="1" si="174"/>
        <v>-161683356534663.34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-161683356534663.34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-673680652227.76392</v>
      </c>
      <c r="L4786" s="444">
        <f t="shared" ca="1" si="174"/>
        <v>-162357037186891.09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-162357037186891.09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-676487654945.37952</v>
      </c>
      <c r="L4787" s="444">
        <f t="shared" ca="1" si="174"/>
        <v>-163033524841836.47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-163033524841836.47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-679306353507.65198</v>
      </c>
      <c r="L4788" s="444">
        <f t="shared" ca="1" si="174"/>
        <v>-163712831195344.13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-163712831195344.13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-682136796647.26721</v>
      </c>
      <c r="L4789" s="444">
        <f t="shared" ca="1" si="174"/>
        <v>-164394967991991.41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-164394967991991.41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-684979033299.96423</v>
      </c>
      <c r="L4790" s="444">
        <f t="shared" ca="1" si="174"/>
        <v>-165079947025291.38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-165079947025291.38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-687833112605.38074</v>
      </c>
      <c r="L4791" s="444">
        <f t="shared" ca="1" si="174"/>
        <v>-165767780137896.75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-165767780137896.75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-690699083907.90308</v>
      </c>
      <c r="L4792" s="444">
        <f t="shared" ca="1" si="174"/>
        <v>-166458479221804.66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-166458479221804.66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-693576996757.51941</v>
      </c>
      <c r="L4793" s="444">
        <f t="shared" ca="1" si="174"/>
        <v>-167152056218562.19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-167152056218562.19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-696466900910.67578</v>
      </c>
      <c r="L4794" s="444">
        <f t="shared" ca="1" si="174"/>
        <v>-167848523119472.88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-167848523119472.88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-699368846331.13696</v>
      </c>
      <c r="L4795" s="444">
        <f t="shared" ca="1" si="174"/>
        <v>-168547891965804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-168547891965804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-702282883190.84998</v>
      </c>
      <c r="L4796" s="444">
        <f t="shared" ca="1" si="174"/>
        <v>-169250174848994.84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-169250174848994.84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-705209061870.81189</v>
      </c>
      <c r="L4797" s="444">
        <f t="shared" ca="1" si="174"/>
        <v>-169955383910865.66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-169955383910865.66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-708147432961.94019</v>
      </c>
      <c r="L4798" s="444">
        <f t="shared" ca="1" si="174"/>
        <v>-170663531343827.59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-170663531343827.59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-711098047265.94824</v>
      </c>
      <c r="L4799" s="444">
        <f t="shared" ca="1" si="174"/>
        <v>-171374629391093.53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-171374629391093.53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-714060955796.22302</v>
      </c>
      <c r="L4800" s="444">
        <f t="shared" ca="1" si="174"/>
        <v>-172088690346889.75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-172088690346889.75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-717036209778.70728</v>
      </c>
      <c r="L4801" s="444">
        <f t="shared" ca="1" si="174"/>
        <v>-172805726556668.47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-172805726556668.47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-720023860652.78528</v>
      </c>
      <c r="L4802" s="444">
        <f t="shared" ca="1" si="174"/>
        <v>-173525750417321.25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-173525750417321.25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-723023960072.17188</v>
      </c>
      <c r="L4803" s="444">
        <f t="shared" ca="1" si="174"/>
        <v>-174248774377393.44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-174248774377393.44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-726036559905.80603</v>
      </c>
      <c r="L4804" s="444">
        <f t="shared" ca="1" si="174"/>
        <v>-174974810937299.25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-174974810937299.25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-729061712238.74683</v>
      </c>
      <c r="L4805" s="444">
        <f t="shared" ca="1" si="174"/>
        <v>-175703872649538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-175703872649538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-732099469373.07495</v>
      </c>
      <c r="L4806" s="444">
        <f t="shared" ca="1" si="174"/>
        <v>-176435972118911.06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-176435972118911.06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-735149883828.79614</v>
      </c>
      <c r="L4807" s="444">
        <f t="shared" ca="1" si="174"/>
        <v>-177171122002739.84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-177171122002739.84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-738213008344.74939</v>
      </c>
      <c r="L4808" s="444">
        <f t="shared" ca="1" si="174"/>
        <v>-177909335011084.59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-177909335011084.59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-741288895879.51917</v>
      </c>
      <c r="L4809" s="444">
        <f t="shared" ca="1" si="174"/>
        <v>-178650623906964.13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-178650623906964.13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-744377599612.35046</v>
      </c>
      <c r="L4810" s="444">
        <f t="shared" ca="1" si="174"/>
        <v>-179395001506576.47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-179395001506576.47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-747479172944.0686</v>
      </c>
      <c r="L4811" s="444">
        <f t="shared" ca="1" si="174"/>
        <v>-180142480679520.53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-180142480679520.53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-750593669498.0022</v>
      </c>
      <c r="L4812" s="444">
        <f t="shared" ca="1" si="174"/>
        <v>-180893074349018.53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-180893074349018.53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-753721143120.91052</v>
      </c>
      <c r="L4813" s="444">
        <f t="shared" ca="1" si="174"/>
        <v>-181646795492139.44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-181646795492139.44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-756861647883.91431</v>
      </c>
      <c r="L4814" s="444">
        <f t="shared" ca="1" si="174"/>
        <v>-182403657140023.34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-182403657140023.34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-760015238083.43054</v>
      </c>
      <c r="L4815" s="444">
        <f t="shared" ca="1" si="174"/>
        <v>-183163672378106.78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-183163672378106.78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-763181968242.11157</v>
      </c>
      <c r="L4816" s="444">
        <f t="shared" ca="1" si="174"/>
        <v>-183926854346348.91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-183926854346348.91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-766361893109.78711</v>
      </c>
      <c r="L4817" s="444">
        <f t="shared" ca="1" si="174"/>
        <v>-184693216239458.69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-184693216239458.69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-769555067664.41113</v>
      </c>
      <c r="L4818" s="444">
        <f t="shared" ca="1" si="174"/>
        <v>-185462771307123.09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-185462771307123.09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-772761547113.01294</v>
      </c>
      <c r="L4819" s="444">
        <f t="shared" ca="1" si="174"/>
        <v>-186235532854236.09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-186235532854236.09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-775981386892.65039</v>
      </c>
      <c r="L4820" s="444">
        <f t="shared" ca="1" si="174"/>
        <v>-187011514241128.75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-187011514241128.75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-779214642671.36975</v>
      </c>
      <c r="L4821" s="444">
        <f t="shared" ca="1" si="174"/>
        <v>-187790728883800.13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-187790728883800.13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-782461370349.16724</v>
      </c>
      <c r="L4822" s="444">
        <f t="shared" ca="1" si="174"/>
        <v>-188573190254149.28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-188573190254149.28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-785721626058.95532</v>
      </c>
      <c r="L4823" s="444">
        <f t="shared" ca="1" si="174"/>
        <v>-189358911880208.25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-189358911880208.25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-788995466167.53442</v>
      </c>
      <c r="L4824" s="444">
        <f t="shared" ca="1" si="174"/>
        <v>-190147907346375.78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-190147907346375.78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-792282947276.5658</v>
      </c>
      <c r="L4825" s="444">
        <f t="shared" ca="1" si="174"/>
        <v>-190940190293652.34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-190940190293652.34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-795584126223.55139</v>
      </c>
      <c r="L4826" s="444">
        <f t="shared" ca="1" si="174"/>
        <v>-191735774419875.91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-191735774419875.91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-798899060082.81628</v>
      </c>
      <c r="L4827" s="444">
        <f t="shared" ca="1" si="174"/>
        <v>-192534673479958.72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-192534673479958.72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-802227806166.49463</v>
      </c>
      <c r="L4828" s="444">
        <f t="shared" ca="1" si="174"/>
        <v>-193336901286125.22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-193336901286125.22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-805570422025.52173</v>
      </c>
      <c r="L4829" s="444">
        <f t="shared" ca="1" si="174"/>
        <v>-194142471708150.75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-194142471708150.75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-808926965450.62817</v>
      </c>
      <c r="L4830" s="444">
        <f t="shared" ca="1" si="174"/>
        <v>-194951398673601.38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-194951398673601.38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-812297494473.33911</v>
      </c>
      <c r="L4831" s="444">
        <f t="shared" ca="1" si="174"/>
        <v>-195763696168074.72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-195763696168074.72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-815682067366.97803</v>
      </c>
      <c r="L4832" s="444">
        <f t="shared" ca="1" si="174"/>
        <v>-196579378235441.69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-196579378235441.69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-819080742647.67371</v>
      </c>
      <c r="L4833" s="444">
        <f t="shared" ca="1" si="174"/>
        <v>-197398458978089.38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-197398458978089.38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-822493579075.37244</v>
      </c>
      <c r="L4834" s="444">
        <f t="shared" ca="1" si="174"/>
        <v>-198220952557164.75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-198220952557164.75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-825920635654.85315</v>
      </c>
      <c r="L4835" s="444">
        <f t="shared" ca="1" si="174"/>
        <v>-199046873192819.59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-199046873192819.59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-829361971636.74829</v>
      </c>
      <c r="L4836" s="444">
        <f t="shared" ca="1" si="174"/>
        <v>-199876235164456.34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-199876235164456.34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-832817646518.56812</v>
      </c>
      <c r="L4837" s="444">
        <f t="shared" ca="1" si="174"/>
        <v>-200709052810974.91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-200709052810974.91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-836287720045.72876</v>
      </c>
      <c r="L4838" s="444">
        <f t="shared" ca="1" si="174"/>
        <v>-201545340531020.63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-201545340531020.63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-839772252212.58594</v>
      </c>
      <c r="L4839" s="444">
        <f t="shared" ca="1" si="174"/>
        <v>-202385112783233.22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-202385112783233.22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-843271303263.47168</v>
      </c>
      <c r="L4840" s="444">
        <f t="shared" ca="1" si="174"/>
        <v>-203228384086496.69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-203228384086496.69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-846784933693.73621</v>
      </c>
      <c r="L4841" s="444">
        <f t="shared" ca="1" si="174"/>
        <v>-204075169020190.44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-204075169020190.44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-850313204250.79346</v>
      </c>
      <c r="L4842" s="444">
        <f t="shared" ca="1" si="174"/>
        <v>-204925482224441.22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-204925482224441.22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-853856175935.17175</v>
      </c>
      <c r="L4843" s="444">
        <f t="shared" ca="1" si="174"/>
        <v>-205779338400376.38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-205779338400376.38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-857413910001.56824</v>
      </c>
      <c r="L4844" s="444">
        <f t="shared" ca="1" si="174"/>
        <v>-206636752310377.94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-206636752310377.94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-860986467959.90808</v>
      </c>
      <c r="L4845" s="444">
        <f t="shared" ca="1" si="174"/>
        <v>-207497738778337.84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-207497738778337.84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-864573911576.40771</v>
      </c>
      <c r="L4846" s="444">
        <f t="shared" ca="1" si="174"/>
        <v>-208362312689914.25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-208362312689914.25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-868176302874.6427</v>
      </c>
      <c r="L4847" s="444">
        <f t="shared" ca="1" si="174"/>
        <v>-209230488992788.91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-209230488992788.91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-871793704136.62048</v>
      </c>
      <c r="L4848" s="444">
        <f t="shared" ca="1" si="174"/>
        <v>-210102282696925.53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-210102282696925.53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-875426177903.85632</v>
      </c>
      <c r="L4849" s="444">
        <f t="shared" ca="1" si="174"/>
        <v>-210977708874829.38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-210977708874829.38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-879073786978.45569</v>
      </c>
      <c r="L4850" s="444">
        <f t="shared" ca="1" si="174"/>
        <v>-211856782661807.84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-211856782661807.84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-882736594424.19934</v>
      </c>
      <c r="L4851" s="444">
        <f t="shared" ca="1" si="174"/>
        <v>-212739519256232.03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-212739519256232.03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-886414663567.63342</v>
      </c>
      <c r="L4852" s="444">
        <f t="shared" ca="1" si="174"/>
        <v>-213625933919799.66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-213625933919799.66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-890108057999.16516</v>
      </c>
      <c r="L4853" s="444">
        <f t="shared" ref="L4853:L5107" ca="1" si="179">I4853-J4853+K4853</f>
        <v>-214516041977798.81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-214516041977798.81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-893816841574.16174</v>
      </c>
      <c r="L4854" s="444">
        <f t="shared" ca="1" si="179"/>
        <v>-215409858819372.97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-215409858819372.97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-897541078414.05408</v>
      </c>
      <c r="L4855" s="444">
        <f t="shared" ca="1" si="179"/>
        <v>-216307399897787.03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-216307399897787.03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-901280832907.44592</v>
      </c>
      <c r="L4856" s="444">
        <f t="shared" ca="1" si="179"/>
        <v>-217208680730694.47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-217208680730694.47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-905036169711.22693</v>
      </c>
      <c r="L4857" s="444">
        <f t="shared" ca="1" si="179"/>
        <v>-218113716900405.69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-218113716900405.69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-908807153751.69031</v>
      </c>
      <c r="L4858" s="444">
        <f t="shared" ca="1" si="179"/>
        <v>-219022524054157.38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-219022524054157.38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-912593850225.65576</v>
      </c>
      <c r="L4859" s="444">
        <f t="shared" ca="1" si="179"/>
        <v>-219935117904383.03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-219935117904383.03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-916396324601.59595</v>
      </c>
      <c r="L4860" s="444">
        <f t="shared" ca="1" si="179"/>
        <v>-220851514228984.63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-220851514228984.63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-920214642620.76929</v>
      </c>
      <c r="L4861" s="444">
        <f t="shared" ca="1" si="179"/>
        <v>-221771728871605.41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-221771728871605.41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-924048870298.35583</v>
      </c>
      <c r="L4862" s="444">
        <f t="shared" ca="1" si="179"/>
        <v>-222695777741903.75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-222695777741903.75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-927899073924.599</v>
      </c>
      <c r="L4863" s="444">
        <f t="shared" ca="1" si="179"/>
        <v>-223623676815828.34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-223623676815828.34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-931765320065.95142</v>
      </c>
      <c r="L4864" s="444">
        <f t="shared" ca="1" si="179"/>
        <v>-224555442135894.28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-224555442135894.28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-935647675566.2262</v>
      </c>
      <c r="L4865" s="444">
        <f t="shared" ca="1" si="179"/>
        <v>-225491089811460.5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-225491089811460.5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-939546207547.7522</v>
      </c>
      <c r="L4866" s="444">
        <f t="shared" ca="1" si="179"/>
        <v>-226430636019008.25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-226430636019008.25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-943460983412.5343</v>
      </c>
      <c r="L4867" s="444">
        <f t="shared" ca="1" si="179"/>
        <v>-227374097002420.78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-227374097002420.78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-947392070843.41992</v>
      </c>
      <c r="L4868" s="444">
        <f t="shared" ca="1" si="179"/>
        <v>-228321489073264.19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-228321489073264.19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-951339537805.26758</v>
      </c>
      <c r="L4869" s="444">
        <f t="shared" ca="1" si="179"/>
        <v>-229272828611069.47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-229272828611069.47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-955303452546.1228</v>
      </c>
      <c r="L4870" s="444">
        <f t="shared" ca="1" si="179"/>
        <v>-230228132063615.59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-230228132063615.59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-959283883598.39844</v>
      </c>
      <c r="L4871" s="444">
        <f t="shared" ca="1" si="179"/>
        <v>-231187415947214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-231187415947214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-963280899780.05823</v>
      </c>
      <c r="L4872" s="444">
        <f t="shared" ca="1" si="179"/>
        <v>-232150696846994.06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-232150696846994.06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-967294570195.80847</v>
      </c>
      <c r="L4873" s="444">
        <f t="shared" ca="1" si="179"/>
        <v>-233117991417189.88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-233117991417189.88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-971324964238.29126</v>
      </c>
      <c r="L4874" s="444">
        <f t="shared" ca="1" si="179"/>
        <v>-234089316381428.16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-234089316381428.16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-975372151589.28381</v>
      </c>
      <c r="L4875" s="444">
        <f t="shared" ca="1" si="179"/>
        <v>-235064688533017.44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-235064688533017.44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-979436202220.90601</v>
      </c>
      <c r="L4876" s="444">
        <f t="shared" ca="1" si="179"/>
        <v>-236044124735238.34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-236044124735238.34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-983517186396.82642</v>
      </c>
      <c r="L4877" s="444">
        <f t="shared" ca="1" si="179"/>
        <v>-237027641921635.16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-237027641921635.16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-987615174673.47961</v>
      </c>
      <c r="L4878" s="444">
        <f t="shared" ca="1" si="179"/>
        <v>-238015257096308.63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-238015257096308.63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-991730237901.28589</v>
      </c>
      <c r="L4879" s="444">
        <f t="shared" ca="1" si="179"/>
        <v>-239006987334209.91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-239006987334209.91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-995862447225.87451</v>
      </c>
      <c r="L4880" s="444">
        <f t="shared" ca="1" si="179"/>
        <v>-240002849781435.78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-240002849781435.78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-1000011874089.3158</v>
      </c>
      <c r="L4881" s="444">
        <f t="shared" ca="1" si="179"/>
        <v>-241002861655525.09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-241002861655525.09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-1004178590231.3546</v>
      </c>
      <c r="L4882" s="444">
        <f t="shared" ca="1" si="179"/>
        <v>-242007040245756.44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-242007040245756.44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-1008362667690.6519</v>
      </c>
      <c r="L4883" s="444">
        <f t="shared" ca="1" si="179"/>
        <v>-243015402913447.09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-243015402913447.09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-1012564178806.0295</v>
      </c>
      <c r="L4884" s="444">
        <f t="shared" ca="1" si="179"/>
        <v>-244027967092253.13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-244027967092253.13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-1016783196217.7213</v>
      </c>
      <c r="L4885" s="444">
        <f t="shared" ca="1" si="179"/>
        <v>-245044750288470.84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-245044750288470.84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-1021019792868.6284</v>
      </c>
      <c r="L4886" s="444">
        <f t="shared" ca="1" si="179"/>
        <v>-246065770081339.47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-246065770081339.47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-1025274042005.5811</v>
      </c>
      <c r="L4887" s="444">
        <f t="shared" ca="1" si="179"/>
        <v>-247091044123345.06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-247091044123345.06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-1029546017180.6044</v>
      </c>
      <c r="L4888" s="444">
        <f t="shared" ca="1" si="179"/>
        <v>-248120590140525.66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-248120590140525.66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-1033835792252.1902</v>
      </c>
      <c r="L4889" s="444">
        <f t="shared" ca="1" si="179"/>
        <v>-249154425932777.84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-249154425932777.84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-1038143441386.5743</v>
      </c>
      <c r="L4890" s="444">
        <f t="shared" ca="1" si="179"/>
        <v>-250192569374164.41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-250192569374164.41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-1042469039059.0183</v>
      </c>
      <c r="L4891" s="444">
        <f t="shared" ca="1" si="179"/>
        <v>-251235038413223.44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-251235038413223.44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-1046812660055.0978</v>
      </c>
      <c r="L4892" s="444">
        <f t="shared" ca="1" si="179"/>
        <v>-252281851073278.53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-252281851073278.53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-1051174379471.9938</v>
      </c>
      <c r="L4893" s="444">
        <f t="shared" ca="1" si="179"/>
        <v>-253333025452750.53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-253333025452750.53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-1055554272719.7938</v>
      </c>
      <c r="L4894" s="444">
        <f t="shared" ca="1" si="179"/>
        <v>-254388579725470.31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-254388579725470.31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-1059952415522.7928</v>
      </c>
      <c r="L4895" s="444">
        <f t="shared" ca="1" si="179"/>
        <v>-255448532140993.09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-255448532140993.09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-1064368883920.8044</v>
      </c>
      <c r="L4896" s="444">
        <f t="shared" ca="1" si="179"/>
        <v>-256512901024913.91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-256512901024913.91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-1068803754270.4746</v>
      </c>
      <c r="L4897" s="444">
        <f t="shared" ca="1" si="179"/>
        <v>-257581704779184.38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-257581704779184.38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-1073257103246.6016</v>
      </c>
      <c r="L4898" s="444">
        <f t="shared" ca="1" si="179"/>
        <v>-258654961882430.97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-258654961882430.97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-1077729007843.4623</v>
      </c>
      <c r="L4899" s="444">
        <f t="shared" ca="1" si="179"/>
        <v>-259732690890274.44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-259732690890274.44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-1082219545376.1433</v>
      </c>
      <c r="L4900" s="444">
        <f t="shared" ca="1" si="179"/>
        <v>-260814910435650.59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-260814910435650.59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-1086728793481.8773</v>
      </c>
      <c r="L4901" s="444">
        <f t="shared" ca="1" si="179"/>
        <v>-261901639229132.47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-261901639229132.47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-1091256830121.3853</v>
      </c>
      <c r="L4902" s="444">
        <f t="shared" ca="1" si="179"/>
        <v>-262992896059253.84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-262992896059253.84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-1095803733580.2245</v>
      </c>
      <c r="L4903" s="444">
        <f t="shared" ca="1" si="179"/>
        <v>-264088699792834.06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-264088699792834.06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-1100369582470.1418</v>
      </c>
      <c r="L4904" s="444">
        <f t="shared" ca="1" si="179"/>
        <v>-265189069375304.22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-265189069375304.22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-1104954455730.4341</v>
      </c>
      <c r="L4905" s="444">
        <f t="shared" ca="1" si="179"/>
        <v>-266294023831034.66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-266294023831034.66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-1109558432629.311</v>
      </c>
      <c r="L4906" s="444">
        <f t="shared" ca="1" si="179"/>
        <v>-267403582263663.97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-267403582263663.97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-1114181592765.2664</v>
      </c>
      <c r="L4907" s="444">
        <f t="shared" ca="1" si="179"/>
        <v>-268517763856429.25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-268517763856429.25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-1118824016068.4551</v>
      </c>
      <c r="L4908" s="444">
        <f t="shared" ca="1" si="179"/>
        <v>-269636587872497.72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-269636587872497.72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-1123485782802.074</v>
      </c>
      <c r="L4909" s="444">
        <f t="shared" ca="1" si="179"/>
        <v>-270760073655299.78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-270760073655299.78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-1128166973563.749</v>
      </c>
      <c r="L4910" s="444">
        <f t="shared" ca="1" si="179"/>
        <v>-271888240628863.53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-271888240628863.53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-1132867669286.9314</v>
      </c>
      <c r="L4911" s="444">
        <f t="shared" ca="1" si="179"/>
        <v>-273021108298150.47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-273021108298150.47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-1137587951242.2937</v>
      </c>
      <c r="L4912" s="444">
        <f t="shared" ca="1" si="179"/>
        <v>-274158696249392.75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-274158696249392.75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-1142327901039.1365</v>
      </c>
      <c r="L4913" s="444">
        <f t="shared" ca="1" si="179"/>
        <v>-275301024150431.88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-275301024150431.88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-1147087600626.7996</v>
      </c>
      <c r="L4914" s="444">
        <f t="shared" ca="1" si="179"/>
        <v>-276448111751058.69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-276448111751058.69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-1151867132296.0779</v>
      </c>
      <c r="L4915" s="444">
        <f t="shared" ca="1" si="179"/>
        <v>-277599978883354.75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-277599978883354.75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-1156666578680.6445</v>
      </c>
      <c r="L4916" s="444">
        <f t="shared" ca="1" si="179"/>
        <v>-278756645462035.41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-278756645462035.41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-1161486022758.481</v>
      </c>
      <c r="L4917" s="444">
        <f t="shared" ca="1" si="179"/>
        <v>-279918131484793.88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-279918131484793.88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-1166325547853.3076</v>
      </c>
      <c r="L4918" s="444">
        <f t="shared" ca="1" si="179"/>
        <v>-281084457032647.19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-281084457032647.19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-1171185237636.03</v>
      </c>
      <c r="L4919" s="444">
        <f t="shared" ca="1" si="179"/>
        <v>-282255642270283.19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-282255642270283.19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-1176065176126.1799</v>
      </c>
      <c r="L4920" s="444">
        <f t="shared" ca="1" si="179"/>
        <v>-283431707446409.38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-283431707446409.38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-1180965447693.3723</v>
      </c>
      <c r="L4921" s="444">
        <f t="shared" ca="1" si="179"/>
        <v>-284612672894102.75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-284612672894102.75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-1185886137058.7615</v>
      </c>
      <c r="L4922" s="444">
        <f t="shared" ca="1" si="179"/>
        <v>-285798559031161.5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-285798559031161.5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-1190827329296.5063</v>
      </c>
      <c r="L4923" s="444">
        <f t="shared" ca="1" si="179"/>
        <v>-286989386360458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-286989386360458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-1195789109835.2417</v>
      </c>
      <c r="L4924" s="444">
        <f t="shared" ca="1" si="179"/>
        <v>-288185175470293.25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-288185175470293.25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-1200771564459.5552</v>
      </c>
      <c r="L4925" s="444">
        <f t="shared" ca="1" si="179"/>
        <v>-289385947034752.81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-289385947034752.81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-1205774779311.47</v>
      </c>
      <c r="L4926" s="444">
        <f t="shared" ca="1" si="179"/>
        <v>-290591721814064.31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-290591721814064.31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-1210798840891.9346</v>
      </c>
      <c r="L4927" s="444">
        <f t="shared" ca="1" si="179"/>
        <v>-291802520654956.25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-291802520654956.25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-1215843836062.3176</v>
      </c>
      <c r="L4928" s="444">
        <f t="shared" ca="1" si="179"/>
        <v>-293018364491018.56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-293018364491018.56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-1220909852045.9106</v>
      </c>
      <c r="L4929" s="444">
        <f t="shared" ca="1" si="179"/>
        <v>-294239274343064.5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-294239274343064.5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-1225996976429.4353</v>
      </c>
      <c r="L4930" s="444">
        <f t="shared" ca="1" si="179"/>
        <v>-295465271319493.94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-295465271319493.94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-1231105297164.5581</v>
      </c>
      <c r="L4931" s="444">
        <f t="shared" ca="1" si="179"/>
        <v>-296696376616658.5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-296696376616658.5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-1236234902569.4104</v>
      </c>
      <c r="L4932" s="444">
        <f t="shared" ca="1" si="179"/>
        <v>-297932611519227.94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-297932611519227.94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-1241385881330.1165</v>
      </c>
      <c r="L4933" s="444">
        <f t="shared" ca="1" si="179"/>
        <v>-299173997400558.06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-299173997400558.06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-1246558322502.3252</v>
      </c>
      <c r="L4934" s="444">
        <f t="shared" ca="1" si="179"/>
        <v>-300420555723060.38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-300420555723060.38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-1251752315512.7515</v>
      </c>
      <c r="L4935" s="444">
        <f t="shared" ca="1" si="179"/>
        <v>-301672308038573.13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-301672308038573.13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-1256967950160.7214</v>
      </c>
      <c r="L4936" s="444">
        <f t="shared" ca="1" si="179"/>
        <v>-302929275988733.88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-302929275988733.88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-1262205316619.7244</v>
      </c>
      <c r="L4937" s="444">
        <f t="shared" ca="1" si="179"/>
        <v>-304191481305353.63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-304191481305353.63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-1267464505438.9734</v>
      </c>
      <c r="L4938" s="444">
        <f t="shared" ca="1" si="179"/>
        <v>-305458945810792.63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-305458945810792.63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-1272745607544.9692</v>
      </c>
      <c r="L4939" s="444">
        <f t="shared" ca="1" si="179"/>
        <v>-306731691418337.63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-306731691418337.63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-1278048714243.0735</v>
      </c>
      <c r="L4940" s="444">
        <f t="shared" ca="1" si="179"/>
        <v>-308009740132580.69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-308009740132580.69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-1283373917219.0862</v>
      </c>
      <c r="L4941" s="444">
        <f t="shared" ca="1" si="179"/>
        <v>-309293114049799.75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-309293114049799.75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-1288721308540.8323</v>
      </c>
      <c r="L4942" s="444">
        <f t="shared" ca="1" si="179"/>
        <v>-310581835358340.56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-310581835358340.56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-1294090980659.7524</v>
      </c>
      <c r="L4943" s="444">
        <f t="shared" ca="1" si="179"/>
        <v>-311875926339000.31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-311875926339000.31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-1299483026412.5012</v>
      </c>
      <c r="L4944" s="444">
        <f t="shared" ca="1" si="179"/>
        <v>-313175409365412.81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-313175409365412.81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-1304897539022.5535</v>
      </c>
      <c r="L4945" s="444">
        <f t="shared" ca="1" si="179"/>
        <v>-314480306904435.38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-314480306904435.38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-1310334612101.814</v>
      </c>
      <c r="L4946" s="444">
        <f t="shared" ca="1" si="179"/>
        <v>-315790641516537.19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-315790641516537.19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-1315794339652.2383</v>
      </c>
      <c r="L4947" s="444">
        <f t="shared" ca="1" si="179"/>
        <v>-317106435856189.44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-317106435856189.44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-1321276816067.4561</v>
      </c>
      <c r="L4948" s="444">
        <f t="shared" ca="1" si="179"/>
        <v>-318427712672256.88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-318427712672256.88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-1326782136134.4036</v>
      </c>
      <c r="L4949" s="444">
        <f t="shared" ca="1" si="179"/>
        <v>-319754494808391.25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-319754494808391.25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-1332310395034.9636</v>
      </c>
      <c r="L4950" s="444">
        <f t="shared" ca="1" si="179"/>
        <v>-321086805203426.19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-321086805203426.19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-1337861688347.6091</v>
      </c>
      <c r="L4951" s="444">
        <f t="shared" ca="1" si="179"/>
        <v>-322424666891773.81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-322424666891773.81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-1343436112049.0576</v>
      </c>
      <c r="L4952" s="444">
        <f t="shared" ca="1" si="179"/>
        <v>-323768103003822.88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-323768103003822.88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-1349033762515.9287</v>
      </c>
      <c r="L4953" s="444">
        <f t="shared" ca="1" si="179"/>
        <v>-325117136766338.81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-325117136766338.81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-1354654736526.4116</v>
      </c>
      <c r="L4954" s="444">
        <f t="shared" ca="1" si="179"/>
        <v>-326471791502865.25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-326471791502865.25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-1360299131261.9385</v>
      </c>
      <c r="L4955" s="444">
        <f t="shared" ca="1" si="179"/>
        <v>-327832090634127.19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-327832090634127.19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-1365967044308.8633</v>
      </c>
      <c r="L4956" s="444">
        <f t="shared" ca="1" si="179"/>
        <v>-329198057678436.06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-329198057678436.06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-1371658573660.1501</v>
      </c>
      <c r="L4957" s="444">
        <f t="shared" ca="1" si="179"/>
        <v>-330569716252096.19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-330569716252096.19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-1377373817717.0674</v>
      </c>
      <c r="L4958" s="444">
        <f t="shared" ca="1" si="179"/>
        <v>-331947090069813.25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-331947090069813.25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-1383112875290.8884</v>
      </c>
      <c r="L4959" s="444">
        <f t="shared" ca="1" si="179"/>
        <v>-333330202945104.13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-333330202945104.13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-1388875845604.6006</v>
      </c>
      <c r="L4960" s="444">
        <f t="shared" ca="1" si="179"/>
        <v>-334719078790708.75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-334719078790708.75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-1394662828294.6199</v>
      </c>
      <c r="L4961" s="444">
        <f t="shared" ca="1" si="179"/>
        <v>-336113741619003.38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-336113741619003.38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-1400473923412.5142</v>
      </c>
      <c r="L4962" s="444">
        <f t="shared" ca="1" si="179"/>
        <v>-337514215542415.88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-337514215542415.88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-1406309231426.7329</v>
      </c>
      <c r="L4963" s="444">
        <f t="shared" ca="1" si="179"/>
        <v>-338920524773842.63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-338920524773842.63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-1412168853224.3442</v>
      </c>
      <c r="L4964" s="444">
        <f t="shared" ca="1" si="179"/>
        <v>-340332693627067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-340332693627067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-1418052890112.7791</v>
      </c>
      <c r="L4965" s="444">
        <f t="shared" ca="1" si="179"/>
        <v>-341750746517179.75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-341750746517179.75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-1423961443821.5823</v>
      </c>
      <c r="L4966" s="444">
        <f t="shared" ca="1" si="179"/>
        <v>-343174707961001.31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-343174707961001.31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-1429894616504.1721</v>
      </c>
      <c r="L4967" s="444">
        <f t="shared" ca="1" si="179"/>
        <v>-344604602577505.5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-344604602577505.5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-1435852510739.6062</v>
      </c>
      <c r="L4968" s="444">
        <f t="shared" ca="1" si="179"/>
        <v>-346040455088245.13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-346040455088245.13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-1441835229534.3547</v>
      </c>
      <c r="L4969" s="444">
        <f t="shared" ca="1" si="179"/>
        <v>-347482290317779.5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-347482290317779.5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-1447842876324.0813</v>
      </c>
      <c r="L4970" s="444">
        <f t="shared" ca="1" si="179"/>
        <v>-348930133194103.56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-348930133194103.56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-1453875554975.4314</v>
      </c>
      <c r="L4971" s="444">
        <f t="shared" ca="1" si="179"/>
        <v>-350384008749079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-350384008749079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-1459933369787.8291</v>
      </c>
      <c r="L4972" s="444">
        <f t="shared" ca="1" si="179"/>
        <v>-351843942118866.81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-351843942118866.81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-1466016425495.2783</v>
      </c>
      <c r="L4973" s="444">
        <f t="shared" ca="1" si="179"/>
        <v>-353309958544362.06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-353309958544362.06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-1472124827268.1753</v>
      </c>
      <c r="L4974" s="444">
        <f t="shared" ca="1" si="179"/>
        <v>-354782083371630.25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-354782083371630.25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-1478258680715.126</v>
      </c>
      <c r="L4975" s="444">
        <f t="shared" ca="1" si="179"/>
        <v>-356260342052345.38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-356260342052345.38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-1484418091884.7725</v>
      </c>
      <c r="L4976" s="444">
        <f t="shared" ca="1" si="179"/>
        <v>-357744760144230.13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-357744760144230.13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-1490603167267.6255</v>
      </c>
      <c r="L4977" s="444">
        <f t="shared" ca="1" si="179"/>
        <v>-359235363311497.75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-359235363311497.75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-1496814013797.9072</v>
      </c>
      <c r="L4978" s="444">
        <f t="shared" ca="1" si="179"/>
        <v>-360732177325295.69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-360732177325295.69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-1503050738855.3987</v>
      </c>
      <c r="L4979" s="444">
        <f t="shared" ca="1" si="179"/>
        <v>-362235228064151.06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-362235228064151.06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-1509313450267.2961</v>
      </c>
      <c r="L4980" s="444">
        <f t="shared" ca="1" si="179"/>
        <v>-363744541514418.38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-363744541514418.38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-1515602256310.0767</v>
      </c>
      <c r="L4981" s="444">
        <f t="shared" ca="1" si="179"/>
        <v>-365260143770728.44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-365260143770728.44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-1521917265711.3684</v>
      </c>
      <c r="L4982" s="444">
        <f t="shared" ca="1" si="179"/>
        <v>-366782061036439.81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-366782061036439.81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-1528258587651.8325</v>
      </c>
      <c r="L4983" s="444">
        <f t="shared" ca="1" si="179"/>
        <v>-368310319624091.63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-368310319624091.63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-1534626331767.0483</v>
      </c>
      <c r="L4984" s="444">
        <f t="shared" ca="1" si="179"/>
        <v>-369844945955858.69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-369844945955858.69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-1541020608149.4111</v>
      </c>
      <c r="L4985" s="444">
        <f t="shared" ca="1" si="179"/>
        <v>-371385966564008.13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-371385966564008.13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-1547441527350.0339</v>
      </c>
      <c r="L4986" s="444">
        <f t="shared" ca="1" si="179"/>
        <v>-372933408091358.19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-372933408091358.19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-1553889200380.6592</v>
      </c>
      <c r="L4987" s="444">
        <f t="shared" ca="1" si="179"/>
        <v>-374487297291738.88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-374487297291738.88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-1560363738715.5786</v>
      </c>
      <c r="L4988" s="444">
        <f t="shared" ca="1" si="179"/>
        <v>-376047661030454.44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-376047661030454.44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-1566865254293.5601</v>
      </c>
      <c r="L4989" s="444">
        <f t="shared" ca="1" si="179"/>
        <v>-377614526284748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-377614526284748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-1573393859519.7832</v>
      </c>
      <c r="L4990" s="444">
        <f t="shared" ca="1" si="179"/>
        <v>-379187920144267.81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-379187920144267.81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-1579949667267.7825</v>
      </c>
      <c r="L4991" s="444">
        <f t="shared" ca="1" si="179"/>
        <v>-380767869811535.63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-380767869811535.63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-1586532790881.3984</v>
      </c>
      <c r="L4992" s="444">
        <f t="shared" ca="1" si="179"/>
        <v>-382354402602417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-382354402602417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-1593143344176.7375</v>
      </c>
      <c r="L4993" s="444">
        <f t="shared" ca="1" si="179"/>
        <v>-383947545946593.75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-383947545946593.75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-1599781441444.1406</v>
      </c>
      <c r="L4994" s="444">
        <f t="shared" ca="1" si="179"/>
        <v>-385547327388037.88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-385547327388037.88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-1606447197450.1577</v>
      </c>
      <c r="L4995" s="444">
        <f t="shared" ca="1" si="179"/>
        <v>-387153774585488.06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-387153774585488.06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-1613140727439.5337</v>
      </c>
      <c r="L4996" s="444">
        <f t="shared" ca="1" si="179"/>
        <v>-388766915312927.63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-388766915312927.63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-1619862147137.1985</v>
      </c>
      <c r="L4997" s="444">
        <f t="shared" ca="1" si="179"/>
        <v>-390386777460064.81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-390386777460064.81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-1626611572750.27</v>
      </c>
      <c r="L4998" s="444">
        <f t="shared" ca="1" si="179"/>
        <v>-392013389032815.06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-392013389032815.06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-1633389120970.0627</v>
      </c>
      <c r="L4999" s="444">
        <f t="shared" ca="1" si="179"/>
        <v>-393646778153785.13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-393646778153785.13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-1640194908974.1047</v>
      </c>
      <c r="L5000" s="444">
        <f t="shared" ca="1" si="179"/>
        <v>-395286973062759.25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-395286973062759.25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-1647029054428.1636</v>
      </c>
      <c r="L5001" s="444">
        <f t="shared" ca="1" si="179"/>
        <v>-396934002117187.44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-396934002117187.44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-1653891675488.281</v>
      </c>
      <c r="L5002" s="444">
        <f t="shared" ca="1" si="179"/>
        <v>-398587893792675.69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-398587893792675.69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-1660782890802.8154</v>
      </c>
      <c r="L5003" s="444">
        <f t="shared" ca="1" si="179"/>
        <v>-400248676683478.5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-400248676683478.5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-1667702819514.4937</v>
      </c>
      <c r="L5004" s="444">
        <f t="shared" ca="1" si="179"/>
        <v>-401916379502993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-401916379502993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-1674651581262.4707</v>
      </c>
      <c r="L5005" s="444">
        <f t="shared" ca="1" si="179"/>
        <v>-403591031084255.5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-403591031084255.5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-1681629296184.3979</v>
      </c>
      <c r="L5006" s="444">
        <f t="shared" ca="1" si="179"/>
        <v>-405272660380439.88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-405272660380439.88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-1688636084918.4995</v>
      </c>
      <c r="L5007" s="444">
        <f t="shared" ca="1" si="179"/>
        <v>-406961296465358.38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-406961296465358.38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-1695672068605.6599</v>
      </c>
      <c r="L5008" s="444">
        <f t="shared" ca="1" si="179"/>
        <v>-408656968533964.06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-408656968533964.06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-1702737368891.5168</v>
      </c>
      <c r="L5009" s="444">
        <f t="shared" ca="1" si="179"/>
        <v>-410359705902855.56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-410359705902855.56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-1709832107928.5649</v>
      </c>
      <c r="L5010" s="444">
        <f t="shared" ca="1" si="179"/>
        <v>-412069538010784.13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-412069538010784.13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-1716956408378.2671</v>
      </c>
      <c r="L5011" s="444">
        <f t="shared" ca="1" si="179"/>
        <v>-413786494419162.38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-413786494419162.38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-1724110393413.1765</v>
      </c>
      <c r="L5012" s="444">
        <f t="shared" ca="1" si="179"/>
        <v>-415510604812575.56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-415510604812575.56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-1731294186719.0649</v>
      </c>
      <c r="L5013" s="444">
        <f t="shared" ca="1" si="179"/>
        <v>-417241898999294.63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-417241898999294.63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-1738507912497.061</v>
      </c>
      <c r="L5014" s="444">
        <f t="shared" ca="1" si="179"/>
        <v>-418980406911791.69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-418980406911791.69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-1745751695465.7986</v>
      </c>
      <c r="L5015" s="444">
        <f t="shared" ca="1" si="179"/>
        <v>-420726158607257.5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-420726158607257.5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-1753025660863.573</v>
      </c>
      <c r="L5016" s="444">
        <f t="shared" ca="1" si="179"/>
        <v>-422479184268121.06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-422479184268121.06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-1760329934450.5044</v>
      </c>
      <c r="L5017" s="444">
        <f t="shared" ca="1" si="179"/>
        <v>-424239514202571.56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-424239514202571.56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-1767664642510.7148</v>
      </c>
      <c r="L5018" s="444">
        <f t="shared" ca="1" si="179"/>
        <v>-426007178845082.25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-426007178845082.25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-1775029911854.5093</v>
      </c>
      <c r="L5019" s="444">
        <f t="shared" ca="1" si="179"/>
        <v>-427782208756936.75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-427782208756936.75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-1782425869820.5698</v>
      </c>
      <c r="L5020" s="444">
        <f t="shared" ca="1" si="179"/>
        <v>-429564634626757.31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-429564634626757.31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-1789852644278.1555</v>
      </c>
      <c r="L5021" s="444">
        <f t="shared" ca="1" si="179"/>
        <v>-431354487271035.44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-431354487271035.44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-1797310363629.3142</v>
      </c>
      <c r="L5022" s="444">
        <f t="shared" ca="1" si="179"/>
        <v>-433151797634664.75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-433151797634664.75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-1804799156811.103</v>
      </c>
      <c r="L5023" s="444">
        <f t="shared" ca="1" si="179"/>
        <v>-434956596791475.88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-434956596791475.88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-1812319153297.8162</v>
      </c>
      <c r="L5024" s="444">
        <f t="shared" ca="1" si="179"/>
        <v>-436768915944773.69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-436768915944773.69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-1819870483103.2236</v>
      </c>
      <c r="L5025" s="444">
        <f t="shared" ca="1" si="179"/>
        <v>-438588786427876.94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-438588786427876.94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-1827453276782.8206</v>
      </c>
      <c r="L5026" s="444">
        <f t="shared" ca="1" si="179"/>
        <v>-440416239704659.75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-440416239704659.75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-1835067665436.0823</v>
      </c>
      <c r="L5027" s="444">
        <f t="shared" ca="1" si="179"/>
        <v>-442251307370095.81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-442251307370095.81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-1842713780708.7324</v>
      </c>
      <c r="L5028" s="444">
        <f t="shared" ca="1" si="179"/>
        <v>-444094021150804.56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-444094021150804.56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-1850391754795.0193</v>
      </c>
      <c r="L5029" s="444">
        <f t="shared" ca="1" si="179"/>
        <v>-445944412905599.56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-445944412905599.56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-1858101720439.9983</v>
      </c>
      <c r="L5030" s="444">
        <f t="shared" ca="1" si="179"/>
        <v>-447802514626039.56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-447802514626039.56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-1865843810941.8315</v>
      </c>
      <c r="L5031" s="444">
        <f t="shared" ca="1" si="179"/>
        <v>-449668358436981.38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-449668358436981.38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-1873618160154.0891</v>
      </c>
      <c r="L5032" s="444">
        <f t="shared" ca="1" si="179"/>
        <v>-451541976597135.44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-451541976597135.44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-1881424902488.0642</v>
      </c>
      <c r="L5033" s="444">
        <f t="shared" ca="1" si="179"/>
        <v>-453423401499623.5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-453423401499623.5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-1889264172915.0981</v>
      </c>
      <c r="L5034" s="444">
        <f t="shared" ca="1" si="179"/>
        <v>-455312665672538.63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-455312665672538.63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-1897136106968.9109</v>
      </c>
      <c r="L5035" s="444">
        <f t="shared" ca="1" si="179"/>
        <v>-457209801779507.56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-457209801779507.56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-1905040840747.9482</v>
      </c>
      <c r="L5036" s="444">
        <f t="shared" ca="1" si="179"/>
        <v>-459114842620255.5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-459114842620255.5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-1912978510917.7312</v>
      </c>
      <c r="L5037" s="444">
        <f t="shared" ca="1" si="179"/>
        <v>-461027821131173.25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-461027821131173.25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-1920949254713.2217</v>
      </c>
      <c r="L5038" s="444">
        <f t="shared" ca="1" si="179"/>
        <v>-462948770385886.5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-462948770385886.5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-1928953209941.1941</v>
      </c>
      <c r="L5039" s="444">
        <f t="shared" ca="1" si="179"/>
        <v>-464877723595827.69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-464877723595827.69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-1936990514982.6152</v>
      </c>
      <c r="L5040" s="444">
        <f t="shared" ca="1" si="179"/>
        <v>-466814714110810.31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-466814714110810.31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-1945061308795.043</v>
      </c>
      <c r="L5041" s="444">
        <f t="shared" ca="1" si="179"/>
        <v>-468759775419605.38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-468759775419605.38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-1953165730915.0225</v>
      </c>
      <c r="L5042" s="444">
        <f t="shared" ca="1" si="179"/>
        <v>-470712941150520.38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-470712941150520.38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-1961303921460.5015</v>
      </c>
      <c r="L5043" s="444">
        <f t="shared" ca="1" si="179"/>
        <v>-472674245071980.88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-472674245071980.88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-1969476021133.2537</v>
      </c>
      <c r="L5044" s="444">
        <f t="shared" ca="1" si="179"/>
        <v>-474643721093114.13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-474643721093114.13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-1977682171221.3091</v>
      </c>
      <c r="L5045" s="444">
        <f t="shared" ca="1" si="179"/>
        <v>-476621403264335.44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-476621403264335.44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-1985922513601.3977</v>
      </c>
      <c r="L5046" s="444">
        <f t="shared" ca="1" si="179"/>
        <v>-478607325777936.81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-478607325777936.81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-1994197190741.4036</v>
      </c>
      <c r="L5047" s="444">
        <f t="shared" ca="1" si="179"/>
        <v>-480601522968678.19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-480601522968678.19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-2002506345702.8257</v>
      </c>
      <c r="L5048" s="444">
        <f t="shared" ca="1" si="179"/>
        <v>-482604029314381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-482604029314381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-2010850122143.2539</v>
      </c>
      <c r="L5049" s="444">
        <f t="shared" ca="1" si="179"/>
        <v>-484614879436524.25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-484614879436524.25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-2019228664318.8511</v>
      </c>
      <c r="L5050" s="444">
        <f t="shared" ca="1" si="179"/>
        <v>-486634108100843.13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-486634108100843.13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-2027642117086.8467</v>
      </c>
      <c r="L5051" s="444">
        <f t="shared" ca="1" si="179"/>
        <v>-488661750217930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-488661750217930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-2036090625908.0417</v>
      </c>
      <c r="L5052" s="444">
        <f t="shared" ca="1" si="179"/>
        <v>-490697840843838.06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-490697840843838.06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-2044574336849.3252</v>
      </c>
      <c r="L5053" s="444">
        <f t="shared" ca="1" si="179"/>
        <v>-492742415180687.38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-492742415180687.38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-2053093396586.197</v>
      </c>
      <c r="L5054" s="444">
        <f t="shared" ca="1" si="179"/>
        <v>-494795508577273.56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-494795508577273.56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-2061647952405.3062</v>
      </c>
      <c r="L5055" s="444">
        <f t="shared" ca="1" si="179"/>
        <v>-496857156529678.88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-496857156529678.88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-2070238152206.9956</v>
      </c>
      <c r="L5056" s="444">
        <f t="shared" ca="1" si="179"/>
        <v>-498927394681885.88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-498927394681885.88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-2078864144507.8582</v>
      </c>
      <c r="L5057" s="444">
        <f t="shared" ca="1" si="179"/>
        <v>-501006258826393.75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-501006258826393.75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-2087526078443.3074</v>
      </c>
      <c r="L5058" s="444">
        <f t="shared" ca="1" si="179"/>
        <v>-503093784904837.06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-503093784904837.06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-2096224103770.1545</v>
      </c>
      <c r="L5059" s="444">
        <f t="shared" ca="1" si="179"/>
        <v>-505190009008607.19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-505190009008607.19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-2104958370869.1965</v>
      </c>
      <c r="L5060" s="444">
        <f t="shared" ca="1" si="179"/>
        <v>-507294967379476.38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-507294967379476.38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-2113729030747.8181</v>
      </c>
      <c r="L5061" s="444">
        <f t="shared" ca="1" si="179"/>
        <v>-509408696410224.19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-509408696410224.19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-2122536235042.6008</v>
      </c>
      <c r="L5062" s="444">
        <f t="shared" ca="1" si="179"/>
        <v>-511531232645266.81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-511531232645266.81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-2131380136021.9453</v>
      </c>
      <c r="L5063" s="444">
        <f t="shared" ca="1" si="179"/>
        <v>-513662612781288.75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-513662612781288.75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-2140260886588.7029</v>
      </c>
      <c r="L5064" s="444">
        <f t="shared" ca="1" si="179"/>
        <v>-515802873667877.44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-515802873667877.44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-2149178640282.823</v>
      </c>
      <c r="L5065" s="444">
        <f t="shared" ca="1" si="179"/>
        <v>-517952052308160.25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-517952052308160.25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-2158133551284.001</v>
      </c>
      <c r="L5066" s="444">
        <f t="shared" ca="1" si="179"/>
        <v>-520110185859444.25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-520110185859444.25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-2167125774414.3511</v>
      </c>
      <c r="L5067" s="444">
        <f t="shared" ca="1" si="179"/>
        <v>-522277311633858.63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-522277311633858.63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-2176155465141.0776</v>
      </c>
      <c r="L5068" s="444">
        <f t="shared" ca="1" si="179"/>
        <v>-524453467098999.69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-524453467098999.69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-2185222779579.1653</v>
      </c>
      <c r="L5069" s="444">
        <f t="shared" ca="1" si="179"/>
        <v>-526638689878578.88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-526638689878578.88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-2194327874494.0789</v>
      </c>
      <c r="L5070" s="444">
        <f t="shared" ca="1" si="179"/>
        <v>-528833017753072.94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-528833017753072.94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-2203470907304.4707</v>
      </c>
      <c r="L5071" s="444">
        <f t="shared" ca="1" si="179"/>
        <v>-531036488660377.44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-531036488660377.44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-2212652036084.9058</v>
      </c>
      <c r="L5072" s="444">
        <f t="shared" ca="1" si="179"/>
        <v>-533249140696462.31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-533249140696462.31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-2221871419568.5928</v>
      </c>
      <c r="L5073" s="444">
        <f t="shared" ca="1" si="179"/>
        <v>-535471012116030.88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-535471012116030.88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-2231129217150.1284</v>
      </c>
      <c r="L5074" s="444">
        <f t="shared" ca="1" si="179"/>
        <v>-537702141333181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-537702141333181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-2240425588888.2544</v>
      </c>
      <c r="L5075" s="444">
        <f t="shared" ca="1" si="179"/>
        <v>-539942566922069.25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-539942566922069.25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-2249760695508.6221</v>
      </c>
      <c r="L5076" s="444">
        <f t="shared" ca="1" si="179"/>
        <v>-542192327617577.88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-542192327617577.88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-2259134698406.5742</v>
      </c>
      <c r="L5077" s="444">
        <f t="shared" ca="1" si="179"/>
        <v>-544451462315984.44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-544451462315984.44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-2268547759649.9351</v>
      </c>
      <c r="L5078" s="444">
        <f t="shared" ca="1" si="179"/>
        <v>-546720010075634.38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-546720010075634.38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-2278000041981.8101</v>
      </c>
      <c r="L5079" s="444">
        <f t="shared" ca="1" si="179"/>
        <v>-548998010117616.19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-548998010117616.19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-2287491708823.4004</v>
      </c>
      <c r="L5080" s="444">
        <f t="shared" ca="1" si="179"/>
        <v>-551285501826439.56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-551285501826439.56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-2297022924276.8311</v>
      </c>
      <c r="L5081" s="444">
        <f t="shared" ca="1" si="179"/>
        <v>-553582524750716.38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-553582524750716.38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-2306593853127.9849</v>
      </c>
      <c r="L5082" s="444">
        <f t="shared" ca="1" si="179"/>
        <v>-555889118603844.38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-555889118603844.38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-2316204660849.3516</v>
      </c>
      <c r="L5083" s="444">
        <f t="shared" ca="1" si="179"/>
        <v>-558205323264693.75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-558205323264693.75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-2325855513602.8906</v>
      </c>
      <c r="L5084" s="444">
        <f t="shared" ca="1" si="179"/>
        <v>-560531178778296.63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-560531178778296.63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-2335546578242.9023</v>
      </c>
      <c r="L5085" s="444">
        <f t="shared" ca="1" si="179"/>
        <v>-562866725356539.5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-562866725356539.5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-2345278022318.9146</v>
      </c>
      <c r="L5086" s="444">
        <f t="shared" ca="1" si="179"/>
        <v>-565212003378858.38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-565212003378858.38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-2355050014078.5767</v>
      </c>
      <c r="L5087" s="444">
        <f t="shared" ca="1" si="179"/>
        <v>-567567053392937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-567567053392937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-2364862722470.5708</v>
      </c>
      <c r="L5088" s="444">
        <f t="shared" ca="1" si="179"/>
        <v>-569931916115407.63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-569931916115407.63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-2374716317147.5317</v>
      </c>
      <c r="L5089" s="444">
        <f t="shared" ca="1" si="179"/>
        <v>-572306632432555.13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-572306632432555.13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-2384610968468.9795</v>
      </c>
      <c r="L5090" s="444">
        <f t="shared" ca="1" si="179"/>
        <v>-574691243401024.13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-574691243401024.13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-2394546847504.2671</v>
      </c>
      <c r="L5091" s="444">
        <f t="shared" ca="1" si="179"/>
        <v>-577085790248528.38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-577085790248528.38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-2404524126035.5347</v>
      </c>
      <c r="L5092" s="444">
        <f t="shared" ca="1" si="179"/>
        <v>-579490314374563.88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-579490314374563.88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-2414542976560.6826</v>
      </c>
      <c r="L5093" s="444">
        <f t="shared" ca="1" si="179"/>
        <v>-581904857351124.5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-581904857351124.5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-2424603572296.3521</v>
      </c>
      <c r="L5094" s="444">
        <f t="shared" ca="1" si="179"/>
        <v>-584329460923420.88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-584329460923420.88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-2434706087180.9204</v>
      </c>
      <c r="L5095" s="444">
        <f t="shared" ca="1" si="179"/>
        <v>-586764167010601.75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-586764167010601.75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-2444850695877.5073</v>
      </c>
      <c r="L5096" s="444">
        <f t="shared" ca="1" si="179"/>
        <v>-589209017706479.25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-589209017706479.25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-2455037573776.9971</v>
      </c>
      <c r="L5097" s="444">
        <f t="shared" ca="1" si="179"/>
        <v>-591664055280256.25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-591664055280256.25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-2465266897001.0679</v>
      </c>
      <c r="L5098" s="444">
        <f t="shared" ca="1" si="179"/>
        <v>-594129322177257.38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-594129322177257.38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-2475538842405.2393</v>
      </c>
      <c r="L5099" s="444">
        <f t="shared" ca="1" si="179"/>
        <v>-596604861019662.63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-596604861019662.63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-2485853587581.9277</v>
      </c>
      <c r="L5100" s="444">
        <f t="shared" ca="1" si="179"/>
        <v>-599090714607244.5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-599090714607244.5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-2496211310863.5186</v>
      </c>
      <c r="L5101" s="444">
        <f t="shared" ca="1" si="179"/>
        <v>-601586925918108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-601586925918108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-2506612191325.4502</v>
      </c>
      <c r="L5102" s="444">
        <f t="shared" ca="1" si="179"/>
        <v>-604093538109433.5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-604093538109433.5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-2517056408789.3062</v>
      </c>
      <c r="L5103" s="444">
        <f t="shared" ca="1" si="179"/>
        <v>-606610594518222.75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-606610594518222.75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-2527544143825.9282</v>
      </c>
      <c r="L5104" s="444">
        <f t="shared" ca="1" si="179"/>
        <v>-609138138662048.63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-609138138662048.63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-2538075577758.5361</v>
      </c>
      <c r="L5105" s="444">
        <f t="shared" ca="1" si="179"/>
        <v>-611676214239807.13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-611676214239807.13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-2548650892665.8628</v>
      </c>
      <c r="L5106" s="444">
        <f t="shared" ca="1" si="179"/>
        <v>-614224865132473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-614224865132473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-2559270271385.3042</v>
      </c>
      <c r="L5107" s="444">
        <f t="shared" ca="1" si="179"/>
        <v>-616784135403858.25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-616784135403858.25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-2569933897516.0762</v>
      </c>
      <c r="L5108" s="444">
        <f t="shared" ref="L5108:L5362" ca="1" si="184">I5108-J5108+K5108</f>
        <v>-619354069301374.38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-619354069301374.38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-2580641955422.3931</v>
      </c>
      <c r="L5109" s="444">
        <f t="shared" ca="1" si="184"/>
        <v>-621934711256796.75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-621934711256796.75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-2591394630236.6533</v>
      </c>
      <c r="L5110" s="444">
        <f t="shared" ca="1" si="184"/>
        <v>-624526105887033.38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-624526105887033.38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-2602192107862.6392</v>
      </c>
      <c r="L5111" s="444">
        <f t="shared" ca="1" si="184"/>
        <v>-627128297994896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-627128297994896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-2613034574978.7334</v>
      </c>
      <c r="L5112" s="444">
        <f t="shared" ca="1" si="184"/>
        <v>-629741332569874.75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-629741332569874.75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-2623922219041.1445</v>
      </c>
      <c r="L5113" s="444">
        <f t="shared" ca="1" si="184"/>
        <v>-632365254788915.88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-632365254788915.88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-2634855228287.1494</v>
      </c>
      <c r="L5114" s="444">
        <f t="shared" ca="1" si="184"/>
        <v>-635000110017203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-635000110017203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-2645833791738.3457</v>
      </c>
      <c r="L5115" s="444">
        <f t="shared" ca="1" si="184"/>
        <v>-637645943808941.38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-637645943808941.38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-2656858099203.9224</v>
      </c>
      <c r="L5116" s="444">
        <f t="shared" ca="1" si="184"/>
        <v>-640302801908145.25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-640302801908145.25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-2667928341283.9385</v>
      </c>
      <c r="L5117" s="444">
        <f t="shared" ca="1" si="184"/>
        <v>-642970730249429.25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-642970730249429.25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-2679044709372.6221</v>
      </c>
      <c r="L5118" s="444">
        <f t="shared" ca="1" si="184"/>
        <v>-645649774958801.88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-645649774958801.88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-2690207395661.6743</v>
      </c>
      <c r="L5119" s="444">
        <f t="shared" ca="1" si="184"/>
        <v>-648339982354463.5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-648339982354463.5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-2701416593143.5977</v>
      </c>
      <c r="L5120" s="444">
        <f t="shared" ca="1" si="184"/>
        <v>-651041398947607.13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-651041398947607.13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-2712672495615.0298</v>
      </c>
      <c r="L5121" s="444">
        <f t="shared" ca="1" si="184"/>
        <v>-653754071443222.13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-653754071443222.13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-2723975297680.0923</v>
      </c>
      <c r="L5122" s="444">
        <f t="shared" ca="1" si="184"/>
        <v>-656478046740902.25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-656478046740902.25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-2735325194753.7593</v>
      </c>
      <c r="L5123" s="444">
        <f t="shared" ca="1" si="184"/>
        <v>-659213371935656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-659213371935656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-2746722383065.2334</v>
      </c>
      <c r="L5124" s="444">
        <f t="shared" ca="1" si="184"/>
        <v>-661960094318721.25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-661960094318721.25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-2758167059661.3384</v>
      </c>
      <c r="L5125" s="444">
        <f t="shared" ca="1" si="184"/>
        <v>-664718261378382.63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-664718261378382.63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-2769659422409.9277</v>
      </c>
      <c r="L5126" s="444">
        <f t="shared" ca="1" si="184"/>
        <v>-667487920800792.5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-667487920800792.5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-2781199670003.3022</v>
      </c>
      <c r="L5127" s="444">
        <f t="shared" ca="1" si="184"/>
        <v>-670269120470795.75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-670269120470795.75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-2792788001961.6489</v>
      </c>
      <c r="L5128" s="444">
        <f t="shared" ca="1" si="184"/>
        <v>-673061908472757.38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-673061908472757.38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-2804424618636.4893</v>
      </c>
      <c r="L5129" s="444">
        <f t="shared" ca="1" si="184"/>
        <v>-675866333091393.88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-675866333091393.88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-2816109721214.1411</v>
      </c>
      <c r="L5130" s="444">
        <f t="shared" ca="1" si="184"/>
        <v>-678682442812608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-678682442812608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-2827843511719.2002</v>
      </c>
      <c r="L5131" s="444">
        <f t="shared" ca="1" si="184"/>
        <v>-681510286324327.25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-681510286324327.25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-2839626193018.0303</v>
      </c>
      <c r="L5132" s="444">
        <f t="shared" ca="1" si="184"/>
        <v>-684349912517345.25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-684349912517345.25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-2851457968822.272</v>
      </c>
      <c r="L5133" s="444">
        <f t="shared" ca="1" si="184"/>
        <v>-687201370486167.5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-687201370486167.5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-2863339043692.3647</v>
      </c>
      <c r="L5134" s="444">
        <f t="shared" ca="1" si="184"/>
        <v>-690064709529859.88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-690064709529859.88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-2875269623041.083</v>
      </c>
      <c r="L5135" s="444">
        <f t="shared" ca="1" si="184"/>
        <v>-692939979152901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-692939979152901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-2887249913137.0874</v>
      </c>
      <c r="L5136" s="444">
        <f t="shared" ca="1" si="184"/>
        <v>-695827229066038.13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-695827229066038.13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-2899280121108.4922</v>
      </c>
      <c r="L5137" s="444">
        <f t="shared" ca="1" si="184"/>
        <v>-698726509187146.63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-698726509187146.63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-2911360454946.4443</v>
      </c>
      <c r="L5138" s="444">
        <f t="shared" ca="1" si="184"/>
        <v>-701637869642093.13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-701637869642093.13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-2923491123508.7212</v>
      </c>
      <c r="L5139" s="444">
        <f t="shared" ca="1" si="184"/>
        <v>-704561360765601.88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-704561360765601.88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-2935672336523.3413</v>
      </c>
      <c r="L5140" s="444">
        <f t="shared" ca="1" si="184"/>
        <v>-707497033102125.25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-707497033102125.25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-2947904304592.1885</v>
      </c>
      <c r="L5141" s="444">
        <f t="shared" ca="1" si="184"/>
        <v>-710444937406717.5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-710444937406717.5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-2960187239194.6563</v>
      </c>
      <c r="L5142" s="444">
        <f t="shared" ca="1" si="184"/>
        <v>-713405124645912.13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-713405124645912.13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-2972521352691.3003</v>
      </c>
      <c r="L5143" s="444">
        <f t="shared" ca="1" si="184"/>
        <v>-716377645998603.38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-716377645998603.38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-2984906858327.5142</v>
      </c>
      <c r="L5144" s="444">
        <f t="shared" ca="1" si="184"/>
        <v>-719362552856930.88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-719362552856930.88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-2997343970237.2119</v>
      </c>
      <c r="L5145" s="444">
        <f t="shared" ca="1" si="184"/>
        <v>-722359896827168.13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-722359896827168.13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-3009832903446.5337</v>
      </c>
      <c r="L5146" s="444">
        <f t="shared" ca="1" si="184"/>
        <v>-725369729730614.63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-725369729730614.63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-3022373873877.561</v>
      </c>
      <c r="L5147" s="444">
        <f t="shared" ca="1" si="184"/>
        <v>-728392103604492.13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-728392103604492.13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-3034967098352.0503</v>
      </c>
      <c r="L5148" s="444">
        <f t="shared" ca="1" si="184"/>
        <v>-731427070702844.13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-731427070702844.13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-3047612794595.1836</v>
      </c>
      <c r="L5149" s="444">
        <f t="shared" ca="1" si="184"/>
        <v>-734474683497439.25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-734474683497439.25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-3060311181239.3301</v>
      </c>
      <c r="L5150" s="444">
        <f t="shared" ca="1" si="184"/>
        <v>-737534994678678.63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-737534994678678.63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-3073062477827.8276</v>
      </c>
      <c r="L5151" s="444">
        <f t="shared" ca="1" si="184"/>
        <v>-740608057156506.5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-740608057156506.5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-3085866904818.7769</v>
      </c>
      <c r="L5152" s="444">
        <f t="shared" ca="1" si="184"/>
        <v>-743693924061325.25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-743693924061325.25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-3098724683588.855</v>
      </c>
      <c r="L5153" s="444">
        <f t="shared" ca="1" si="184"/>
        <v>-746792648744914.13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-746792648744914.13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-3111636036437.1421</v>
      </c>
      <c r="L5154" s="444">
        <f t="shared" ca="1" si="184"/>
        <v>-749904284781351.25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-749904284781351.25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-3124601186588.9634</v>
      </c>
      <c r="L5155" s="444">
        <f t="shared" ca="1" si="184"/>
        <v>-753028885967940.25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-753028885967940.25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-3137620358199.751</v>
      </c>
      <c r="L5156" s="444">
        <f t="shared" ca="1" si="184"/>
        <v>-756166506326140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-756166506326140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-3150693776358.9165</v>
      </c>
      <c r="L5157" s="444">
        <f t="shared" ca="1" si="184"/>
        <v>-759317200102498.88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-759317200102498.88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-3163821667093.7451</v>
      </c>
      <c r="L5158" s="444">
        <f t="shared" ca="1" si="184"/>
        <v>-762481021769592.63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-762481021769592.63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-3177004257373.3027</v>
      </c>
      <c r="L5159" s="444">
        <f t="shared" ca="1" si="184"/>
        <v>-765658026026965.88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-765658026026965.88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-3190241775112.3579</v>
      </c>
      <c r="L5160" s="444">
        <f t="shared" ca="1" si="184"/>
        <v>-768848267802078.25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-768848267802078.25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-3203534449175.3262</v>
      </c>
      <c r="L5161" s="444">
        <f t="shared" ca="1" si="184"/>
        <v>-772051802251253.63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-772051802251253.63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-3216882509380.2236</v>
      </c>
      <c r="L5162" s="444">
        <f t="shared" ca="1" si="184"/>
        <v>-775268684760633.88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-775268684760633.88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-3230286186502.6411</v>
      </c>
      <c r="L5163" s="444">
        <f t="shared" ca="1" si="184"/>
        <v>-778498970947136.5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-778498970947136.5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-3243745712279.7354</v>
      </c>
      <c r="L5164" s="444">
        <f t="shared" ca="1" si="184"/>
        <v>-781742716659416.25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-781742716659416.25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-3257261319414.2344</v>
      </c>
      <c r="L5165" s="444">
        <f t="shared" ca="1" si="184"/>
        <v>-784999977978830.5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-784999977978830.5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-3270833241578.4604</v>
      </c>
      <c r="L5166" s="444">
        <f t="shared" ca="1" si="184"/>
        <v>-788270811220409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-788270811220409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-3284461713418.3706</v>
      </c>
      <c r="L5167" s="444">
        <f t="shared" ca="1" si="184"/>
        <v>-791555272933827.38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-791555272933827.38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-3298146970557.6143</v>
      </c>
      <c r="L5168" s="444">
        <f t="shared" ca="1" si="184"/>
        <v>-794853419904385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-794853419904385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-3311889249601.604</v>
      </c>
      <c r="L5169" s="444">
        <f t="shared" ca="1" si="184"/>
        <v>-798165309153986.63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-798165309153986.63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-3325688788141.6108</v>
      </c>
      <c r="L5170" s="444">
        <f t="shared" ca="1" si="184"/>
        <v>-801490997942128.25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-801490997942128.25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-3339545824758.8677</v>
      </c>
      <c r="L5171" s="444">
        <f t="shared" ca="1" si="184"/>
        <v>-804830543766887.13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-804830543766887.13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-3353460599028.6963</v>
      </c>
      <c r="L5172" s="444">
        <f t="shared" ca="1" si="184"/>
        <v>-808184004365915.88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-808184004365915.88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-3367433351524.6494</v>
      </c>
      <c r="L5173" s="444">
        <f t="shared" ca="1" si="184"/>
        <v>-811551437717440.5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-811551437717440.5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-3381464323822.6689</v>
      </c>
      <c r="L5174" s="444">
        <f t="shared" ca="1" si="184"/>
        <v>-814932902041263.13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-814932902041263.13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-3395553758505.2632</v>
      </c>
      <c r="L5175" s="444">
        <f t="shared" ca="1" si="184"/>
        <v>-818328455799768.38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-818328455799768.38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-3409701899165.7017</v>
      </c>
      <c r="L5176" s="444">
        <f t="shared" ca="1" si="184"/>
        <v>-821738157698934.13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-821738157698934.13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-3423908990412.2256</v>
      </c>
      <c r="L5177" s="444">
        <f t="shared" ca="1" si="184"/>
        <v>-825162066689346.38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-825162066689346.38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-3438175277872.2764</v>
      </c>
      <c r="L5178" s="444">
        <f t="shared" ca="1" si="184"/>
        <v>-828600241967218.63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-828600241967218.63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-3452501008196.7441</v>
      </c>
      <c r="L5179" s="444">
        <f t="shared" ca="1" si="184"/>
        <v>-832052742975415.38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-832052742975415.38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-3466886429064.2305</v>
      </c>
      <c r="L5180" s="444">
        <f t="shared" ca="1" si="184"/>
        <v>-835519629404479.63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-835519629404479.63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-3481331789185.3315</v>
      </c>
      <c r="L5181" s="444">
        <f t="shared" ca="1" si="184"/>
        <v>-839000961193665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-839000961193665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-3495837338306.9375</v>
      </c>
      <c r="L5182" s="444">
        <f t="shared" ca="1" si="184"/>
        <v>-842496798531972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-842496798531972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-3510403327216.5498</v>
      </c>
      <c r="L5183" s="444">
        <f t="shared" ca="1" si="184"/>
        <v>-846007201859188.5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-846007201859188.5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-3525030007746.6187</v>
      </c>
      <c r="L5184" s="444">
        <f t="shared" ca="1" si="184"/>
        <v>-849532231866935.13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-849532231866935.13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-3539717632778.8965</v>
      </c>
      <c r="L5185" s="444">
        <f t="shared" ca="1" si="184"/>
        <v>-853071949499714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-853071949499714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-3554466456248.8081</v>
      </c>
      <c r="L5186" s="444">
        <f t="shared" ca="1" si="184"/>
        <v>-856626415955962.75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-856626415955962.75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-3569276733149.8447</v>
      </c>
      <c r="L5187" s="444">
        <f t="shared" ca="1" si="184"/>
        <v>-860195692689112.63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-860195692689112.63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-3584148719537.9692</v>
      </c>
      <c r="L5188" s="444">
        <f t="shared" ca="1" si="184"/>
        <v>-863779841408650.63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-863779841408650.63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-3599082672536.0444</v>
      </c>
      <c r="L5189" s="444">
        <f t="shared" ca="1" si="184"/>
        <v>-867378924081186.63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-867378924081186.63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-3614078850338.2773</v>
      </c>
      <c r="L5190" s="444">
        <f t="shared" ca="1" si="184"/>
        <v>-870993002931524.88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-870993002931524.88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-3629137512214.687</v>
      </c>
      <c r="L5191" s="444">
        <f t="shared" ca="1" si="184"/>
        <v>-874622140443739.5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-874622140443739.5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-3644258918515.5811</v>
      </c>
      <c r="L5192" s="444">
        <f t="shared" ca="1" si="184"/>
        <v>-878266399362255.13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-878266399362255.13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-3659443330676.063</v>
      </c>
      <c r="L5193" s="444">
        <f t="shared" ca="1" si="184"/>
        <v>-881925842692931.25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-881925842692931.25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-3674691011220.5469</v>
      </c>
      <c r="L5194" s="444">
        <f t="shared" ca="1" si="184"/>
        <v>-885600533704151.75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-885600533704151.75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-3690002223767.2983</v>
      </c>
      <c r="L5195" s="444">
        <f t="shared" ca="1" si="184"/>
        <v>-889290535927919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-889290535927919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-3705377233032.9956</v>
      </c>
      <c r="L5196" s="444">
        <f t="shared" ca="1" si="184"/>
        <v>-892995913160952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-892995913160952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-3720816304837.2993</v>
      </c>
      <c r="L5197" s="444">
        <f t="shared" ca="1" si="184"/>
        <v>-896716729465789.25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-896716729465789.25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-3736319706107.4556</v>
      </c>
      <c r="L5198" s="444">
        <f t="shared" ca="1" si="184"/>
        <v>-900453049171896.75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-900453049171896.75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-3751887704882.9028</v>
      </c>
      <c r="L5199" s="444">
        <f t="shared" ca="1" si="184"/>
        <v>-904204936876779.63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-904204936876779.63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-3767520570319.915</v>
      </c>
      <c r="L5200" s="444">
        <f t="shared" ca="1" si="184"/>
        <v>-907972457447099.5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-907972457447099.5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-3783218572696.248</v>
      </c>
      <c r="L5201" s="444">
        <f t="shared" ca="1" si="184"/>
        <v>-911755676019795.75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-911755676019795.75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-3798981983415.8154</v>
      </c>
      <c r="L5202" s="444">
        <f t="shared" ca="1" si="184"/>
        <v>-915554658003211.63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-915554658003211.63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-3814811075013.3813</v>
      </c>
      <c r="L5203" s="444">
        <f t="shared" ca="1" si="184"/>
        <v>-919369469078225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-919369469078225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-3830706121159.27</v>
      </c>
      <c r="L5204" s="444">
        <f t="shared" ca="1" si="184"/>
        <v>-923200175199384.25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-923200175199384.25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-3846667396664.1011</v>
      </c>
      <c r="L5205" s="444">
        <f t="shared" ca="1" si="184"/>
        <v>-927046842596048.38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-927046842596048.38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-3862695177483.5347</v>
      </c>
      <c r="L5206" s="444">
        <f t="shared" ca="1" si="184"/>
        <v>-930909537773531.88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-930909537773531.88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-3878789740723.0493</v>
      </c>
      <c r="L5207" s="444">
        <f t="shared" ca="1" si="184"/>
        <v>-934788327514254.88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-934788327514254.88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-3894951364642.7285</v>
      </c>
      <c r="L5208" s="444">
        <f t="shared" ca="1" si="184"/>
        <v>-938683278878897.63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-938683278878897.63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-3911180328662.0728</v>
      </c>
      <c r="L5209" s="444">
        <f t="shared" ca="1" si="184"/>
        <v>-942594459207559.75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-942594459207559.75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-3927476913364.8325</v>
      </c>
      <c r="L5210" s="444">
        <f t="shared" ca="1" si="184"/>
        <v>-946521936120924.63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-946521936120924.63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-3943841400503.8525</v>
      </c>
      <c r="L5211" s="444">
        <f t="shared" ca="1" si="184"/>
        <v>-950465777521428.5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-950465777521428.5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-3960274073005.9517</v>
      </c>
      <c r="L5212" s="444">
        <f t="shared" ca="1" si="184"/>
        <v>-954426051594434.5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-954426051594434.5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-3976775214976.8101</v>
      </c>
      <c r="L5213" s="444">
        <f t="shared" ca="1" si="184"/>
        <v>-958402826809411.25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-958402826809411.25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-3993345111705.8794</v>
      </c>
      <c r="L5214" s="444">
        <f t="shared" ca="1" si="184"/>
        <v>-962396171921117.13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-962396171921117.13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-4009984049671.3213</v>
      </c>
      <c r="L5215" s="444">
        <f t="shared" ca="1" si="184"/>
        <v>-966406155970788.5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-966406155970788.5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-4026692316544.9521</v>
      </c>
      <c r="L5216" s="444">
        <f t="shared" ca="1" si="184"/>
        <v>-970432848287333.5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-970432848287333.5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-4043470201197.2227</v>
      </c>
      <c r="L5217" s="444">
        <f t="shared" ca="1" si="184"/>
        <v>-974476318488530.75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-974476318488530.75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-4060317993702.2109</v>
      </c>
      <c r="L5218" s="444">
        <f t="shared" ca="1" si="184"/>
        <v>-978536636482233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-978536636482233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-4077235985342.6367</v>
      </c>
      <c r="L5219" s="444">
        <f t="shared" ca="1" si="184"/>
        <v>-982613872467575.63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-982613872467575.63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-4094224468614.8989</v>
      </c>
      <c r="L5220" s="444">
        <f t="shared" ca="1" si="184"/>
        <v>-986708096936190.5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-986708096936190.5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-4111283737234.127</v>
      </c>
      <c r="L5221" s="444">
        <f t="shared" ca="1" si="184"/>
        <v>-990819380673424.63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-990819380673424.63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-4128414086139.269</v>
      </c>
      <c r="L5222" s="444">
        <f t="shared" ca="1" si="184"/>
        <v>-994947794759563.88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-994947794759563.88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-4145615811498.1826</v>
      </c>
      <c r="L5223" s="444">
        <f t="shared" ca="1" si="184"/>
        <v>-999093410571062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-999093410571062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-4162889210712.7583</v>
      </c>
      <c r="L5224" s="444">
        <f t="shared" ca="1" si="184"/>
        <v>-1003256299781774.8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-1003256299781774.8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-4180234582424.0615</v>
      </c>
      <c r="L5225" s="444">
        <f t="shared" ca="1" si="184"/>
        <v>-1007436534364198.8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-1007436534364198.8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-4197652226517.4946</v>
      </c>
      <c r="L5226" s="444">
        <f t="shared" ca="1" si="184"/>
        <v>-1011634186590716.3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-1011634186590716.3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-4215142444127.9844</v>
      </c>
      <c r="L5227" s="444">
        <f t="shared" ca="1" si="184"/>
        <v>-1015849329034844.3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-1015849329034844.3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-4232705537645.1841</v>
      </c>
      <c r="L5228" s="444">
        <f t="shared" ca="1" si="184"/>
        <v>-1020082034572489.4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-1020082034572489.4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-4250341810718.7056</v>
      </c>
      <c r="L5229" s="444">
        <f t="shared" ca="1" si="184"/>
        <v>-1024332376383208.1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-1024332376383208.1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-4268051568263.3672</v>
      </c>
      <c r="L5230" s="444">
        <f t="shared" ca="1" si="184"/>
        <v>-1028600427951471.5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-1028600427951471.5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-4285835116464.4648</v>
      </c>
      <c r="L5231" s="444">
        <f t="shared" ca="1" si="184"/>
        <v>-1032886263067936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-1032886263067936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-4303692762783.0664</v>
      </c>
      <c r="L5232" s="444">
        <f t="shared" ca="1" si="184"/>
        <v>-1037189955830719.1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-1037189955830719.1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-4321624815961.3296</v>
      </c>
      <c r="L5233" s="444">
        <f t="shared" ca="1" si="184"/>
        <v>-1041511580646680.5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-1041511580646680.5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-4339631586027.8354</v>
      </c>
      <c r="L5234" s="444">
        <f t="shared" ca="1" si="184"/>
        <v>-1045851212232708.4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-1045851212232708.4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-4357713384302.9517</v>
      </c>
      <c r="L5235" s="444">
        <f t="shared" ca="1" si="184"/>
        <v>-1050208925617011.4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-1050208925617011.4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-4375870523404.2139</v>
      </c>
      <c r="L5236" s="444">
        <f t="shared" ca="1" si="184"/>
        <v>-1054584796140415.6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-1054584796140415.6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-4394103317251.7319</v>
      </c>
      <c r="L5237" s="444">
        <f t="shared" ca="1" si="184"/>
        <v>-1058978899457667.4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-1058978899457667.4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-4412412081073.6133</v>
      </c>
      <c r="L5238" s="444">
        <f t="shared" ca="1" si="184"/>
        <v>-1063391311538741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-1063391311538741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-4430797131411.4209</v>
      </c>
      <c r="L5239" s="444">
        <f t="shared" ca="1" si="184"/>
        <v>-1067822108670152.4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-1067822108670152.4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-4449258786125.6348</v>
      </c>
      <c r="L5240" s="444">
        <f t="shared" ca="1" si="184"/>
        <v>-1072271367456278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-1072271367456278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-4467797364401.1582</v>
      </c>
      <c r="L5241" s="444">
        <f t="shared" ca="1" si="184"/>
        <v>-1076739164820679.1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-1076739164820679.1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-4486413186752.8301</v>
      </c>
      <c r="L5242" s="444">
        <f t="shared" ca="1" si="184"/>
        <v>-1081225578007432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-1081225578007432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-4505106575030.9668</v>
      </c>
      <c r="L5243" s="444">
        <f t="shared" ca="1" si="184"/>
        <v>-1085730684582463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-1085730684582463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-4523877852426.9287</v>
      </c>
      <c r="L5244" s="444">
        <f t="shared" ca="1" si="184"/>
        <v>-1090254562434889.9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-1090254562434889.9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-4542727343478.708</v>
      </c>
      <c r="L5245" s="444">
        <f t="shared" ca="1" si="184"/>
        <v>-1094797289778368.6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-1094797289778368.6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-4561655374076.5361</v>
      </c>
      <c r="L5246" s="444">
        <f t="shared" ca="1" si="184"/>
        <v>-1099358945152445.1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-1099358945152445.1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-4580662271468.5215</v>
      </c>
      <c r="L5247" s="444">
        <f t="shared" ca="1" si="184"/>
        <v>-1103939607423913.6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-1103939607423913.6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-4599748364266.3066</v>
      </c>
      <c r="L5248" s="444">
        <f t="shared" ca="1" si="184"/>
        <v>-1108539355788179.9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-1108539355788179.9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-4618913982450.75</v>
      </c>
      <c r="L5249" s="444">
        <f t="shared" ca="1" si="184"/>
        <v>-1113158269770630.6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-1113158269770630.6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-4638159457377.627</v>
      </c>
      <c r="L5250" s="444">
        <f t="shared" ca="1" si="184"/>
        <v>-1117796429228008.3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-1117796429228008.3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-4657485121783.3672</v>
      </c>
      <c r="L5251" s="444">
        <f t="shared" ca="1" si="184"/>
        <v>-1122453914349791.6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-1122453914349791.6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-4676891309790.7988</v>
      </c>
      <c r="L5252" s="444">
        <f t="shared" ca="1" si="184"/>
        <v>-1127130805659582.5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-1127130805659582.5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-4696378356914.9268</v>
      </c>
      <c r="L5253" s="444">
        <f t="shared" ca="1" si="184"/>
        <v>-1131827184016497.5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-1131827184016497.5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-4715946600068.7393</v>
      </c>
      <c r="L5254" s="444">
        <f t="shared" ca="1" si="184"/>
        <v>-1136543130616566.3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-1136543130616566.3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-4735596377569.0264</v>
      </c>
      <c r="L5255" s="444">
        <f t="shared" ca="1" si="184"/>
        <v>-1141278726994135.3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-1141278726994135.3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-4755328029142.2305</v>
      </c>
      <c r="L5256" s="444">
        <f t="shared" ca="1" si="184"/>
        <v>-1146034055023277.5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-1146034055023277.5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-4775141895930.3232</v>
      </c>
      <c r="L5257" s="444">
        <f t="shared" ca="1" si="184"/>
        <v>-1150809196919207.8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-1150809196919207.8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-4795038320496.6992</v>
      </c>
      <c r="L5258" s="444">
        <f t="shared" ca="1" si="184"/>
        <v>-1155604235239704.5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-1155604235239704.5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-4815017646832.1016</v>
      </c>
      <c r="L5259" s="444">
        <f t="shared" ca="1" si="184"/>
        <v>-1160419252886536.5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-1160419252886536.5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-4835080220360.5684</v>
      </c>
      <c r="L5260" s="444">
        <f t="shared" ca="1" si="184"/>
        <v>-1165254333106897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-1165254333106897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-4855226387945.4043</v>
      </c>
      <c r="L5261" s="444">
        <f t="shared" ca="1" si="184"/>
        <v>-1170109559494842.5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-1170109559494842.5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-4875456497895.1768</v>
      </c>
      <c r="L5262" s="444">
        <f t="shared" ca="1" si="184"/>
        <v>-1174985015992737.8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-1174985015992737.8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-4895770899969.7402</v>
      </c>
      <c r="L5263" s="444">
        <f t="shared" ca="1" si="184"/>
        <v>-1179880786892707.5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-1179880786892707.5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-4916169945386.2813</v>
      </c>
      <c r="L5264" s="444">
        <f t="shared" ca="1" si="184"/>
        <v>-1184796956838093.8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-1184796956838093.8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-4936653986825.3906</v>
      </c>
      <c r="L5265" s="444">
        <f t="shared" ca="1" si="184"/>
        <v>-1189733610824919.3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-1189733610824919.3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-4957223378437.1631</v>
      </c>
      <c r="L5266" s="444">
        <f t="shared" ca="1" si="184"/>
        <v>-1194690834203356.5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-1194690834203356.5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-4977878475847.3184</v>
      </c>
      <c r="L5267" s="444">
        <f t="shared" ca="1" si="184"/>
        <v>-1199668712679203.8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-1199668712679203.8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-4998619636163.3486</v>
      </c>
      <c r="L5268" s="444">
        <f t="shared" ca="1" si="184"/>
        <v>-1204667332315367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-1204667332315367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-5019447217980.6953</v>
      </c>
      <c r="L5269" s="444">
        <f t="shared" ca="1" si="184"/>
        <v>-1209686779533347.8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-1209686779533347.8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-5040361581388.9492</v>
      </c>
      <c r="L5270" s="444">
        <f t="shared" ca="1" si="184"/>
        <v>-1214727141114736.8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-1214727141114736.8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-5061363087978.0693</v>
      </c>
      <c r="L5271" s="444">
        <f t="shared" ca="1" si="184"/>
        <v>-1219788504202714.8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-1219788504202714.8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-5082452100844.6445</v>
      </c>
      <c r="L5272" s="444">
        <f t="shared" ca="1" si="184"/>
        <v>-1224870956303559.5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-1224870956303559.5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-5103628984598.1641</v>
      </c>
      <c r="L5273" s="444">
        <f t="shared" ca="1" si="184"/>
        <v>-1229974585288157.8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-1229974585288157.8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-5124894105367.3242</v>
      </c>
      <c r="L5274" s="444">
        <f t="shared" ca="1" si="184"/>
        <v>-1235099479393525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-1235099479393525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-5146247830806.3545</v>
      </c>
      <c r="L5275" s="444">
        <f t="shared" ca="1" si="184"/>
        <v>-1240245727224331.3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-1240245727224331.3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-5167690530101.3799</v>
      </c>
      <c r="L5276" s="444">
        <f t="shared" ca="1" si="184"/>
        <v>-1245413417754432.8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-1245413417754432.8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-5189222573976.8027</v>
      </c>
      <c r="L5277" s="444">
        <f t="shared" ca="1" si="184"/>
        <v>-1250602640328409.5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-1250602640328409.5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-5210844334701.7061</v>
      </c>
      <c r="L5278" s="444">
        <f t="shared" ca="1" si="184"/>
        <v>-1255813484663111.3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-1255813484663111.3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-5232556186096.2969</v>
      </c>
      <c r="L5279" s="444">
        <f t="shared" ca="1" si="184"/>
        <v>-1261046040849207.5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-1261046040849207.5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-5254358503538.3643</v>
      </c>
      <c r="L5280" s="444">
        <f t="shared" ca="1" si="184"/>
        <v>-1266300399352745.8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-1266300399352745.8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-5276251663969.7734</v>
      </c>
      <c r="L5281" s="444">
        <f t="shared" ca="1" si="184"/>
        <v>-1271576651016715.5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-1271576651016715.5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-5298236045902.9814</v>
      </c>
      <c r="L5282" s="444">
        <f t="shared" ca="1" si="184"/>
        <v>-1276874887062618.5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-1276874887062618.5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-5320312029427.5771</v>
      </c>
      <c r="L5283" s="444">
        <f t="shared" ca="1" si="184"/>
        <v>-1282195199092046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-1282195199092046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-5342479996216.8584</v>
      </c>
      <c r="L5284" s="444">
        <f t="shared" ca="1" si="184"/>
        <v>-1287537679088262.8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-1287537679088262.8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-5364740329534.4277</v>
      </c>
      <c r="L5285" s="444">
        <f t="shared" ca="1" si="184"/>
        <v>-1292902419417797.3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-1292902419417797.3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-5387093414240.8223</v>
      </c>
      <c r="L5286" s="444">
        <f t="shared" ca="1" si="184"/>
        <v>-1298289512832038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-1298289512832038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-5409539636800.1582</v>
      </c>
      <c r="L5287" s="444">
        <f t="shared" ca="1" si="184"/>
        <v>-1303699052468838.3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-1303699052468838.3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-5432079385286.8262</v>
      </c>
      <c r="L5288" s="444">
        <f t="shared" ca="1" si="184"/>
        <v>-1309131131854125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-1309131131854125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-5454713049392.1875</v>
      </c>
      <c r="L5289" s="444">
        <f t="shared" ca="1" si="184"/>
        <v>-1314585844903517.3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-1314585844903517.3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-5477441020431.3223</v>
      </c>
      <c r="L5290" s="444">
        <f t="shared" ca="1" si="184"/>
        <v>-1320063285923948.5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-1320063285923948.5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-5500263691349.7852</v>
      </c>
      <c r="L5291" s="444">
        <f t="shared" ca="1" si="184"/>
        <v>-1325563549615298.3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-1325563549615298.3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-5523181456730.4092</v>
      </c>
      <c r="L5292" s="444">
        <f t="shared" ca="1" si="184"/>
        <v>-1331086731072028.8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-1331086731072028.8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-5546194712800.1201</v>
      </c>
      <c r="L5293" s="444">
        <f t="shared" ca="1" si="184"/>
        <v>-1336632925784828.8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-1336632925784828.8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-5569303857436.7861</v>
      </c>
      <c r="L5294" s="444">
        <f t="shared" ca="1" si="184"/>
        <v>-1342202229642265.5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-1342202229642265.5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-5592509290176.1064</v>
      </c>
      <c r="L5295" s="444">
        <f t="shared" ca="1" si="184"/>
        <v>-1347794738932441.5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-1347794738932441.5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-5615811412218.5059</v>
      </c>
      <c r="L5296" s="444">
        <f t="shared" ca="1" si="184"/>
        <v>-1353410550344660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-1353410550344660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-5639210626436.083</v>
      </c>
      <c r="L5297" s="444">
        <f t="shared" ca="1" si="184"/>
        <v>-1359049760971096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-1359049760971096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-5662707337379.5664</v>
      </c>
      <c r="L5298" s="444">
        <f t="shared" ca="1" si="184"/>
        <v>-1364712468308475.5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-1364712468308475.5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-5686301951285.3145</v>
      </c>
      <c r="L5299" s="444">
        <f t="shared" ca="1" si="184"/>
        <v>-1370398770259760.8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-1370398770259760.8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-5709994876082.3359</v>
      </c>
      <c r="L5300" s="444">
        <f t="shared" ca="1" si="184"/>
        <v>-1376108765135843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-1376108765135843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-5733786521399.3457</v>
      </c>
      <c r="L5301" s="444">
        <f t="shared" ca="1" si="184"/>
        <v>-1381842551657242.3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-1381842551657242.3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-5757677298571.8428</v>
      </c>
      <c r="L5302" s="444">
        <f t="shared" ca="1" si="184"/>
        <v>-1387600228955814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-1387600228955814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-5781667620649.2246</v>
      </c>
      <c r="L5303" s="444">
        <f t="shared" ca="1" si="184"/>
        <v>-1393381896576463.3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-1393381896576463.3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-5805757902401.9297</v>
      </c>
      <c r="L5304" s="444">
        <f t="shared" ca="1" si="184"/>
        <v>-1399187654478865.3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-1399187654478865.3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-5829948560328.6055</v>
      </c>
      <c r="L5305" s="444">
        <f t="shared" ca="1" si="184"/>
        <v>-1405017603039193.8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-1405017603039193.8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-5854240012663.3076</v>
      </c>
      <c r="L5306" s="444">
        <f t="shared" ca="1" si="184"/>
        <v>-1410871843051857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-1410871843051857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-5878632679382.7373</v>
      </c>
      <c r="L5307" s="444">
        <f t="shared" ca="1" si="184"/>
        <v>-1416750475731239.8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-1416750475731239.8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-5903126982213.499</v>
      </c>
      <c r="L5308" s="444">
        <f t="shared" ca="1" si="184"/>
        <v>-1422653602713453.3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-1422653602713453.3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-5927723344639.3887</v>
      </c>
      <c r="L5309" s="444">
        <f t="shared" ca="1" si="184"/>
        <v>-1428581326058092.8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-1428581326058092.8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-5952422191908.7197</v>
      </c>
      <c r="L5310" s="444">
        <f t="shared" ca="1" si="184"/>
        <v>-1434533748250001.5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-1434533748250001.5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-5977223951041.6729</v>
      </c>
      <c r="L5311" s="444">
        <f t="shared" ca="1" si="184"/>
        <v>-1440510972201043.3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-1440510972201043.3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-6002129050837.6797</v>
      </c>
      <c r="L5312" s="444">
        <f t="shared" ca="1" si="184"/>
        <v>-1446513101251881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-1446513101251881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-6027137921882.8379</v>
      </c>
      <c r="L5313" s="444">
        <f t="shared" ca="1" si="184"/>
        <v>-1452540239173763.8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-1452540239173763.8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-6052250996557.3486</v>
      </c>
      <c r="L5314" s="444">
        <f t="shared" ca="1" si="184"/>
        <v>-1458592490170321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-1458592490170321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-6077468709043.0039</v>
      </c>
      <c r="L5315" s="444">
        <f t="shared" ca="1" si="184"/>
        <v>-1464669958879364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-1464669958879364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-6102791495330.6836</v>
      </c>
      <c r="L5316" s="444">
        <f t="shared" ca="1" si="184"/>
        <v>-1470772750374694.8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-1470772750374694.8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-6128219793227.8945</v>
      </c>
      <c r="L5317" s="444">
        <f t="shared" ca="1" si="184"/>
        <v>-1476900970167922.8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-1476900970167922.8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-6153754042366.3447</v>
      </c>
      <c r="L5318" s="444">
        <f t="shared" ca="1" si="184"/>
        <v>-1483054724210289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-1483054724210289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-6179394684209.5371</v>
      </c>
      <c r="L5319" s="444">
        <f t="shared" ca="1" si="184"/>
        <v>-1489234118894498.5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-1489234118894498.5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-6205142162060.4102</v>
      </c>
      <c r="L5320" s="444">
        <f t="shared" ca="1" si="184"/>
        <v>-1495439261056559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-1495439261056559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-6230996921068.9961</v>
      </c>
      <c r="L5321" s="444">
        <f t="shared" ca="1" si="184"/>
        <v>-1501670257977628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-1501670257977628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-6256959408240.1162</v>
      </c>
      <c r="L5322" s="444">
        <f t="shared" ca="1" si="184"/>
        <v>-1507927217385868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-1507927217385868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-6283030072441.1162</v>
      </c>
      <c r="L5323" s="444">
        <f t="shared" ca="1" si="184"/>
        <v>-1514210247458309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-1514210247458309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-6309209364409.6211</v>
      </c>
      <c r="L5324" s="444">
        <f t="shared" ca="1" si="184"/>
        <v>-1520519456822718.5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-1520519456822718.5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-6335497736761.3271</v>
      </c>
      <c r="L5325" s="444">
        <f t="shared" ca="1" si="184"/>
        <v>-1526854954559479.8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-1526854954559479.8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-6361895643997.832</v>
      </c>
      <c r="L5326" s="444">
        <f t="shared" ca="1" si="184"/>
        <v>-1533216850203477.5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-1533216850203477.5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-6388403542514.4893</v>
      </c>
      <c r="L5327" s="444">
        <f t="shared" ca="1" si="184"/>
        <v>-1539605253745992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-1539605253745992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-6415021890608.2998</v>
      </c>
      <c r="L5328" s="444">
        <f t="shared" ca="1" si="184"/>
        <v>-1546020275636600.3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-1546020275636600.3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-6441751148485.834</v>
      </c>
      <c r="L5329" s="444">
        <f t="shared" ca="1" si="184"/>
        <v>-1552462026785086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-1552462026785086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-6468591778271.1914</v>
      </c>
      <c r="L5330" s="444">
        <f t="shared" ca="1" si="184"/>
        <v>-1558930618563357.3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-1558930618563357.3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-6495544244013.9883</v>
      </c>
      <c r="L5331" s="444">
        <f t="shared" ca="1" si="184"/>
        <v>-1565426162807371.3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-1565426162807371.3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-6522609011697.3799</v>
      </c>
      <c r="L5332" s="444">
        <f t="shared" ca="1" si="184"/>
        <v>-1571948771819068.8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-1571948771819068.8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-6549786549246.1201</v>
      </c>
      <c r="L5333" s="444">
        <f t="shared" ca="1" si="184"/>
        <v>-1578498558368314.8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-1578498558368314.8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-6577077326534.6445</v>
      </c>
      <c r="L5334" s="444">
        <f t="shared" ca="1" si="184"/>
        <v>-1585075635694849.5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-1585075635694849.5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-6604481815395.2061</v>
      </c>
      <c r="L5335" s="444">
        <f t="shared" ca="1" si="184"/>
        <v>-1591680117510244.8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-1591680117510244.8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-6632000489626.0195</v>
      </c>
      <c r="L5336" s="444">
        <f t="shared" ca="1" si="184"/>
        <v>-1598312117999870.8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-1598312117999870.8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-6659633824999.4609</v>
      </c>
      <c r="L5337" s="444">
        <f t="shared" ca="1" si="184"/>
        <v>-1604971751824870.3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-1604971751824870.3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-6687382299270.293</v>
      </c>
      <c r="L5338" s="444">
        <f t="shared" ca="1" si="184"/>
        <v>-1611659134124140.5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-1611659134124140.5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-6715246392183.9189</v>
      </c>
      <c r="L5339" s="444">
        <f t="shared" ca="1" si="184"/>
        <v>-1618374380516324.5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-1618374380516324.5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-6743226585484.6855</v>
      </c>
      <c r="L5340" s="444">
        <f t="shared" ca="1" si="184"/>
        <v>-1625117607101809.3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-1625117607101809.3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-6771323362924.2051</v>
      </c>
      <c r="L5341" s="444">
        <f t="shared" ca="1" si="184"/>
        <v>-1631888930464733.5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-1631888930464733.5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-6799537210269.7227</v>
      </c>
      <c r="L5342" s="444">
        <f t="shared" ca="1" si="184"/>
        <v>-1638688467675003.3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-1638688467675003.3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-6827868615312.5137</v>
      </c>
      <c r="L5343" s="444">
        <f t="shared" ca="1" si="184"/>
        <v>-1645516336290315.8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-1645516336290315.8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-6856318067876.3154</v>
      </c>
      <c r="L5344" s="444">
        <f t="shared" ca="1" si="184"/>
        <v>-1652372654358192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-1652372654358192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-6884886059825.7998</v>
      </c>
      <c r="L5345" s="444">
        <f t="shared" ca="1" si="184"/>
        <v>-1659257540418017.8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-1659257540418017.8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-6913573085075.0742</v>
      </c>
      <c r="L5346" s="444">
        <f t="shared" ca="1" si="184"/>
        <v>-1666171113503092.8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-1666171113503092.8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-6942379639596.2197</v>
      </c>
      <c r="L5347" s="444">
        <f t="shared" ca="1" si="184"/>
        <v>-1673113493142689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-1673113493142689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-6971306221427.8711</v>
      </c>
      <c r="L5348" s="444">
        <f t="shared" ca="1" si="184"/>
        <v>-1680084799364116.8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-1680084799364116.8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-7000353330683.8193</v>
      </c>
      <c r="L5349" s="444">
        <f t="shared" ca="1" si="184"/>
        <v>-1687085152694800.5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-1687085152694800.5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-7029521469561.6689</v>
      </c>
      <c r="L5350" s="444">
        <f t="shared" ca="1" si="184"/>
        <v>-1694114674164362.3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-1694114674164362.3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-7058811142351.5088</v>
      </c>
      <c r="L5351" s="444">
        <f t="shared" ca="1" si="184"/>
        <v>-1701173485306713.8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-1701173485306713.8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-7088222855444.6406</v>
      </c>
      <c r="L5352" s="444">
        <f t="shared" ca="1" si="184"/>
        <v>-1708261708162158.5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-1708261708162158.5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-7117757117342.3271</v>
      </c>
      <c r="L5353" s="444">
        <f t="shared" ca="1" si="184"/>
        <v>-1715379465279500.8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-1715379465279500.8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-7147414438664.5859</v>
      </c>
      <c r="L5354" s="444">
        <f t="shared" ca="1" si="184"/>
        <v>-1722526879718165.3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-1722526879718165.3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-7177195332159.0215</v>
      </c>
      <c r="L5355" s="444">
        <f t="shared" ca="1" si="184"/>
        <v>-1729704075050324.3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-1729704075050324.3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-7207100312709.6846</v>
      </c>
      <c r="L5356" s="444">
        <f t="shared" ca="1" si="184"/>
        <v>-1736911175363034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-1736911175363034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-7237129897345.9746</v>
      </c>
      <c r="L5357" s="444">
        <f t="shared" ca="1" si="184"/>
        <v>-1744148305260380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-1744148305260380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-7267284605251.583</v>
      </c>
      <c r="L5358" s="444">
        <f t="shared" ca="1" si="184"/>
        <v>-1751415589865631.5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-1751415589865631.5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-7297564957773.4648</v>
      </c>
      <c r="L5359" s="444">
        <f t="shared" ca="1" si="184"/>
        <v>-1758713154823405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-1758713154823405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-7327971478430.8525</v>
      </c>
      <c r="L5360" s="444">
        <f t="shared" ca="1" si="184"/>
        <v>-1766041126301835.8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-1766041126301835.8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-7358504692924.3145</v>
      </c>
      <c r="L5361" s="444">
        <f t="shared" ca="1" si="184"/>
        <v>-1773399630994760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-1773399630994760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-7389165129144.832</v>
      </c>
      <c r="L5362" s="444">
        <f t="shared" ca="1" si="184"/>
        <v>-1780788796123904.8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-1780788796123904.8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-7419953317182.9355</v>
      </c>
      <c r="L5363" s="444">
        <f t="shared" ref="L5363:L5617" ca="1" si="189">I5363-J5363+K5363</f>
        <v>-1788208749441087.8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-1788208749441087.8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-7450869789337.8652</v>
      </c>
      <c r="L5364" s="444">
        <f t="shared" ca="1" si="189"/>
        <v>-1795659619230425.5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-1795659619230425.5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-7481915080126.7725</v>
      </c>
      <c r="L5365" s="444">
        <f t="shared" ca="1" si="189"/>
        <v>-1803141534310552.3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-1803141534310552.3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-7513089726293.9668</v>
      </c>
      <c r="L5366" s="444">
        <f t="shared" ca="1" si="189"/>
        <v>-1810654624036846.3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-1810654624036846.3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-7544394266820.1914</v>
      </c>
      <c r="L5367" s="444">
        <f t="shared" ca="1" si="189"/>
        <v>-1818199018303666.5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-1818199018303666.5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-7575829242931.9434</v>
      </c>
      <c r="L5368" s="444">
        <f t="shared" ca="1" si="189"/>
        <v>-1825774847546598.5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-1825774847546598.5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-7607395198110.8262</v>
      </c>
      <c r="L5369" s="444">
        <f t="shared" ca="1" si="189"/>
        <v>-1833382242744709.3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-1833382242744709.3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-7639092678102.9561</v>
      </c>
      <c r="L5370" s="444">
        <f t="shared" ca="1" si="189"/>
        <v>-1841021335422812.3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-1841021335422812.3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-7670922230928.3838</v>
      </c>
      <c r="L5371" s="444">
        <f t="shared" ca="1" si="189"/>
        <v>-1848692257653740.8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-1848692257653740.8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-7702884406890.5859</v>
      </c>
      <c r="L5372" s="444">
        <f t="shared" ca="1" si="189"/>
        <v>-1856395142060631.3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-1856395142060631.3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-7734979758585.9639</v>
      </c>
      <c r="L5373" s="444">
        <f t="shared" ca="1" si="189"/>
        <v>-1864130121819217.3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-1864130121819217.3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-7767208840913.4063</v>
      </c>
      <c r="L5374" s="444">
        <f t="shared" ca="1" si="189"/>
        <v>-1871897330660130.8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-1871897330660130.8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-7799572211083.8779</v>
      </c>
      <c r="L5375" s="444">
        <f t="shared" ca="1" si="189"/>
        <v>-1879696902871214.8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-1879696902871214.8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-7832070428630.0625</v>
      </c>
      <c r="L5376" s="444">
        <f t="shared" ca="1" si="189"/>
        <v>-1887528973299844.8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-1887528973299844.8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-7864704055416.0205</v>
      </c>
      <c r="L5377" s="444">
        <f t="shared" ca="1" si="189"/>
        <v>-1895393677355260.8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-1895393677355260.8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-7897473655646.9199</v>
      </c>
      <c r="L5378" s="444">
        <f t="shared" ca="1" si="189"/>
        <v>-1903291151010907.8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-1903291151010907.8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-7930379795878.7822</v>
      </c>
      <c r="L5379" s="444">
        <f t="shared" ca="1" si="189"/>
        <v>-1911221530806786.5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-1911221530806786.5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-7963423045028.2764</v>
      </c>
      <c r="L5380" s="444">
        <f t="shared" ca="1" si="189"/>
        <v>-1919184953851814.8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-1919184953851814.8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-7996603974382.5615</v>
      </c>
      <c r="L5381" s="444">
        <f t="shared" ca="1" si="189"/>
        <v>-1927181557826197.3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-1927181557826197.3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-8029923157609.1553</v>
      </c>
      <c r="L5382" s="444">
        <f t="shared" ca="1" si="189"/>
        <v>-1935211480983806.5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-1935211480983806.5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-8063381170765.8613</v>
      </c>
      <c r="L5383" s="444">
        <f t="shared" ca="1" si="189"/>
        <v>-1943274862154572.3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-1943274862154572.3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-8096978592310.7168</v>
      </c>
      <c r="L5384" s="444">
        <f t="shared" ca="1" si="189"/>
        <v>-1951371840746883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-1951371840746883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-8130716003112.0127</v>
      </c>
      <c r="L5385" s="444">
        <f t="shared" ca="1" si="189"/>
        <v>-1959502556749995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-1959502556749995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-8164593986458.3125</v>
      </c>
      <c r="L5386" s="444">
        <f t="shared" ca="1" si="189"/>
        <v>-1967667150736453.3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-1967667150736453.3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-8198613128068.5547</v>
      </c>
      <c r="L5387" s="444">
        <f t="shared" ca="1" si="189"/>
        <v>-1975865763864521.8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-1975865763864521.8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-8232774016102.1738</v>
      </c>
      <c r="L5388" s="444">
        <f t="shared" ca="1" si="189"/>
        <v>-1984098537880624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-1984098537880624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-8267077241169.2656</v>
      </c>
      <c r="L5389" s="444">
        <f t="shared" ca="1" si="189"/>
        <v>-1992365615121793.3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-1992365615121793.3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-8301523396340.8047</v>
      </c>
      <c r="L5390" s="444">
        <f t="shared" ca="1" si="189"/>
        <v>-2000667138518134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-2000667138518134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-8336113077158.8916</v>
      </c>
      <c r="L5391" s="444">
        <f t="shared" ca="1" si="189"/>
        <v>-2009003251595293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-2009003251595293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-8370846881647.0537</v>
      </c>
      <c r="L5392" s="444">
        <f t="shared" ca="1" si="189"/>
        <v>-2017374098476940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-2017374098476940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-8405725410320.583</v>
      </c>
      <c r="L5393" s="444">
        <f t="shared" ca="1" si="189"/>
        <v>-2025779823887260.5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-2025779823887260.5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-8440749266196.9189</v>
      </c>
      <c r="L5394" s="444">
        <f t="shared" ca="1" si="189"/>
        <v>-2034220573153457.5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-2034220573153457.5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-8475919054806.0713</v>
      </c>
      <c r="L5395" s="444">
        <f t="shared" ca="1" si="189"/>
        <v>-2042696492208263.5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-2042696492208263.5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-8511235384201.0977</v>
      </c>
      <c r="L5396" s="444">
        <f t="shared" ca="1" si="189"/>
        <v>-2051207727592464.5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-2051207727592464.5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-8546698864968.6006</v>
      </c>
      <c r="L5397" s="444">
        <f t="shared" ca="1" si="189"/>
        <v>-2059754426457433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-2059754426457433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-8582310110239.3047</v>
      </c>
      <c r="L5398" s="444">
        <f t="shared" ca="1" si="189"/>
        <v>-2068336736567672.3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-2068336736567672.3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-8618069735698.6338</v>
      </c>
      <c r="L5399" s="444">
        <f t="shared" ca="1" si="189"/>
        <v>-2076954806303371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-2076954806303371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-8653978359597.3789</v>
      </c>
      <c r="L5400" s="444">
        <f t="shared" ca="1" si="189"/>
        <v>-2085608784662968.5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-2085608784662968.5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-8690036602762.3682</v>
      </c>
      <c r="L5401" s="444">
        <f t="shared" ca="1" si="189"/>
        <v>-2094298821265730.8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-2094298821265730.8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-8726245088607.2119</v>
      </c>
      <c r="L5402" s="444">
        <f t="shared" ca="1" si="189"/>
        <v>-2103025066354338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-2103025066354338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-8762604443143.0752</v>
      </c>
      <c r="L5403" s="444">
        <f t="shared" ca="1" si="189"/>
        <v>-2111787670797481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-2111787670797481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-8799115294989.5039</v>
      </c>
      <c r="L5404" s="444">
        <f t="shared" ca="1" si="189"/>
        <v>-2120586786092470.5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-2120586786092470.5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-8835778275385.293</v>
      </c>
      <c r="L5405" s="444">
        <f t="shared" ca="1" si="189"/>
        <v>-2129422564367855.8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-2129422564367855.8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-8872594018199.4004</v>
      </c>
      <c r="L5406" s="444">
        <f t="shared" ca="1" si="189"/>
        <v>-2138295158386055.3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-2138295158386055.3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-8909563159941.8965</v>
      </c>
      <c r="L5407" s="444">
        <f t="shared" ca="1" si="189"/>
        <v>-2147204721545997.3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-2147204721545997.3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-8946686339774.9883</v>
      </c>
      <c r="L5408" s="444">
        <f t="shared" ca="1" si="189"/>
        <v>-2156151407885772.3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-2156151407885772.3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-8983964199524.0508</v>
      </c>
      <c r="L5409" s="444">
        <f t="shared" ca="1" si="189"/>
        <v>-2165135372085296.3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-2165135372085296.3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-9021397383688.7344</v>
      </c>
      <c r="L5410" s="444">
        <f t="shared" ca="1" si="189"/>
        <v>-2174156769468985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-2174156769468985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-9058986539454.1035</v>
      </c>
      <c r="L5411" s="444">
        <f t="shared" ca="1" si="189"/>
        <v>-2183215756008439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-2183215756008439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-9096732316701.8281</v>
      </c>
      <c r="L5412" s="444">
        <f t="shared" ca="1" si="189"/>
        <v>-2192312488325140.8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-2192312488325140.8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-9134635368021.4199</v>
      </c>
      <c r="L5413" s="444">
        <f t="shared" ca="1" si="189"/>
        <v>-2201447123693162.3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-2201447123693162.3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-9172696348721.5098</v>
      </c>
      <c r="L5414" s="444">
        <f t="shared" ca="1" si="189"/>
        <v>-2210619820041883.8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-2210619820041883.8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-9210915916841.1816</v>
      </c>
      <c r="L5415" s="444">
        <f t="shared" ca="1" si="189"/>
        <v>-2219830735958725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-2219830735958725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-9249294733161.3535</v>
      </c>
      <c r="L5416" s="444">
        <f t="shared" ca="1" si="189"/>
        <v>-2229080030691886.3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-2229080030691886.3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-9287833461216.1934</v>
      </c>
      <c r="L5417" s="444">
        <f t="shared" ca="1" si="189"/>
        <v>-2238367864153102.5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-2238367864153102.5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-9326532767304.5938</v>
      </c>
      <c r="L5418" s="444">
        <f t="shared" ca="1" si="189"/>
        <v>-2247694396920407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-2247694396920407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-9365393320501.6953</v>
      </c>
      <c r="L5419" s="444">
        <f t="shared" ca="1" si="189"/>
        <v>-2257059790240908.5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-2257059790240908.5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-9404415792670.4512</v>
      </c>
      <c r="L5420" s="444">
        <f t="shared" ca="1" si="189"/>
        <v>-2266464206033579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-2266464206033579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-9443600858473.2461</v>
      </c>
      <c r="L5421" s="444">
        <f t="shared" ca="1" si="189"/>
        <v>-2275907806892052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-2275907806892052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-9482949195383.5508</v>
      </c>
      <c r="L5422" s="444">
        <f t="shared" ca="1" si="189"/>
        <v>-2285390756087435.5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-2285390756087435.5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-9522461483697.6484</v>
      </c>
      <c r="L5423" s="444">
        <f t="shared" ca="1" si="189"/>
        <v>-2294913217571133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-2294913217571133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-9562138406546.3867</v>
      </c>
      <c r="L5424" s="444">
        <f t="shared" ca="1" si="189"/>
        <v>-2304475355977679.5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-2304475355977679.5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-9601980649906.998</v>
      </c>
      <c r="L5425" s="444">
        <f t="shared" ca="1" si="189"/>
        <v>-2314077336627586.5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-2314077336627586.5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-9641988902614.9434</v>
      </c>
      <c r="L5426" s="444">
        <f t="shared" ca="1" si="189"/>
        <v>-2323719325530201.5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-2323719325530201.5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-9682163856375.8398</v>
      </c>
      <c r="L5427" s="444">
        <f t="shared" ca="1" si="189"/>
        <v>-2333401489386577.5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-2333401489386577.5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-9722506205777.4063</v>
      </c>
      <c r="L5428" s="444">
        <f t="shared" ca="1" si="189"/>
        <v>-2343123995592355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-2343123995592355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-9763016648301.4785</v>
      </c>
      <c r="L5429" s="444">
        <f t="shared" ca="1" si="189"/>
        <v>-2352887012240656.5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-2352887012240656.5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-9803695884336.0684</v>
      </c>
      <c r="L5430" s="444">
        <f t="shared" ca="1" si="189"/>
        <v>-2362690708124992.5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-2362690708124992.5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-9844544617187.4688</v>
      </c>
      <c r="L5431" s="444">
        <f t="shared" ca="1" si="189"/>
        <v>-2372535252742180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-2372535252742180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-9885563553092.416</v>
      </c>
      <c r="L5432" s="444">
        <f t="shared" ca="1" si="189"/>
        <v>-2382420816295272.5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-2382420816295272.5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-9926753401230.3027</v>
      </c>
      <c r="L5433" s="444">
        <f t="shared" ca="1" si="189"/>
        <v>-2392347569696503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-2392347569696503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-9968114873735.4297</v>
      </c>
      <c r="L5434" s="444">
        <f t="shared" ca="1" si="189"/>
        <v>-2402315684570238.5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-2402315684570238.5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-10009648685709.326</v>
      </c>
      <c r="L5435" s="444">
        <f t="shared" ca="1" si="189"/>
        <v>-2412325333255948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-2412325333255948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-10051355555233.117</v>
      </c>
      <c r="L5436" s="444">
        <f t="shared" ca="1" si="189"/>
        <v>-2422376688811181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-2422376688811181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-10093236203379.92</v>
      </c>
      <c r="L5437" s="444">
        <f t="shared" ca="1" si="189"/>
        <v>-2432469925014561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-2432469925014561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-10135291354227.338</v>
      </c>
      <c r="L5438" s="444">
        <f t="shared" ca="1" si="189"/>
        <v>-2442605216368788.5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-2442605216368788.5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-10177521734869.951</v>
      </c>
      <c r="L5439" s="444">
        <f t="shared" ca="1" si="189"/>
        <v>-2452782738103658.5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-2452782738103658.5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-10219928075431.91</v>
      </c>
      <c r="L5440" s="444">
        <f t="shared" ca="1" si="189"/>
        <v>-2463002666179090.5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-2463002666179090.5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-10262511109079.543</v>
      </c>
      <c r="L5441" s="444">
        <f t="shared" ca="1" si="189"/>
        <v>-2473265177288170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-2473265177288170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-10305271572034.041</v>
      </c>
      <c r="L5442" s="444">
        <f t="shared" ca="1" si="189"/>
        <v>-2483570448860204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-2483570448860204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-10348210203584.184</v>
      </c>
      <c r="L5443" s="444">
        <f t="shared" ca="1" si="189"/>
        <v>-2493918659063788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-2493918659063788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-10391327746099.117</v>
      </c>
      <c r="L5444" s="444">
        <f t="shared" ca="1" si="189"/>
        <v>-2504309986809887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-2504309986809887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-10434624945041.195</v>
      </c>
      <c r="L5445" s="444">
        <f t="shared" ca="1" si="189"/>
        <v>-2514744611754928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-2514744611754928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-10478102548978.867</v>
      </c>
      <c r="L5446" s="444">
        <f t="shared" ca="1" si="189"/>
        <v>-2525222714303907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-2525222714303907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-10521761309599.613</v>
      </c>
      <c r="L5447" s="444">
        <f t="shared" ca="1" si="189"/>
        <v>-2535744475613506.5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-2535744475613506.5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-10565601981722.943</v>
      </c>
      <c r="L5448" s="444">
        <f t="shared" ca="1" si="189"/>
        <v>-2546310077595229.5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-2546310077595229.5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-10609625323313.457</v>
      </c>
      <c r="L5449" s="444">
        <f t="shared" ca="1" si="189"/>
        <v>-2556919702918543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-2556919702918543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-10653832095493.93</v>
      </c>
      <c r="L5450" s="444">
        <f t="shared" ca="1" si="189"/>
        <v>-2567573535014037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-2567573535014037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-10698223062558.488</v>
      </c>
      <c r="L5451" s="444">
        <f t="shared" ca="1" si="189"/>
        <v>-2578271758076595.5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-2578271758076595.5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-10742798991985.814</v>
      </c>
      <c r="L5452" s="444">
        <f t="shared" ca="1" si="189"/>
        <v>-2589014557068581.5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-2589014557068581.5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-10787560654452.422</v>
      </c>
      <c r="L5453" s="444">
        <f t="shared" ca="1" si="189"/>
        <v>-2599802117723034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-2599802117723034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-10832508823845.975</v>
      </c>
      <c r="L5454" s="444">
        <f t="shared" ca="1" si="189"/>
        <v>-2610634626546880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-2610634626546880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-10877644277278.666</v>
      </c>
      <c r="L5455" s="444">
        <f t="shared" ca="1" si="189"/>
        <v>-2621512270824158.5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-2621512270824158.5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-10922967795100.66</v>
      </c>
      <c r="L5456" s="444">
        <f t="shared" ca="1" si="189"/>
        <v>-2632435238619259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-2632435238619259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-10968480160913.578</v>
      </c>
      <c r="L5457" s="444">
        <f t="shared" ca="1" si="189"/>
        <v>-2643403718780172.5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-2643403718780172.5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-11014182161584.053</v>
      </c>
      <c r="L5458" s="444">
        <f t="shared" ca="1" si="189"/>
        <v>-2654417900941756.5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-2654417900941756.5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-11060074587257.318</v>
      </c>
      <c r="L5459" s="444">
        <f t="shared" ca="1" si="189"/>
        <v>-2665477975529014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-2665477975529014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-11106158231370.891</v>
      </c>
      <c r="L5460" s="444">
        <f t="shared" ca="1" si="189"/>
        <v>-2676584133760385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-2676584133760385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-11152433890668.271</v>
      </c>
      <c r="L5461" s="444">
        <f t="shared" ca="1" si="189"/>
        <v>-2687736567651053.5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-2687736567651053.5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-11198902365212.723</v>
      </c>
      <c r="L5462" s="444">
        <f t="shared" ca="1" si="189"/>
        <v>-2698935470016266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-2698935470016266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-11245564458401.107</v>
      </c>
      <c r="L5463" s="444">
        <f t="shared" ca="1" si="189"/>
        <v>-2710181034474667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-2710181034474667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-11292420976977.779</v>
      </c>
      <c r="L5464" s="444">
        <f t="shared" ca="1" si="189"/>
        <v>-2721473455451645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-2721473455451645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-11339472731048.521</v>
      </c>
      <c r="L5465" s="444">
        <f t="shared" ca="1" si="189"/>
        <v>-2732812928182693.5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-2732812928182693.5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-11386720534094.557</v>
      </c>
      <c r="L5466" s="444">
        <f t="shared" ca="1" si="189"/>
        <v>-2744199648716788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-2744199648716788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-11434165202986.617</v>
      </c>
      <c r="L5467" s="444">
        <f t="shared" ca="1" si="189"/>
        <v>-2755633813919774.5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-2755633813919774.5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-11481807557999.061</v>
      </c>
      <c r="L5468" s="444">
        <f t="shared" ca="1" si="189"/>
        <v>-2767115621477773.5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-2767115621477773.5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-11529648422824.057</v>
      </c>
      <c r="L5469" s="444">
        <f t="shared" ca="1" si="189"/>
        <v>-2778645269900597.5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-2778645269900597.5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-11577688624585.822</v>
      </c>
      <c r="L5470" s="444">
        <f t="shared" ca="1" si="189"/>
        <v>-2790222958525183.5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-2790222958525183.5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-11625928993854.932</v>
      </c>
      <c r="L5471" s="444">
        <f t="shared" ca="1" si="189"/>
        <v>-2801848887519038.5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-2801848887519038.5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-11674370364662.66</v>
      </c>
      <c r="L5472" s="444">
        <f t="shared" ca="1" si="189"/>
        <v>-2813523257883701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-2813523257883701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-11723013574515.42</v>
      </c>
      <c r="L5473" s="444">
        <f t="shared" ca="1" si="189"/>
        <v>-2825246271458216.5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-2825246271458216.5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-11771859464409.234</v>
      </c>
      <c r="L5474" s="444">
        <f t="shared" ca="1" si="189"/>
        <v>-2837018130922625.5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-2837018130922625.5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-11820908878844.273</v>
      </c>
      <c r="L5475" s="444">
        <f t="shared" ca="1" si="189"/>
        <v>-2848839039801470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-2848839039801470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-11870162665839.459</v>
      </c>
      <c r="L5476" s="444">
        <f t="shared" ca="1" si="189"/>
        <v>-2860709202467309.5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-2860709202467309.5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-11919621676947.123</v>
      </c>
      <c r="L5477" s="444">
        <f t="shared" ca="1" si="189"/>
        <v>-2872628824144256.5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-2872628824144256.5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-11969286767267.734</v>
      </c>
      <c r="L5478" s="444">
        <f t="shared" ca="1" si="189"/>
        <v>-2884598110911524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-2884598110911524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-12019158795464.684</v>
      </c>
      <c r="L5479" s="444">
        <f t="shared" ca="1" si="189"/>
        <v>-2896617269706988.5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-2896617269706988.5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-12069238623779.119</v>
      </c>
      <c r="L5480" s="444">
        <f t="shared" ca="1" si="189"/>
        <v>-2908686508330767.5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-2908686508330767.5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-12119527118044.865</v>
      </c>
      <c r="L5481" s="444">
        <f t="shared" ca="1" si="189"/>
        <v>-2920806035448812.5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-2920806035448812.5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-12170025147703.385</v>
      </c>
      <c r="L5482" s="444">
        <f t="shared" ca="1" si="189"/>
        <v>-2932976060596516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-2932976060596516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-12220733585818.816</v>
      </c>
      <c r="L5483" s="444">
        <f t="shared" ca="1" si="189"/>
        <v>-2945196794182335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-2945196794182335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-12271653309093.063</v>
      </c>
      <c r="L5484" s="444">
        <f t="shared" ca="1" si="189"/>
        <v>-2957468447491428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-2957468447491428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-12322785197880.949</v>
      </c>
      <c r="L5485" s="444">
        <f t="shared" ca="1" si="189"/>
        <v>-2969791232689309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-2969791232689309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-12374130136205.453</v>
      </c>
      <c r="L5486" s="444">
        <f t="shared" ca="1" si="189"/>
        <v>-2982165362825514.5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-2982165362825514.5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-12425689011772.977</v>
      </c>
      <c r="L5487" s="444">
        <f t="shared" ca="1" si="189"/>
        <v>-2994591051837287.5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-2994591051837287.5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-12477462715988.697</v>
      </c>
      <c r="L5488" s="444">
        <f t="shared" ca="1" si="189"/>
        <v>-3007068514553276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-3007068514553276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-12529452143971.982</v>
      </c>
      <c r="L5489" s="444">
        <f t="shared" ca="1" si="189"/>
        <v>-3019597966697248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-3019597966697248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-12581658194571.867</v>
      </c>
      <c r="L5490" s="444">
        <f t="shared" ca="1" si="189"/>
        <v>-3032179624891820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-3032179624891820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-12634081770382.584</v>
      </c>
      <c r="L5491" s="444">
        <f t="shared" ca="1" si="189"/>
        <v>-3044813706662202.5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-3044813706662202.5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-12686723777759.178</v>
      </c>
      <c r="L5492" s="444">
        <f t="shared" ca="1" si="189"/>
        <v>-3057500430439961.5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-3057500430439961.5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-12739585126833.172</v>
      </c>
      <c r="L5493" s="444">
        <f t="shared" ca="1" si="189"/>
        <v>-3070240015566794.5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-3070240015566794.5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-12792666731528.311</v>
      </c>
      <c r="L5494" s="444">
        <f t="shared" ca="1" si="189"/>
        <v>-3083032682298323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-3083032682298323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-12845969509576.346</v>
      </c>
      <c r="L5495" s="444">
        <f t="shared" ca="1" si="189"/>
        <v>-3095878651807899.5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-3095878651807899.5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-12899494382532.914</v>
      </c>
      <c r="L5496" s="444">
        <f t="shared" ca="1" si="189"/>
        <v>-3108778146190432.5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-3108778146190432.5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-12953242275793.469</v>
      </c>
      <c r="L5497" s="444">
        <f t="shared" ca="1" si="189"/>
        <v>-3121731388466226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-3121731388466226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-13007214118609.275</v>
      </c>
      <c r="L5498" s="444">
        <f t="shared" ca="1" si="189"/>
        <v>-3134738602584835.5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-3134738602584835.5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-13061410844103.48</v>
      </c>
      <c r="L5499" s="444">
        <f t="shared" ca="1" si="189"/>
        <v>-3147800013428939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-3147800013428939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-13115833389287.246</v>
      </c>
      <c r="L5500" s="444">
        <f t="shared" ca="1" si="189"/>
        <v>-3160915846818226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-3160915846818226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-13170482695075.941</v>
      </c>
      <c r="L5501" s="444">
        <f t="shared" ca="1" si="189"/>
        <v>-3174086329513302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-3174086329513302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-13225359706305.426</v>
      </c>
      <c r="L5502" s="444">
        <f t="shared" ca="1" si="189"/>
        <v>-3187311689219607.5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-3187311689219607.5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-13280465371748.365</v>
      </c>
      <c r="L5503" s="444">
        <f t="shared" ca="1" si="189"/>
        <v>-3200592154591356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-3200592154591356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-13335800644130.65</v>
      </c>
      <c r="L5504" s="444">
        <f t="shared" ca="1" si="189"/>
        <v>-3213927955235486.5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-3213927955235486.5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-13391366480147.859</v>
      </c>
      <c r="L5505" s="444">
        <f t="shared" ca="1" si="189"/>
        <v>-3227319321715634.5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-3227319321715634.5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-13447163840481.811</v>
      </c>
      <c r="L5506" s="444">
        <f t="shared" ca="1" si="189"/>
        <v>-3240766485556116.5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-3240766485556116.5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-13503193689817.152</v>
      </c>
      <c r="L5507" s="444">
        <f t="shared" ca="1" si="189"/>
        <v>-3254269679245933.5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-3254269679245933.5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-13559456996858.057</v>
      </c>
      <c r="L5508" s="444">
        <f t="shared" ca="1" si="189"/>
        <v>-3267829136242791.5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-3267829136242791.5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-13615954734344.965</v>
      </c>
      <c r="L5509" s="444">
        <f t="shared" ca="1" si="189"/>
        <v>-3281445090977136.5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-3281445090977136.5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-13672687879071.402</v>
      </c>
      <c r="L5510" s="444">
        <f t="shared" ca="1" si="189"/>
        <v>-3295117778856208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-3295117778856208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-13729657411900.867</v>
      </c>
      <c r="L5511" s="444">
        <f t="shared" ca="1" si="189"/>
        <v>-3308847436268109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-3308847436268109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-13786864317783.787</v>
      </c>
      <c r="L5512" s="444">
        <f t="shared" ca="1" si="189"/>
        <v>-3322634300585893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-3322634300585893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-13844309585774.555</v>
      </c>
      <c r="L5513" s="444">
        <f t="shared" ca="1" si="189"/>
        <v>-3336478610171667.5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-3336478610171667.5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-13901994209048.615</v>
      </c>
      <c r="L5514" s="444">
        <f t="shared" ca="1" si="189"/>
        <v>-3350380604380716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-3350380604380716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-13959919184919.65</v>
      </c>
      <c r="L5515" s="444">
        <f t="shared" ca="1" si="189"/>
        <v>-3364340523565635.5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-3364340523565635.5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-14018085514856.814</v>
      </c>
      <c r="L5516" s="444">
        <f t="shared" ca="1" si="189"/>
        <v>-3378358609080492.5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-3378358609080492.5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-14076494204502.053</v>
      </c>
      <c r="L5517" s="444">
        <f t="shared" ca="1" si="189"/>
        <v>-3392435103284994.5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-3392435103284994.5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-14135146263687.477</v>
      </c>
      <c r="L5518" s="444">
        <f t="shared" ca="1" si="189"/>
        <v>-3406570249548682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-3406570249548682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-14194042706452.842</v>
      </c>
      <c r="L5519" s="444">
        <f t="shared" ca="1" si="189"/>
        <v>-3420764292255135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-3420764292255135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-14253184551063.063</v>
      </c>
      <c r="L5520" s="444">
        <f t="shared" ca="1" si="189"/>
        <v>-3435017476806198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-3435017476806198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-14312572820025.824</v>
      </c>
      <c r="L5521" s="444">
        <f t="shared" ca="1" si="189"/>
        <v>-3449330049626224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-3449330049626224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-14372208540109.266</v>
      </c>
      <c r="L5522" s="444">
        <f t="shared" ca="1" si="189"/>
        <v>-3463702258166333.5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-3463702258166333.5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-14432092742359.723</v>
      </c>
      <c r="L5523" s="444">
        <f t="shared" ca="1" si="189"/>
        <v>-3478134350908693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-3478134350908693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-14492226462119.555</v>
      </c>
      <c r="L5524" s="444">
        <f t="shared" ca="1" si="189"/>
        <v>-3492626577370812.5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-3492626577370812.5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-14552610739045.053</v>
      </c>
      <c r="L5525" s="444">
        <f t="shared" ca="1" si="189"/>
        <v>-3507179188109857.5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-3507179188109857.5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-14613246617124.404</v>
      </c>
      <c r="L5526" s="444">
        <f t="shared" ca="1" si="189"/>
        <v>-3521792434726982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-3521792434726982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-14674135144695.756</v>
      </c>
      <c r="L5527" s="444">
        <f t="shared" ca="1" si="189"/>
        <v>-3536466569871678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-3536466569871678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-14735277374465.322</v>
      </c>
      <c r="L5528" s="444">
        <f t="shared" ca="1" si="189"/>
        <v>-3551201847246143.5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-3551201847246143.5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-14796674363525.598</v>
      </c>
      <c r="L5529" s="444">
        <f t="shared" ca="1" si="189"/>
        <v>-3565998521609669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-3565998521609669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-14858327173373.621</v>
      </c>
      <c r="L5530" s="444">
        <f t="shared" ca="1" si="189"/>
        <v>-3580856848783042.5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-3580856848783042.5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-14920236869929.346</v>
      </c>
      <c r="L5531" s="444">
        <f t="shared" ca="1" si="189"/>
        <v>-3595777085652972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-3595777085652972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-14982404523554.049</v>
      </c>
      <c r="L5532" s="444">
        <f t="shared" ca="1" si="189"/>
        <v>-3610759490176526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-3610759490176526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-15044831209068.857</v>
      </c>
      <c r="L5533" s="444">
        <f t="shared" ca="1" si="189"/>
        <v>-3625804321385595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-3625804321385595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-15107518005773.313</v>
      </c>
      <c r="L5534" s="444">
        <f t="shared" ca="1" si="189"/>
        <v>-3640911839391368.5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-3640911839391368.5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-15170465997464.035</v>
      </c>
      <c r="L5535" s="444">
        <f t="shared" ca="1" si="189"/>
        <v>-3656082305388832.5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-3656082305388832.5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-15233676272453.469</v>
      </c>
      <c r="L5536" s="444">
        <f t="shared" ca="1" si="189"/>
        <v>-3671315981661286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-3671315981661286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-15297149923588.691</v>
      </c>
      <c r="L5537" s="444">
        <f t="shared" ca="1" si="189"/>
        <v>-3686613131584874.5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-3686613131584874.5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-15360888048270.311</v>
      </c>
      <c r="L5538" s="444">
        <f t="shared" ca="1" si="189"/>
        <v>-3701974019633145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-3701974019633145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-15424891748471.438</v>
      </c>
      <c r="L5539" s="444">
        <f t="shared" ca="1" si="189"/>
        <v>-3717398911381616.5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-3717398911381616.5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-15489162130756.734</v>
      </c>
      <c r="L5540" s="444">
        <f t="shared" ca="1" si="189"/>
        <v>-3732888073512373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-3732888073512373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-15553700306301.555</v>
      </c>
      <c r="L5541" s="444">
        <f t="shared" ca="1" si="189"/>
        <v>-3748441773818674.5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-3748441773818674.5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-15618507390911.143</v>
      </c>
      <c r="L5542" s="444">
        <f t="shared" ca="1" si="189"/>
        <v>-3764060281209585.5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-3764060281209585.5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-15683584505039.939</v>
      </c>
      <c r="L5543" s="444">
        <f t="shared" ca="1" si="189"/>
        <v>-3779743865714625.5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-3779743865714625.5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-15748932773810.939</v>
      </c>
      <c r="L5544" s="444">
        <f t="shared" ca="1" si="189"/>
        <v>-3795492798488436.5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-3795492798488436.5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-15814553327035.154</v>
      </c>
      <c r="L5545" s="444">
        <f t="shared" ca="1" si="189"/>
        <v>-3811307351815471.5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-3811307351815471.5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-15880447299231.131</v>
      </c>
      <c r="L5546" s="444">
        <f t="shared" ca="1" si="189"/>
        <v>-3827187799114702.5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-3827187799114702.5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-15946615829644.592</v>
      </c>
      <c r="L5547" s="444">
        <f t="shared" ca="1" si="189"/>
        <v>-3843134414944347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-3843134414944347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-16013060062268.111</v>
      </c>
      <c r="L5548" s="444">
        <f t="shared" ca="1" si="189"/>
        <v>-3859147475006615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-3859147475006615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-16079781145860.898</v>
      </c>
      <c r="L5549" s="444">
        <f t="shared" ca="1" si="189"/>
        <v>-3875227256152476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-3875227256152476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-16146780233968.65</v>
      </c>
      <c r="L5550" s="444">
        <f t="shared" ca="1" si="189"/>
        <v>-3891374036386444.5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-3891374036386444.5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-16214058484943.521</v>
      </c>
      <c r="L5551" s="444">
        <f t="shared" ca="1" si="189"/>
        <v>-3907588094871388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-3907588094871388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-16281617061964.117</v>
      </c>
      <c r="L5552" s="444">
        <f t="shared" ca="1" si="189"/>
        <v>-3923869711933352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-3923869711933352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-16349457133055.633</v>
      </c>
      <c r="L5553" s="444">
        <f t="shared" ca="1" si="189"/>
        <v>-3940219169066407.5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-3940219169066407.5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-16417579871110.029</v>
      </c>
      <c r="L5554" s="444">
        <f t="shared" ca="1" si="189"/>
        <v>-3956636748937517.5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-3956636748937517.5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-16485986453906.322</v>
      </c>
      <c r="L5555" s="444">
        <f t="shared" ca="1" si="189"/>
        <v>-3973122735391424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-3973122735391424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-16554678064130.936</v>
      </c>
      <c r="L5556" s="444">
        <f t="shared" ca="1" si="189"/>
        <v>-3989677413455555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-3989677413455555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-16623655889398.146</v>
      </c>
      <c r="L5557" s="444">
        <f t="shared" ca="1" si="189"/>
        <v>-4006301069344953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-4006301069344953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-16692921122270.637</v>
      </c>
      <c r="L5558" s="444">
        <f t="shared" ca="1" si="189"/>
        <v>-4022993990467223.5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-4022993990467223.5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-16762474960280.098</v>
      </c>
      <c r="L5559" s="444">
        <f t="shared" ca="1" si="189"/>
        <v>-4039756465427503.5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-4039756465427503.5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-16832318605947.932</v>
      </c>
      <c r="L5560" s="444">
        <f t="shared" ca="1" si="189"/>
        <v>-4056588784033451.5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-4056588784033451.5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-16902453266806.047</v>
      </c>
      <c r="L5561" s="444">
        <f t="shared" ca="1" si="189"/>
        <v>-4073491237300257.5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-4073491237300257.5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-16972880155417.736</v>
      </c>
      <c r="L5562" s="444">
        <f t="shared" ca="1" si="189"/>
        <v>-4090464117455675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-4090464117455675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-17043600489398.643</v>
      </c>
      <c r="L5563" s="444">
        <f t="shared" ca="1" si="189"/>
        <v>-4107507717945073.5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-4107507717945073.5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-17114615491437.807</v>
      </c>
      <c r="L5564" s="444">
        <f t="shared" ca="1" si="189"/>
        <v>-4124622333436511.5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-4124622333436511.5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-17185926389318.797</v>
      </c>
      <c r="L5565" s="444">
        <f t="shared" ca="1" si="189"/>
        <v>-4141808259825830.5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-4141808259825830.5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-17257534415940.961</v>
      </c>
      <c r="L5566" s="444">
        <f t="shared" ca="1" si="189"/>
        <v>-4159065794241771.5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-4159065794241771.5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-17329440809340.713</v>
      </c>
      <c r="L5567" s="444">
        <f t="shared" ca="1" si="189"/>
        <v>-4176395235051112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-4176395235051112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-17401646812712.969</v>
      </c>
      <c r="L5568" s="444">
        <f t="shared" ca="1" si="189"/>
        <v>-4193796881863825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-4193796881863825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-17474153674432.602</v>
      </c>
      <c r="L5569" s="444">
        <f t="shared" ca="1" si="189"/>
        <v>-4211271035538257.5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-4211271035538257.5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-17546962648076.07</v>
      </c>
      <c r="L5570" s="444">
        <f t="shared" ca="1" si="189"/>
        <v>-4228817998186333.5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-4228817998186333.5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-17620074992443.059</v>
      </c>
      <c r="L5571" s="444">
        <f t="shared" ca="1" si="189"/>
        <v>-4246438073178776.5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-4246438073178776.5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-17693491971578.234</v>
      </c>
      <c r="L5572" s="444">
        <f t="shared" ca="1" si="189"/>
        <v>-4264131565150354.5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-4264131565150354.5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-17767214854793.145</v>
      </c>
      <c r="L5573" s="444">
        <f t="shared" ca="1" si="189"/>
        <v>-4281898780005147.5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-4281898780005147.5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-17841244916688.113</v>
      </c>
      <c r="L5574" s="444">
        <f t="shared" ca="1" si="189"/>
        <v>-4299740024921835.5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-4299740024921835.5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-17915583437174.316</v>
      </c>
      <c r="L5575" s="444">
        <f t="shared" ca="1" si="189"/>
        <v>-4317655608359010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-4317655608359010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-17990231701495.875</v>
      </c>
      <c r="L5576" s="444">
        <f t="shared" ca="1" si="189"/>
        <v>-4335645840060506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-4335645840060506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-18065191000252.109</v>
      </c>
      <c r="L5577" s="444">
        <f t="shared" ca="1" si="189"/>
        <v>-4353711031060758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-4353711031060758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-18140462629419.824</v>
      </c>
      <c r="L5578" s="444">
        <f t="shared" ca="1" si="189"/>
        <v>-4371851493690178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-4371851493690178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-18216047890375.742</v>
      </c>
      <c r="L5579" s="444">
        <f t="shared" ca="1" si="189"/>
        <v>-4390067541580553.5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-4390067541580553.5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-18291948089918.969</v>
      </c>
      <c r="L5580" s="444">
        <f t="shared" ca="1" si="189"/>
        <v>-4408359489670472.5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-4408359489670472.5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-18368164540293.633</v>
      </c>
      <c r="L5581" s="444">
        <f t="shared" ca="1" si="189"/>
        <v>-4426727654210766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-4426727654210766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-18444698559211.523</v>
      </c>
      <c r="L5582" s="444">
        <f t="shared" ca="1" si="189"/>
        <v>-4445172352769977.5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-4445172352769977.5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-18521551469874.902</v>
      </c>
      <c r="L5583" s="444">
        <f t="shared" ca="1" si="189"/>
        <v>-4463693904239852.5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-4463693904239852.5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-18598724600999.387</v>
      </c>
      <c r="L5584" s="444">
        <f t="shared" ca="1" si="189"/>
        <v>-4482292628840852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-4482292628840852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-18676219286836.883</v>
      </c>
      <c r="L5585" s="444">
        <f t="shared" ca="1" si="189"/>
        <v>-4500968848127689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-4500968848127689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-18754036867198.703</v>
      </c>
      <c r="L5586" s="444">
        <f t="shared" ca="1" si="189"/>
        <v>-4519722884994888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-4519722884994888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-18832178687478.699</v>
      </c>
      <c r="L5587" s="444">
        <f t="shared" ca="1" si="189"/>
        <v>-4538555063682367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-4538555063682367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-18910646098676.527</v>
      </c>
      <c r="L5588" s="444">
        <f t="shared" ca="1" si="189"/>
        <v>-4557465709781044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-4557465709781044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-18989440457421.016</v>
      </c>
      <c r="L5589" s="444">
        <f t="shared" ca="1" si="189"/>
        <v>-4576455150238465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-4576455150238465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-19068563125993.605</v>
      </c>
      <c r="L5590" s="444">
        <f t="shared" ca="1" si="189"/>
        <v>-4595523713364459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-4595523713364459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-19148015472351.914</v>
      </c>
      <c r="L5591" s="444">
        <f t="shared" ca="1" si="189"/>
        <v>-4614671728836811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-4614671728836811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-19227798870153.379</v>
      </c>
      <c r="L5592" s="444">
        <f t="shared" ca="1" si="189"/>
        <v>-4633899527706964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-4633899527706964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-19307914698779.016</v>
      </c>
      <c r="L5593" s="444">
        <f t="shared" ca="1" si="189"/>
        <v>-4653207442405743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-4653207442405743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-19388364343357.262</v>
      </c>
      <c r="L5594" s="444">
        <f t="shared" ca="1" si="189"/>
        <v>-4672595806749100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-4672595806749100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-19469149194787.918</v>
      </c>
      <c r="L5595" s="444">
        <f t="shared" ca="1" si="189"/>
        <v>-4692064955943888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-4692064955943888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-19550270649766.199</v>
      </c>
      <c r="L5596" s="444">
        <f t="shared" ca="1" si="189"/>
        <v>-4711615226593654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-4711615226593654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-19631730110806.891</v>
      </c>
      <c r="L5597" s="444">
        <f t="shared" ca="1" si="189"/>
        <v>-4731246956704461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-4731246956704461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-19713528986268.586</v>
      </c>
      <c r="L5598" s="444">
        <f t="shared" ca="1" si="189"/>
        <v>-4750960485690730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-4750960485690730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-19795668690378.043</v>
      </c>
      <c r="L5599" s="444">
        <f t="shared" ca="1" si="189"/>
        <v>-4770756154381108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-4770756154381108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-19878150643254.617</v>
      </c>
      <c r="L5600" s="444">
        <f t="shared" ca="1" si="189"/>
        <v>-4790634305024363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-4790634305024363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-19960976270934.844</v>
      </c>
      <c r="L5601" s="444">
        <f t="shared" ca="1" si="189"/>
        <v>-4810595281295298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-4810595281295298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-20044147005397.074</v>
      </c>
      <c r="L5602" s="444">
        <f t="shared" ca="1" si="189"/>
        <v>-4830639428300695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-4830639428300695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-20127664284586.23</v>
      </c>
      <c r="L5603" s="444">
        <f t="shared" ca="1" si="189"/>
        <v>-4850767092585281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-4850767092585281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-20211529552438.672</v>
      </c>
      <c r="L5604" s="444">
        <f t="shared" ca="1" si="189"/>
        <v>-4870978622137720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-4870978622137720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-20295744258907.168</v>
      </c>
      <c r="L5605" s="444">
        <f t="shared" ca="1" si="189"/>
        <v>-4891274366396627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-4891274366396627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-20380309859985.945</v>
      </c>
      <c r="L5606" s="444">
        <f t="shared" ca="1" si="189"/>
        <v>-4911654676256613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-4911654676256613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-20465227817735.887</v>
      </c>
      <c r="L5607" s="444">
        <f t="shared" ca="1" si="189"/>
        <v>-4932119904074349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-4932119904074349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-20550499600309.789</v>
      </c>
      <c r="L5608" s="444">
        <f t="shared" ca="1" si="189"/>
        <v>-4952670403674659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-4952670403674659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-20636126681977.746</v>
      </c>
      <c r="L5609" s="444">
        <f t="shared" ca="1" si="189"/>
        <v>-4973306530356637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-4973306530356637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-20722110543152.652</v>
      </c>
      <c r="L5610" s="444">
        <f t="shared" ca="1" si="189"/>
        <v>-4994028640899790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-4994028640899790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-20808452670415.793</v>
      </c>
      <c r="L5611" s="444">
        <f t="shared" ca="1" si="189"/>
        <v>-5014837093570206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-5014837093570206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-20895154556542.523</v>
      </c>
      <c r="L5612" s="444">
        <f t="shared" ca="1" si="189"/>
        <v>-5035732248126749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-5035732248126749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-20982217700528.121</v>
      </c>
      <c r="L5613" s="444">
        <f t="shared" ca="1" si="189"/>
        <v>-5056714465827277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-5056714465827277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-21069643607613.652</v>
      </c>
      <c r="L5614" s="444">
        <f t="shared" ca="1" si="189"/>
        <v>-5077784109434891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-5077784109434891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-21157433789312.047</v>
      </c>
      <c r="L5615" s="444">
        <f t="shared" ca="1" si="189"/>
        <v>-5098941543224203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-5098941543224203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-21245589763434.18</v>
      </c>
      <c r="L5616" s="444">
        <f t="shared" ca="1" si="189"/>
        <v>-5120187132987637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-5120187132987637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-21334113054115.152</v>
      </c>
      <c r="L5617" s="444">
        <f t="shared" ca="1" si="189"/>
        <v>-5141521246041752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-5141521246041752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-21423005191840.633</v>
      </c>
      <c r="L5618" s="444">
        <f t="shared" ref="L5618:L5872" ca="1" si="194">I5618-J5618+K5618</f>
        <v>-5162944251233593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-5162944251233593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-21512267713473.305</v>
      </c>
      <c r="L5619" s="444">
        <f t="shared" ca="1" si="194"/>
        <v>-5184456518947066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-5184456518947066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-21601902162279.441</v>
      </c>
      <c r="L5620" s="444">
        <f t="shared" ca="1" si="194"/>
        <v>-5206058421109345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-5206058421109345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-21691910087955.605</v>
      </c>
      <c r="L5621" s="444">
        <f t="shared" ca="1" si="194"/>
        <v>-5227750331197301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-5227750331197301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-21782293046655.422</v>
      </c>
      <c r="L5622" s="444">
        <f t="shared" ca="1" si="194"/>
        <v>-5249532624243956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-5249532624243956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-21873052601016.484</v>
      </c>
      <c r="L5623" s="444">
        <f t="shared" ca="1" si="194"/>
        <v>-5271405676844972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-5271405676844972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-21964190320187.383</v>
      </c>
      <c r="L5624" s="444">
        <f t="shared" ca="1" si="194"/>
        <v>-5293369867165159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-5293369867165159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-22055707779854.828</v>
      </c>
      <c r="L5625" s="444">
        <f t="shared" ca="1" si="194"/>
        <v>-5315425574945014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-5315425574945014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-22147606562270.891</v>
      </c>
      <c r="L5626" s="444">
        <f t="shared" ca="1" si="194"/>
        <v>-5337573181507285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-5337573181507285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-22239888256280.355</v>
      </c>
      <c r="L5627" s="444">
        <f t="shared" ca="1" si="194"/>
        <v>-5359813069763565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-5359813069763565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-22332554457348.188</v>
      </c>
      <c r="L5628" s="444">
        <f t="shared" ca="1" si="194"/>
        <v>-5382145624220913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-5382145624220913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-22425606767587.137</v>
      </c>
      <c r="L5629" s="444">
        <f t="shared" ca="1" si="194"/>
        <v>-5404571230988500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-5404571230988500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-22519046795785.418</v>
      </c>
      <c r="L5630" s="444">
        <f t="shared" ca="1" si="194"/>
        <v>-5427090277784285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-5427090277784285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-22612876157434.52</v>
      </c>
      <c r="L5631" s="444">
        <f t="shared" ca="1" si="194"/>
        <v>-5449703153941720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-5449703153941720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-22707096474757.168</v>
      </c>
      <c r="L5632" s="444">
        <f t="shared" ca="1" si="194"/>
        <v>-5472410250416477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-5472410250416477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-22801709376735.32</v>
      </c>
      <c r="L5633" s="444">
        <f t="shared" ca="1" si="194"/>
        <v>-5495211959793212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-5495211959793212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-22896716499138.383</v>
      </c>
      <c r="L5634" s="444">
        <f t="shared" ca="1" si="194"/>
        <v>-5518108676292350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-5518108676292350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-22992119484551.457</v>
      </c>
      <c r="L5635" s="444">
        <f t="shared" ca="1" si="194"/>
        <v>-5541100795776901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-5541100795776901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-23087919982403.754</v>
      </c>
      <c r="L5636" s="444">
        <f t="shared" ca="1" si="194"/>
        <v>-5564188715759305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-5564188715759305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-23184119648997.105</v>
      </c>
      <c r="L5637" s="444">
        <f t="shared" ca="1" si="194"/>
        <v>-5587372835408302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-5587372835408302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-23280720147534.59</v>
      </c>
      <c r="L5638" s="444">
        <f t="shared" ca="1" si="194"/>
        <v>-5610653555555837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-5610653555555837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-23377723148149.32</v>
      </c>
      <c r="L5639" s="444">
        <f t="shared" ca="1" si="194"/>
        <v>-5634031278703986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-5634031278703986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-23475130327933.273</v>
      </c>
      <c r="L5640" s="444">
        <f t="shared" ca="1" si="194"/>
        <v>-5657506409031919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-5657506409031919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-23572943370966.328</v>
      </c>
      <c r="L5641" s="444">
        <f t="shared" ca="1" si="194"/>
        <v>-5681079352402885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-5681079352402885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-23671163968345.355</v>
      </c>
      <c r="L5642" s="444">
        <f t="shared" ca="1" si="194"/>
        <v>-5704750516371230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-5704750516371230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-23769793818213.457</v>
      </c>
      <c r="L5643" s="444">
        <f t="shared" ca="1" si="194"/>
        <v>-5728520310189443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-5728520310189443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-23868834625789.344</v>
      </c>
      <c r="L5644" s="444">
        <f t="shared" ca="1" si="194"/>
        <v>-5752389144815232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-5752389144815232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-23968288103396.801</v>
      </c>
      <c r="L5645" s="444">
        <f t="shared" ca="1" si="194"/>
        <v>-5776357432918629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-5776357432918629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-24068155970494.289</v>
      </c>
      <c r="L5646" s="444">
        <f t="shared" ca="1" si="194"/>
        <v>-5800425588889123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-5800425588889123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-24168439953704.68</v>
      </c>
      <c r="L5647" s="444">
        <f t="shared" ca="1" si="194"/>
        <v>-5824594028842828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-5824594028842828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-24269141786845.117</v>
      </c>
      <c r="L5648" s="444">
        <f t="shared" ca="1" si="194"/>
        <v>-5848863170629673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-5848863170629673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-24370263210956.969</v>
      </c>
      <c r="L5649" s="444">
        <f t="shared" ca="1" si="194"/>
        <v>-5873233433840630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-5873233433840630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-24471805974335.957</v>
      </c>
      <c r="L5650" s="444">
        <f t="shared" ca="1" si="194"/>
        <v>-5897705239814966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-5897705239814966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-24573771832562.359</v>
      </c>
      <c r="L5651" s="444">
        <f t="shared" ca="1" si="194"/>
        <v>-5922279011647528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-5922279011647528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-24676162548531.367</v>
      </c>
      <c r="L5652" s="444">
        <f t="shared" ca="1" si="194"/>
        <v>-5946955174196059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-5946955174196059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-24778979892483.578</v>
      </c>
      <c r="L5653" s="444">
        <f t="shared" ca="1" si="194"/>
        <v>-5971734154088543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-5971734154088543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-24882225642035.594</v>
      </c>
      <c r="L5654" s="444">
        <f t="shared" ca="1" si="194"/>
        <v>-5996616379730579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-5996616379730579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-24985901582210.746</v>
      </c>
      <c r="L5655" s="444">
        <f t="shared" ca="1" si="194"/>
        <v>-6021602281312790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-6021602281312790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-25090009505469.957</v>
      </c>
      <c r="L5656" s="444">
        <f t="shared" ca="1" si="194"/>
        <v>-6046692290818260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-6046692290818260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-25194551211742.75</v>
      </c>
      <c r="L5657" s="444">
        <f t="shared" ca="1" si="194"/>
        <v>-6071886842030003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-6071886842030003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-25299528508458.344</v>
      </c>
      <c r="L5658" s="444">
        <f t="shared" ca="1" si="194"/>
        <v>-6097186370538461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-6097186370538461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-25404943210576.922</v>
      </c>
      <c r="L5659" s="444">
        <f t="shared" ca="1" si="194"/>
        <v>-6122591313749038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-6122591313749038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-25510797140620.992</v>
      </c>
      <c r="L5660" s="444">
        <f t="shared" ca="1" si="194"/>
        <v>-6148102110889659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-6148102110889659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-25617092128706.914</v>
      </c>
      <c r="L5661" s="444">
        <f t="shared" ca="1" si="194"/>
        <v>-6173719203018366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-6173719203018366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-25723830012576.523</v>
      </c>
      <c r="L5662" s="444">
        <f t="shared" ca="1" si="194"/>
        <v>-6199443033030943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-6199443033030943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-25831012637628.93</v>
      </c>
      <c r="L5663" s="444">
        <f t="shared" ca="1" si="194"/>
        <v>-6225274045668572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-6225274045668572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-25938641856952.383</v>
      </c>
      <c r="L5664" s="444">
        <f t="shared" ca="1" si="194"/>
        <v>-6251212687525524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-6251212687525524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-26046719531356.352</v>
      </c>
      <c r="L5665" s="444">
        <f t="shared" ca="1" si="194"/>
        <v>-6277259407056880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-6277259407056880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-26155247529403.668</v>
      </c>
      <c r="L5666" s="444">
        <f t="shared" ca="1" si="194"/>
        <v>-6303414654586284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-6303414654586284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-26264227727442.852</v>
      </c>
      <c r="L5667" s="444">
        <f t="shared" ca="1" si="194"/>
        <v>-6329678882313727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-6329678882313727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-26373662009640.527</v>
      </c>
      <c r="L5668" s="444">
        <f t="shared" ca="1" si="194"/>
        <v>-6356052544323368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-6356052544323368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-26483552268014.031</v>
      </c>
      <c r="L5669" s="444">
        <f t="shared" ca="1" si="194"/>
        <v>-6382536096591382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-6382536096591382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-26593900402464.09</v>
      </c>
      <c r="L5670" s="444">
        <f t="shared" ca="1" si="194"/>
        <v>-6409129996993846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-6409129996993846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-26704708320807.691</v>
      </c>
      <c r="L5671" s="444">
        <f t="shared" ca="1" si="194"/>
        <v>-6435834705314654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-6435834705314654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-26815977938811.059</v>
      </c>
      <c r="L5672" s="444">
        <f t="shared" ca="1" si="194"/>
        <v>-6462650683253465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-6462650683253465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-26927711180222.77</v>
      </c>
      <c r="L5673" s="444">
        <f t="shared" ca="1" si="194"/>
        <v>-6489578394433688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-6489578394433688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-27039909976807.031</v>
      </c>
      <c r="L5674" s="444">
        <f t="shared" ca="1" si="194"/>
        <v>-6516618304410495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-6516618304410495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-27152576268377.063</v>
      </c>
      <c r="L5675" s="444">
        <f t="shared" ca="1" si="194"/>
        <v>-6543770880678872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-6543770880678872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-27265712002828.633</v>
      </c>
      <c r="L5676" s="444">
        <f t="shared" ca="1" si="194"/>
        <v>-6571036592681701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-6571036592681701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-27379319136173.754</v>
      </c>
      <c r="L5677" s="444">
        <f t="shared" ca="1" si="194"/>
        <v>-6598415911817875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-6598415911817875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-27493399632574.48</v>
      </c>
      <c r="L5678" s="444">
        <f t="shared" ca="1" si="194"/>
        <v>-6625909311450449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-6625909311450449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-27607955464376.871</v>
      </c>
      <c r="L5679" s="444">
        <f t="shared" ca="1" si="194"/>
        <v>-6653517266914826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-6653517266914826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-27722988612145.109</v>
      </c>
      <c r="L5680" s="444">
        <f t="shared" ca="1" si="194"/>
        <v>-6681240255526971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-6681240255526971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-27838501064695.711</v>
      </c>
      <c r="L5681" s="444">
        <f t="shared" ca="1" si="194"/>
        <v>-6709078756591667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-6709078756591667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-27954494819131.945</v>
      </c>
      <c r="L5682" s="444">
        <f t="shared" ca="1" si="194"/>
        <v>-6737033251410799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-6737033251410799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-28070971880878.328</v>
      </c>
      <c r="L5683" s="444">
        <f t="shared" ca="1" si="194"/>
        <v>-6765104223291677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-6765104223291677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-28187934263715.32</v>
      </c>
      <c r="L5684" s="444">
        <f t="shared" ca="1" si="194"/>
        <v>-6793292157555392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-6793292157555392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-28305383989814.133</v>
      </c>
      <c r="L5685" s="444">
        <f t="shared" ca="1" si="194"/>
        <v>-6821597541545206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-6821597541545206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-28423323089771.691</v>
      </c>
      <c r="L5686" s="444">
        <f t="shared" ca="1" si="194"/>
        <v>-6850020864634978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-6850020864634978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-28541753602645.742</v>
      </c>
      <c r="L5687" s="444">
        <f t="shared" ca="1" si="194"/>
        <v>-6878562618237624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-6878562618237624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-28660677575990.098</v>
      </c>
      <c r="L5688" s="444">
        <f t="shared" ca="1" si="194"/>
        <v>-6907223295813614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-6907223295813614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-28780097065890.059</v>
      </c>
      <c r="L5689" s="444">
        <f t="shared" ca="1" si="194"/>
        <v>-6936003392879504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-6936003392879504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-28900014136997.934</v>
      </c>
      <c r="L5690" s="444">
        <f t="shared" ca="1" si="194"/>
        <v>-6964903407016502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-6964903407016502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-29020430862568.758</v>
      </c>
      <c r="L5691" s="444">
        <f t="shared" ca="1" si="194"/>
        <v>-6993923837879071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-6993923837879071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-29141349324496.129</v>
      </c>
      <c r="L5692" s="444">
        <f t="shared" ca="1" si="194"/>
        <v>-7023065187203567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-7023065187203567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-29262771613348.191</v>
      </c>
      <c r="L5693" s="444">
        <f t="shared" ca="1" si="194"/>
        <v>-7052327958816915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-7052327958816915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-29384699828403.816</v>
      </c>
      <c r="L5694" s="444">
        <f t="shared" ca="1" si="194"/>
        <v>-7081712658645319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-7081712658645319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-29507136077688.828</v>
      </c>
      <c r="L5695" s="444">
        <f t="shared" ca="1" si="194"/>
        <v>-7111219794723008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-7111219794723008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-29630082478012.527</v>
      </c>
      <c r="L5696" s="444">
        <f t="shared" ca="1" si="194"/>
        <v>-7140849877201021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-7140849877201021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-29753541155004.254</v>
      </c>
      <c r="L5697" s="444">
        <f t="shared" ca="1" si="194"/>
        <v>-7170603418356025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-7170603418356025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-29877514243150.109</v>
      </c>
      <c r="L5698" s="444">
        <f t="shared" ca="1" si="194"/>
        <v>-7200480932599175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-7200480932599175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-30002003885829.895</v>
      </c>
      <c r="L5699" s="444">
        <f t="shared" ca="1" si="194"/>
        <v>-7230482936485005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-7230482936485005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-30127012235354.188</v>
      </c>
      <c r="L5700" s="444">
        <f t="shared" ca="1" si="194"/>
        <v>-7260609948720359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-7260609948720359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-30252541453001.492</v>
      </c>
      <c r="L5701" s="444">
        <f t="shared" ca="1" si="194"/>
        <v>-7290862490173360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-7290862490173360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-30378593709055.668</v>
      </c>
      <c r="L5702" s="444">
        <f t="shared" ca="1" si="194"/>
        <v>-7321241083882416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-7321241083882416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-30505171182843.402</v>
      </c>
      <c r="L5703" s="444">
        <f t="shared" ca="1" si="194"/>
        <v>-7351746255065259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-7351746255065259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-30632276062771.906</v>
      </c>
      <c r="L5704" s="444">
        <f t="shared" ca="1" si="194"/>
        <v>-7382378531128031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-7382378531128031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-30759910546366.797</v>
      </c>
      <c r="L5705" s="444">
        <f t="shared" ca="1" si="194"/>
        <v>-7413138441674398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-7413138441674398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-30888076840309.996</v>
      </c>
      <c r="L5706" s="444">
        <f t="shared" ca="1" si="194"/>
        <v>-7444026518514708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-7444026518514708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-31016777160477.949</v>
      </c>
      <c r="L5707" s="444">
        <f t="shared" ca="1" si="194"/>
        <v>-7475043295675186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-7475043295675186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-31146013731979.941</v>
      </c>
      <c r="L5708" s="444">
        <f t="shared" ca="1" si="194"/>
        <v>-7506189309407166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-7506189309407166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-31275788789196.527</v>
      </c>
      <c r="L5709" s="444">
        <f t="shared" ca="1" si="194"/>
        <v>-7537465098196363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-7537465098196363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-31406104575818.18</v>
      </c>
      <c r="L5710" s="444">
        <f t="shared" ca="1" si="194"/>
        <v>-7568871202772181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-7568871202772181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-31536963344884.086</v>
      </c>
      <c r="L5711" s="444">
        <f t="shared" ca="1" si="194"/>
        <v>-7600408166117065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-7600408166117065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-31668367358821.105</v>
      </c>
      <c r="L5712" s="444">
        <f t="shared" ca="1" si="194"/>
        <v>-7632076533475886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-7632076533475886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-31800318889482.859</v>
      </c>
      <c r="L5713" s="444">
        <f t="shared" ca="1" si="194"/>
        <v>-7663876852365369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-7663876852365369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-31932820218189.031</v>
      </c>
      <c r="L5714" s="444">
        <f t="shared" ca="1" si="194"/>
        <v>-7695809672583558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-7695809672583558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-32065873635764.824</v>
      </c>
      <c r="L5715" s="444">
        <f t="shared" ca="1" si="194"/>
        <v>-7727875546219323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-7727875546219323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-32199481442580.512</v>
      </c>
      <c r="L5716" s="444">
        <f t="shared" ca="1" si="194"/>
        <v>-7760075027661904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-7760075027661904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-32333645948591.27</v>
      </c>
      <c r="L5717" s="444">
        <f t="shared" ca="1" si="194"/>
        <v>-7792408673610495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-7792408673610495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-32468369473377.063</v>
      </c>
      <c r="L5718" s="444">
        <f t="shared" ca="1" si="194"/>
        <v>-7824877043083872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-7824877043083872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-32603654346182.801</v>
      </c>
      <c r="L5719" s="444">
        <f t="shared" ca="1" si="194"/>
        <v>-7857480697430055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-7857480697430055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-32739502905958.563</v>
      </c>
      <c r="L5720" s="444">
        <f t="shared" ca="1" si="194"/>
        <v>-7890220200336014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-7890220200336014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-32875917501400.059</v>
      </c>
      <c r="L5721" s="444">
        <f t="shared" ca="1" si="194"/>
        <v>-7923096117837414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-7923096117837414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-33012900490989.223</v>
      </c>
      <c r="L5722" s="444">
        <f t="shared" ca="1" si="194"/>
        <v>-7956109018328403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-7956109018328403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-33150454243035.012</v>
      </c>
      <c r="L5723" s="444">
        <f t="shared" ca="1" si="194"/>
        <v>-7989259472571438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-7989259472571438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-33288581135714.324</v>
      </c>
      <c r="L5724" s="444">
        <f t="shared" ca="1" si="194"/>
        <v>-8022548053707152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-8022548053707152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-33427283557113.133</v>
      </c>
      <c r="L5725" s="444">
        <f t="shared" ca="1" si="194"/>
        <v>-8055975337264265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-8055975337264265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-33566563905267.77</v>
      </c>
      <c r="L5726" s="444">
        <f t="shared" ca="1" si="194"/>
        <v>-8089541901169533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-8089541901169533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-33706424588206.387</v>
      </c>
      <c r="L5727" s="444">
        <f t="shared" ca="1" si="194"/>
        <v>-8123248325757739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-8123248325757739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-33846868023990.578</v>
      </c>
      <c r="L5728" s="444">
        <f t="shared" ca="1" si="194"/>
        <v>-8157095193781730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-8157095193781730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-33987896640757.211</v>
      </c>
      <c r="L5729" s="444">
        <f t="shared" ca="1" si="194"/>
        <v>-8191083090422487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-8191083090422487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-34129512876760.363</v>
      </c>
      <c r="L5730" s="444">
        <f t="shared" ca="1" si="194"/>
        <v>-8225212603299247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-8225212603299247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-34271719180413.523</v>
      </c>
      <c r="L5731" s="444">
        <f t="shared" ca="1" si="194"/>
        <v>-8259484322479661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-8259484322479661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-34414518010331.922</v>
      </c>
      <c r="L5732" s="444">
        <f t="shared" ca="1" si="194"/>
        <v>-8293898840489993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-8293898840489993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-34557911835374.969</v>
      </c>
      <c r="L5733" s="444">
        <f t="shared" ca="1" si="194"/>
        <v>-8328456752325368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-8328456752325368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-34701903134689.031</v>
      </c>
      <c r="L5734" s="444">
        <f t="shared" ca="1" si="194"/>
        <v>-8363158655460057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-8363158655460057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-34846494397750.242</v>
      </c>
      <c r="L5735" s="444">
        <f t="shared" ca="1" si="194"/>
        <v>-8398005149857807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-8398005149857807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-34991688124407.523</v>
      </c>
      <c r="L5736" s="444">
        <f t="shared" ca="1" si="194"/>
        <v>-8432996837982215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-8432996837982215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-35137486824925.895</v>
      </c>
      <c r="L5737" s="444">
        <f t="shared" ca="1" si="194"/>
        <v>-8468134324807141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-8468134324807141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-35283893020029.75</v>
      </c>
      <c r="L5738" s="444">
        <f t="shared" ca="1" si="194"/>
        <v>-8503418217827171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-8503418217827171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-35430909240946.547</v>
      </c>
      <c r="L5739" s="444">
        <f t="shared" ca="1" si="194"/>
        <v>-8538849127068118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-8538849127068118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-35578538029450.492</v>
      </c>
      <c r="L5740" s="444">
        <f t="shared" ca="1" si="194"/>
        <v>-8574427665097568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-8574427665097568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-35726781937906.531</v>
      </c>
      <c r="L5741" s="444">
        <f t="shared" ca="1" si="194"/>
        <v>-8610154447035475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-8610154447035475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-35875643529314.477</v>
      </c>
      <c r="L5742" s="444">
        <f t="shared" ca="1" si="194"/>
        <v>-8646030090564789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-8646030090564789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-36025125377353.289</v>
      </c>
      <c r="L5743" s="444">
        <f t="shared" ca="1" si="194"/>
        <v>-8682055215942142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-8682055215942142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-36175230066425.594</v>
      </c>
      <c r="L5744" s="444">
        <f t="shared" ca="1" si="194"/>
        <v>-8718230446008568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-8718230446008568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-36325960191702.367</v>
      </c>
      <c r="L5745" s="444">
        <f t="shared" ca="1" si="194"/>
        <v>-8754556406200270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-8754556406200270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-36477318359167.789</v>
      </c>
      <c r="L5746" s="444">
        <f t="shared" ca="1" si="194"/>
        <v>-8791033724559438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-8791033724559438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-36629307185664.32</v>
      </c>
      <c r="L5747" s="444">
        <f t="shared" ca="1" si="194"/>
        <v>-8827663031745102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-8827663031745102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-36781929298937.922</v>
      </c>
      <c r="L5748" s="444">
        <f t="shared" ca="1" si="194"/>
        <v>-8864444961044040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-8864444961044040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-36935187337683.5</v>
      </c>
      <c r="L5749" s="444">
        <f t="shared" ca="1" si="194"/>
        <v>-8901380148381724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-8901380148381724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-37089083951590.523</v>
      </c>
      <c r="L5750" s="444">
        <f t="shared" ca="1" si="194"/>
        <v>-8938469232333315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-8938469232333315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-37243621801388.813</v>
      </c>
      <c r="L5751" s="444">
        <f t="shared" ca="1" si="194"/>
        <v>-8975712854134704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-8975712854134704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-37398803558894.594</v>
      </c>
      <c r="L5752" s="444">
        <f t="shared" ca="1" si="194"/>
        <v>-9013111657693598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-9013111657693598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-37554631907056.656</v>
      </c>
      <c r="L5753" s="444">
        <f t="shared" ca="1" si="194"/>
        <v>-9050666289600654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-9050666289600654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-37711109540002.727</v>
      </c>
      <c r="L5754" s="444">
        <f t="shared" ca="1" si="194"/>
        <v>-9088377399140656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-9088377399140656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-37868239163086.063</v>
      </c>
      <c r="L5755" s="444">
        <f t="shared" ca="1" si="194"/>
        <v>-9126245638303742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-9126245638303742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-38026023492932.258</v>
      </c>
      <c r="L5756" s="444">
        <f t="shared" ca="1" si="194"/>
        <v>-9164271661796674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-9164271661796674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-38184465257486.141</v>
      </c>
      <c r="L5757" s="444">
        <f t="shared" ca="1" si="194"/>
        <v>-9202456127054160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-9202456127054160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-38343567196059</v>
      </c>
      <c r="L5758" s="444">
        <f t="shared" ca="1" si="194"/>
        <v>-9240799694250220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-9240799694250220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-38503332059375.914</v>
      </c>
      <c r="L5759" s="444">
        <f t="shared" ca="1" si="194"/>
        <v>-9279303026309596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-9279303026309596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-38663762609623.313</v>
      </c>
      <c r="L5760" s="444">
        <f t="shared" ca="1" si="194"/>
        <v>-9317966788919220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-9317966788919220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-38824861620496.75</v>
      </c>
      <c r="L5761" s="444">
        <f t="shared" ca="1" si="194"/>
        <v>-9356791650539716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-9356791650539716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-38986631877248.813</v>
      </c>
      <c r="L5762" s="444">
        <f t="shared" ca="1" si="194"/>
        <v>-9395778282416964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-9395778282416964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-39149076176737.352</v>
      </c>
      <c r="L5763" s="444">
        <f t="shared" ca="1" si="194"/>
        <v>-9434927358593702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-9434927358593702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-39312197327473.758</v>
      </c>
      <c r="L5764" s="444">
        <f t="shared" ca="1" si="194"/>
        <v>-9474239555921176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-9474239555921176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-39475998149671.563</v>
      </c>
      <c r="L5765" s="444">
        <f t="shared" ca="1" si="194"/>
        <v>-9513715554070848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-9513715554070848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-39640481475295.203</v>
      </c>
      <c r="L5766" s="444">
        <f t="shared" ca="1" si="194"/>
        <v>-9553356035546144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-9553356035546144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-39805650148108.93</v>
      </c>
      <c r="L5767" s="444">
        <f t="shared" ca="1" si="194"/>
        <v>-9593161685694252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-9593161685694252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-39971507023726.047</v>
      </c>
      <c r="L5768" s="444">
        <f t="shared" ca="1" si="194"/>
        <v>-9633133192717978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-9633133192717978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-40138054969658.242</v>
      </c>
      <c r="L5769" s="444">
        <f t="shared" ca="1" si="194"/>
        <v>-9673271247687636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-9673271247687636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-40305296865365.148</v>
      </c>
      <c r="L5770" s="444">
        <f t="shared" ca="1" si="194"/>
        <v>-9713576544553002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-9713576544553002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-40473235602304.172</v>
      </c>
      <c r="L5771" s="444">
        <f t="shared" ca="1" si="194"/>
        <v>-9754049780155306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-9754049780155306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-40641874083980.438</v>
      </c>
      <c r="L5772" s="444">
        <f t="shared" ca="1" si="194"/>
        <v>-9794691654239286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-9794691654239286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-40811215225997.023</v>
      </c>
      <c r="L5773" s="444">
        <f t="shared" ca="1" si="194"/>
        <v>-9835502869465284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-9835502869465284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-40981261956105.352</v>
      </c>
      <c r="L5774" s="444">
        <f t="shared" ca="1" si="194"/>
        <v>-9876484131421390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-9876484131421390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-41152017214255.789</v>
      </c>
      <c r="L5775" s="444">
        <f t="shared" ca="1" si="194"/>
        <v>-9917636148635646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-9917636148635646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-41323483952648.523</v>
      </c>
      <c r="L5776" s="444">
        <f t="shared" ca="1" si="194"/>
        <v>-9958959632588294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-9958959632588294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-41495665135784.555</v>
      </c>
      <c r="L5777" s="444">
        <f t="shared" ca="1" si="194"/>
        <v>-1.0000455297724078E+16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-1.0000455297724078E+16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-41668563740516.992</v>
      </c>
      <c r="L5778" s="444">
        <f t="shared" ca="1" si="194"/>
        <v>-1.0042123861464594E+16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-1.0042123861464594E+16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-41842182756102.477</v>
      </c>
      <c r="L5779" s="444">
        <f t="shared" ca="1" si="194"/>
        <v>-1.0083966044220696E+16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-1.0083966044220696E+16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-42016525184252.898</v>
      </c>
      <c r="L5780" s="444">
        <f t="shared" ca="1" si="194"/>
        <v>-1.0125982569404948E+16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-1.0125982569404948E+16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-42191594039187.281</v>
      </c>
      <c r="L5781" s="444">
        <f t="shared" ca="1" si="194"/>
        <v>-1.0168174163444136E+16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-1.0168174163444136E+16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-42367392347683.898</v>
      </c>
      <c r="L5782" s="444">
        <f t="shared" ca="1" si="194"/>
        <v>-1.021054155579182E+16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-1.021054155579182E+16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-42543923149132.586</v>
      </c>
      <c r="L5783" s="444">
        <f t="shared" ca="1" si="194"/>
        <v>-1.0253085478940952E+16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-1.0253085478940952E+16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-42721189495587.297</v>
      </c>
      <c r="L5784" s="444">
        <f t="shared" ca="1" si="194"/>
        <v>-1.029580666843654E+16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-1.029580666843654E+16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-42899194451818.914</v>
      </c>
      <c r="L5785" s="444">
        <f t="shared" ca="1" si="194"/>
        <v>-1.0338705862888358E+16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-1.0338705862888358E+16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-43077941095368.156</v>
      </c>
      <c r="L5786" s="444">
        <f t="shared" ca="1" si="194"/>
        <v>-1.0381783803983726E+16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-1.0381783803983726E+16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-43257432516598.859</v>
      </c>
      <c r="L5787" s="444">
        <f t="shared" ca="1" si="194"/>
        <v>-1.0425041236500324E+16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-1.0425041236500324E+16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-43437671818751.352</v>
      </c>
      <c r="L5788" s="444">
        <f t="shared" ca="1" si="194"/>
        <v>-1.0468478908319076E+16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-1.0468478908319076E+16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-43618662117996.148</v>
      </c>
      <c r="L5789" s="444">
        <f t="shared" ca="1" si="194"/>
        <v>-1.0512097570437072E+16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-1.0512097570437072E+16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-43800406543487.797</v>
      </c>
      <c r="L5790" s="444">
        <f t="shared" ca="1" si="194"/>
        <v>-1.055589797698056E+16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-1.055589797698056E+16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-43982908237419</v>
      </c>
      <c r="L5791" s="444">
        <f t="shared" ca="1" si="194"/>
        <v>-1.059988088521798E+16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-1.059988088521798E+16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-44166170355074.914</v>
      </c>
      <c r="L5792" s="444">
        <f t="shared" ca="1" si="194"/>
        <v>-1.0644047055573054E+16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-1.0644047055573054E+16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-44350196064887.727</v>
      </c>
      <c r="L5793" s="444">
        <f t="shared" ca="1" si="194"/>
        <v>-1.0688397251637942E+16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-1.0688397251637942E+16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-44534988548491.422</v>
      </c>
      <c r="L5794" s="444">
        <f t="shared" ca="1" si="194"/>
        <v>-1.0732932240186434E+16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-1.0732932240186434E+16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-44720551000776.805</v>
      </c>
      <c r="L5795" s="444">
        <f t="shared" ca="1" si="194"/>
        <v>-1.077765279118721E+16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-1.077765279118721E+16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-44906886629946.711</v>
      </c>
      <c r="L5796" s="444">
        <f t="shared" ca="1" si="194"/>
        <v>-1.0822559677817156E+16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-1.0822559677817156E+16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-45093998657571.484</v>
      </c>
      <c r="L5797" s="444">
        <f t="shared" ca="1" si="194"/>
        <v>-1.0867653676474728E+16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-1.0867653676474728E+16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-45281890318644.703</v>
      </c>
      <c r="L5798" s="444">
        <f t="shared" ca="1" si="194"/>
        <v>-1.0912935566793372E+16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-1.0912935566793372E+16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-45470564861639.047</v>
      </c>
      <c r="L5799" s="444">
        <f t="shared" ca="1" si="194"/>
        <v>-1.0958406131655012E+16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-1.0958406131655012E+16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-45660025548562.547</v>
      </c>
      <c r="L5800" s="444">
        <f t="shared" ca="1" si="194"/>
        <v>-1.1004066157203574E+16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-1.1004066157203574E+16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-45850275655014.891</v>
      </c>
      <c r="L5801" s="444">
        <f t="shared" ca="1" si="194"/>
        <v>-1.1049916432858588E+16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-1.1049916432858588E+16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-46041318470244.117</v>
      </c>
      <c r="L5802" s="444">
        <f t="shared" ca="1" si="194"/>
        <v>-1.1095957751328832E+16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-1.1095957751328832E+16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-46233157297203.469</v>
      </c>
      <c r="L5803" s="444">
        <f t="shared" ca="1" si="194"/>
        <v>-1.1142190908626036E+16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-1.1142190908626036E+16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-46425795452608.484</v>
      </c>
      <c r="L5804" s="444">
        <f t="shared" ca="1" si="194"/>
        <v>-1.1188616704078644E+16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-1.1188616704078644E+16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-46619236266994.352</v>
      </c>
      <c r="L5805" s="444">
        <f t="shared" ca="1" si="194"/>
        <v>-1.1235235940345638E+16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-1.1235235940345638E+16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-46813483084773.492</v>
      </c>
      <c r="L5806" s="444">
        <f t="shared" ca="1" si="194"/>
        <v>-1.1282049423430412E+16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-1.1282049423430412E+16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-47008539264293.383</v>
      </c>
      <c r="L5807" s="444">
        <f t="shared" ca="1" si="194"/>
        <v>-1.1329057962694706E+16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-1.1329057962694706E+16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-47204408177894.609</v>
      </c>
      <c r="L5808" s="444">
        <f t="shared" ca="1" si="194"/>
        <v>-1.13762623708726E+16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-1.13762623708726E+16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-47401093211969.164</v>
      </c>
      <c r="L5809" s="444">
        <f t="shared" ca="1" si="194"/>
        <v>-1.142366346408457E+16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-1.142366346408457E+16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-47598597767019.039</v>
      </c>
      <c r="L5810" s="444">
        <f t="shared" ca="1" si="194"/>
        <v>-1.147126206185159E+16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-1.147126206185159E+16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-47796925257714.961</v>
      </c>
      <c r="L5811" s="444">
        <f t="shared" ca="1" si="194"/>
        <v>-1.1519058987109304E+16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-1.1519058987109304E+16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-47996079112955.43</v>
      </c>
      <c r="L5812" s="444">
        <f t="shared" ca="1" si="194"/>
        <v>-1.156705506622226E+16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-1.156705506622226E+16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-48196062775926.086</v>
      </c>
      <c r="L5813" s="444">
        <f t="shared" ca="1" si="194"/>
        <v>-1.1615251128998186E+16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-1.1615251128998186E+16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-48396879704159.109</v>
      </c>
      <c r="L5814" s="444">
        <f t="shared" ca="1" si="194"/>
        <v>-1.1663648008702346E+16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-1.1663648008702346E+16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-48598533369593.109</v>
      </c>
      <c r="L5815" s="444">
        <f t="shared" ca="1" si="194"/>
        <v>-1.171224654207194E+16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-1.171224654207194E+16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-48801027258633.086</v>
      </c>
      <c r="L5816" s="444">
        <f t="shared" ca="1" si="194"/>
        <v>-1.1761047569330574E+16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-1.1761047569330574E+16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-49004364872210.727</v>
      </c>
      <c r="L5817" s="444">
        <f t="shared" ca="1" si="194"/>
        <v>-1.1810051934202784E+16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-1.1810051934202784E+16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-49208549725844.93</v>
      </c>
      <c r="L5818" s="444">
        <f t="shared" ca="1" si="194"/>
        <v>-1.1859260483928628E+16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-1.1859260483928628E+16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-49413585349702.617</v>
      </c>
      <c r="L5819" s="444">
        <f t="shared" ca="1" si="194"/>
        <v>-1.190867406927833E+16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-1.190867406927833E+16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-49619475288659.711</v>
      </c>
      <c r="L5820" s="444">
        <f t="shared" ca="1" si="194"/>
        <v>-1.195829354456699E+16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-1.195829354456699E+16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-49826223102362.461</v>
      </c>
      <c r="L5821" s="444">
        <f t="shared" ca="1" si="194"/>
        <v>-1.2008119767669352E+16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-1.2008119767669352E+16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-50033832365288.969</v>
      </c>
      <c r="L5822" s="444">
        <f t="shared" ca="1" si="194"/>
        <v>-1.205815360003464E+16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-1.205815360003464E+16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-50242306666811</v>
      </c>
      <c r="L5823" s="444">
        <f t="shared" ca="1" si="194"/>
        <v>-1.2108395906701452E+16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-1.2108395906701452E+16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-50451649611256.047</v>
      </c>
      <c r="L5824" s="444">
        <f t="shared" ca="1" si="194"/>
        <v>-1.2158847556312708E+16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-1.2158847556312708E+16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-50661864817969.617</v>
      </c>
      <c r="L5825" s="444">
        <f t="shared" ca="1" si="194"/>
        <v>-1.2209509421130678E+16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-1.2209509421130678E+16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-50872955921377.828</v>
      </c>
      <c r="L5826" s="444">
        <f t="shared" ca="1" si="194"/>
        <v>-1.2260382377052056E+16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-1.2260382377052056E+16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-51084926571050.234</v>
      </c>
      <c r="L5827" s="444">
        <f t="shared" ca="1" si="194"/>
        <v>-1.2311467303623106E+16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-1.2311467303623106E+16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-51297780431762.938</v>
      </c>
      <c r="L5828" s="444">
        <f t="shared" ca="1" si="194"/>
        <v>-1.2362765084054868E+16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-1.2362765084054868E+16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-51511521183561.953</v>
      </c>
      <c r="L5829" s="444">
        <f t="shared" ca="1" si="194"/>
        <v>-1.241427660523843E+16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-1.241427660523843E+16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-51726152521826.789</v>
      </c>
      <c r="L5830" s="444">
        <f t="shared" ca="1" si="194"/>
        <v>-1.2466002757760256E+16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-1.2466002757760256E+16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-51941678157334.398</v>
      </c>
      <c r="L5831" s="444">
        <f t="shared" ca="1" si="194"/>
        <v>-1.251794443591759E+16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-1.251794443591759E+16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-52158101816323.289</v>
      </c>
      <c r="L5832" s="444">
        <f t="shared" ca="1" si="194"/>
        <v>-1.2570102537733914E+16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-1.2570102537733914E+16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-52375427240557.977</v>
      </c>
      <c r="L5833" s="444">
        <f t="shared" ca="1" si="194"/>
        <v>-1.2622477964974472E+16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-1.2622477964974472E+16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-52593658187393.633</v>
      </c>
      <c r="L5834" s="444">
        <f t="shared" ca="1" si="194"/>
        <v>-1.2675071623161866E+16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-1.2675071623161866E+16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-52812798429841.109</v>
      </c>
      <c r="L5835" s="444">
        <f t="shared" ca="1" si="194"/>
        <v>-1.2727884421591708E+16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-1.2727884421591708E+16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-53032851756632.117</v>
      </c>
      <c r="L5836" s="444">
        <f t="shared" ca="1" si="194"/>
        <v>-1.278091727334834E+16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-1.278091727334834E+16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-53253821972284.75</v>
      </c>
      <c r="L5837" s="444">
        <f t="shared" ca="1" si="194"/>
        <v>-1.2834171095320624E+16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-1.2834171095320624E+16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-53475712897169.266</v>
      </c>
      <c r="L5838" s="444">
        <f t="shared" ca="1" si="194"/>
        <v>-1.2887646808217794E+16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-1.2887646808217794E+16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-53698528367574.141</v>
      </c>
      <c r="L5839" s="444">
        <f t="shared" ca="1" si="194"/>
        <v>-1.2941345336585368E+16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-1.2941345336585368E+16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-53922272235772.367</v>
      </c>
      <c r="L5840" s="444">
        <f t="shared" ca="1" si="194"/>
        <v>-1.299526760882114E+16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-1.299526760882114E+16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-54146948370088.086</v>
      </c>
      <c r="L5841" s="444">
        <f t="shared" ca="1" si="194"/>
        <v>-1.3049414557191228E+16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-1.3049414557191228E+16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-54372560654963.453</v>
      </c>
      <c r="L5842" s="444">
        <f t="shared" ca="1" si="194"/>
        <v>-1.3103787117846192E+16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-1.3103787117846192E+16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-54599112991025.797</v>
      </c>
      <c r="L5843" s="444">
        <f t="shared" ca="1" si="194"/>
        <v>-1.3158386230837218E+16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-1.3158386230837218E+16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-54826609295155.078</v>
      </c>
      <c r="L5844" s="444">
        <f t="shared" ca="1" si="194"/>
        <v>-1.3213212840132374E+16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-1.3213212840132374E+16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-55055053500551.555</v>
      </c>
      <c r="L5845" s="444">
        <f t="shared" ca="1" si="194"/>
        <v>-1.3268267893632926E+16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-1.3268267893632926E+16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-55284449556803.859</v>
      </c>
      <c r="L5846" s="444">
        <f t="shared" ca="1" si="194"/>
        <v>-1.332355234318973E+16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-1.332355234318973E+16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-55514801429957.211</v>
      </c>
      <c r="L5847" s="444">
        <f t="shared" ca="1" si="194"/>
        <v>-1.3379067144619688E+16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-1.3379067144619688E+16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-55746113102582.031</v>
      </c>
      <c r="L5848" s="444">
        <f t="shared" ca="1" si="194"/>
        <v>-1.343481325772227E+16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-1.343481325772227E+16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-55978388573842.789</v>
      </c>
      <c r="L5849" s="444">
        <f t="shared" ca="1" si="194"/>
        <v>-1.3490791646296112E+16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-1.3490791646296112E+16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-56211631859567.133</v>
      </c>
      <c r="L5850" s="444">
        <f t="shared" ca="1" si="194"/>
        <v>-1.354700327815568E+16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-1.354700327815568E+16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-56445846992315.336</v>
      </c>
      <c r="L5851" s="444">
        <f t="shared" ca="1" si="194"/>
        <v>-1.3603449125147996E+16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-1.3603449125147996E+16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-56681038021449.984</v>
      </c>
      <c r="L5852" s="444">
        <f t="shared" ca="1" si="194"/>
        <v>-1.3660130163169446E+16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-1.3660130163169446E+16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-56917209013206.023</v>
      </c>
      <c r="L5853" s="444">
        <f t="shared" ca="1" si="194"/>
        <v>-1.3717047372182652E+16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-1.3717047372182652E+16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-57154364050761.047</v>
      </c>
      <c r="L5854" s="444">
        <f t="shared" ca="1" si="194"/>
        <v>-1.3774201736233414E+16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-1.3774201736233414E+16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-57392507234305.891</v>
      </c>
      <c r="L5855" s="444">
        <f t="shared" ca="1" si="194"/>
        <v>-1.383159424346772E+16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-1.383159424346772E+16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-57631642681115.5</v>
      </c>
      <c r="L5856" s="444">
        <f t="shared" ca="1" si="194"/>
        <v>-1.3889225886148836E+16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-1.3889225886148836E+16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-57871774525620.148</v>
      </c>
      <c r="L5857" s="444">
        <f t="shared" ca="1" si="194"/>
        <v>-1.3947097660674456E+16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-1.3947097660674456E+16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-58112906919476.898</v>
      </c>
      <c r="L5858" s="444">
        <f t="shared" ca="1" si="194"/>
        <v>-1.4005210567593932E+16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-1.4005210567593932E+16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-58355044031641.383</v>
      </c>
      <c r="L5859" s="444">
        <f t="shared" ca="1" si="194"/>
        <v>-1.4063565611625574E+16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-1.4063565611625574E+16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-58598190048439.883</v>
      </c>
      <c r="L5860" s="444">
        <f t="shared" ca="1" si="194"/>
        <v>-1.4122163801674014E+16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-1.4122163801674014E+16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-58842349173641.727</v>
      </c>
      <c r="L5861" s="444">
        <f t="shared" ca="1" si="194"/>
        <v>-1.4181006150847656E+16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-1.4181006150847656E+16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-59087525628531.891</v>
      </c>
      <c r="L5862" s="444">
        <f t="shared" ca="1" si="194"/>
        <v>-1.4240093676476188E+16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-1.4240093676476188E+16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-59333723651984.109</v>
      </c>
      <c r="L5863" s="444">
        <f t="shared" ca="1" si="194"/>
        <v>-1.4299427400128172E+16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-1.4299427400128172E+16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-59580947500534.039</v>
      </c>
      <c r="L5864" s="444">
        <f t="shared" ca="1" si="194"/>
        <v>-1.4359008347628706E+16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-1.4359008347628706E+16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-59829201448452.938</v>
      </c>
      <c r="L5865" s="444">
        <f t="shared" ca="1" si="194"/>
        <v>-1.4418837549077158E+16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-1.4418837549077158E+16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-60078489787821.492</v>
      </c>
      <c r="L5866" s="444">
        <f t="shared" ca="1" si="194"/>
        <v>-1.447891603886498E+16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-1.447891603886498E+16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-60328816828604.086</v>
      </c>
      <c r="L5867" s="444">
        <f t="shared" ca="1" si="194"/>
        <v>-1.4539244855693584E+16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-1.4539244855693584E+16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-60580186898723.258</v>
      </c>
      <c r="L5868" s="444">
        <f t="shared" ca="1" si="194"/>
        <v>-1.4599825042592308E+16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-1.4599825042592308E+16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-60832604344134.625</v>
      </c>
      <c r="L5869" s="444">
        <f t="shared" ca="1" si="194"/>
        <v>-1.4660657646936442E+16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-1.4660657646936442E+16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-61086073528901.852</v>
      </c>
      <c r="L5870" s="444">
        <f t="shared" ca="1" si="194"/>
        <v>-1.4721743720465344E+16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-1.4721743720465344E+16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-61340598835272.266</v>
      </c>
      <c r="L5871" s="444">
        <f t="shared" ca="1" si="194"/>
        <v>-1.4783084319300616E+16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-1.4783084319300616E+16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-61596184663752.57</v>
      </c>
      <c r="L5872" s="444">
        <f t="shared" ca="1" si="194"/>
        <v>-1.4844680503964368E+16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-1.4844680503964368E+16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-61852835433184.867</v>
      </c>
      <c r="L5873" s="444">
        <f t="shared" ref="L5873:L6127" ca="1" si="199">I5873-J5873+K5873</f>
        <v>-1.4906533339397552E+16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-1.4906533339397552E+16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-62110555580823.141</v>
      </c>
      <c r="L5874" s="444">
        <f t="shared" ca="1" si="199"/>
        <v>-1.4968643894978376E+16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-1.4968643894978376E+16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-62369349562409.898</v>
      </c>
      <c r="L5875" s="444">
        <f t="shared" ca="1" si="199"/>
        <v>-1.5031013244540786E+16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-1.5031013244540786E+16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-62629221852253.273</v>
      </c>
      <c r="L5876" s="444">
        <f t="shared" ca="1" si="199"/>
        <v>-1.509364246639304E+16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-1.509364246639304E+16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-62890176943304.336</v>
      </c>
      <c r="L5877" s="444">
        <f t="shared" ca="1" si="199"/>
        <v>-1.5156532643336344E+16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-1.5156532643336344E+16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-63152219347234.773</v>
      </c>
      <c r="L5878" s="444">
        <f t="shared" ca="1" si="199"/>
        <v>-1.5219684862683578E+16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-1.5219684862683578E+16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-63415353594514.914</v>
      </c>
      <c r="L5879" s="444">
        <f t="shared" ca="1" si="199"/>
        <v>-1.5283100216278092E+16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-1.5283100216278092E+16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-63679584234492.047</v>
      </c>
      <c r="L5880" s="444">
        <f t="shared" ca="1" si="199"/>
        <v>-1.5346779800512584E+16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-1.5346779800512584E+16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-63944915835469.102</v>
      </c>
      <c r="L5881" s="444">
        <f t="shared" ca="1" si="199"/>
        <v>-1.5410724716348054E+16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-1.5410724716348054E+16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-64211352984783.563</v>
      </c>
      <c r="L5882" s="444">
        <f t="shared" ca="1" si="199"/>
        <v>-1.5474936069332838E+16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-1.5474936069332838E+16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-64478900288886.82</v>
      </c>
      <c r="L5883" s="444">
        <f t="shared" ca="1" si="199"/>
        <v>-1.5539414969621724E+16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-1.5539414969621724E+16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-64747562373423.859</v>
      </c>
      <c r="L5884" s="444">
        <f t="shared" ca="1" si="199"/>
        <v>-1.5604162531995148E+16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-1.5604162531995148E+16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-65017343883313.117</v>
      </c>
      <c r="L5885" s="444">
        <f t="shared" ca="1" si="199"/>
        <v>-1.5669179875878462E+16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-1.5669179875878462E+16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-65288249482826.922</v>
      </c>
      <c r="L5886" s="444">
        <f t="shared" ca="1" si="199"/>
        <v>-1.5734468125361288E+16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-1.5734468125361288E+16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-65560283855672.031</v>
      </c>
      <c r="L5887" s="444">
        <f t="shared" ca="1" si="199"/>
        <v>-1.580002840921696E+16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-1.580002840921696E+16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-65833451705070.672</v>
      </c>
      <c r="L5888" s="444">
        <f t="shared" ca="1" si="199"/>
        <v>-1.586586186092203E+16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-1.586586186092203E+16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-66107757753841.789</v>
      </c>
      <c r="L5889" s="444">
        <f t="shared" ca="1" si="199"/>
        <v>-1.5931969618675872E+16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-1.5931969618675872E+16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-66383206744482.805</v>
      </c>
      <c r="L5890" s="444">
        <f t="shared" ca="1" si="199"/>
        <v>-1.5998352825420354E+16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-1.5998352825420354E+16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-66659803439251.477</v>
      </c>
      <c r="L5891" s="444">
        <f t="shared" ca="1" si="199"/>
        <v>-1.6065012628859606E+16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-1.6065012628859606E+16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-66937552620248.352</v>
      </c>
      <c r="L5892" s="444">
        <f t="shared" ca="1" si="199"/>
        <v>-1.6131950181479854E+16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-1.6131950181479854E+16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-67216459089499.398</v>
      </c>
      <c r="L5893" s="444">
        <f t="shared" ca="1" si="199"/>
        <v>-1.6199166640569354E+16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-1.6199166640569354E+16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-67496527669038.984</v>
      </c>
      <c r="L5894" s="444">
        <f t="shared" ca="1" si="199"/>
        <v>-1.6266663168238392E+16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-1.6266663168238392E+16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-67777763200993.289</v>
      </c>
      <c r="L5895" s="444">
        <f t="shared" ca="1" si="199"/>
        <v>-1.6334440931439386E+16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-1.6334440931439386E+16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-68060170547664.109</v>
      </c>
      <c r="L5896" s="444">
        <f t="shared" ca="1" si="199"/>
        <v>-1.640250110198705E+16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-1.640250110198705E+16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-68343754591612.719</v>
      </c>
      <c r="L5897" s="444">
        <f t="shared" ca="1" si="199"/>
        <v>-1.6470844856578662E+16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-1.6470844856578662E+16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-68628520235744.422</v>
      </c>
      <c r="L5898" s="444">
        <f t="shared" ca="1" si="199"/>
        <v>-1.6539473376814406E+16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-1.6539473376814406E+16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-68914472403393.359</v>
      </c>
      <c r="L5899" s="444">
        <f t="shared" ca="1" si="199"/>
        <v>-1.66083878492178E+16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-1.66083878492178E+16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-69201616038407.492</v>
      </c>
      <c r="L5900" s="444">
        <f t="shared" ca="1" si="199"/>
        <v>-1.6677589465256208E+16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-1.6677589465256208E+16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-69489956105234.195</v>
      </c>
      <c r="L5901" s="444">
        <f t="shared" ca="1" si="199"/>
        <v>-1.6747079421361442E+16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-1.6747079421361442E+16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-69779497589006.008</v>
      </c>
      <c r="L5902" s="444">
        <f t="shared" ca="1" si="199"/>
        <v>-1.6816858918950448E+16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-1.6816858918950448E+16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-70070245495626.867</v>
      </c>
      <c r="L5903" s="444">
        <f t="shared" ca="1" si="199"/>
        <v>-1.6886929164446074E+16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-1.6886929164446074E+16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-70362204851858.641</v>
      </c>
      <c r="L5904" s="444">
        <f t="shared" ca="1" si="199"/>
        <v>-1.6957291369297932E+16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-1.6957291369297932E+16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-70655380705408.047</v>
      </c>
      <c r="L5905" s="444">
        <f t="shared" ca="1" si="199"/>
        <v>-1.702794675000334E+16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-1.702794675000334E+16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-70949778125013.922</v>
      </c>
      <c r="L5906" s="444">
        <f t="shared" ca="1" si="199"/>
        <v>-1.7098896528128354E+16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-1.7098896528128354E+16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-71245402200534.813</v>
      </c>
      <c r="L5907" s="444">
        <f t="shared" ca="1" si="199"/>
        <v>-1.7170141930328888E+16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-1.7170141930328888E+16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-71542258043037.031</v>
      </c>
      <c r="L5908" s="444">
        <f t="shared" ca="1" si="199"/>
        <v>-1.7241684188371926E+16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-1.7241684188371926E+16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-71840350784883.016</v>
      </c>
      <c r="L5909" s="444">
        <f t="shared" ca="1" si="199"/>
        <v>-1.731352453915681E+16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-1.731352453915681E+16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-72139685579820.047</v>
      </c>
      <c r="L5910" s="444">
        <f t="shared" ca="1" si="199"/>
        <v>-1.738566422473663E+16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-1.738566422473663E+16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-72440267603069.297</v>
      </c>
      <c r="L5911" s="444">
        <f t="shared" ca="1" si="199"/>
        <v>-1.74581044923397E+16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-1.74581044923397E+16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-72742102051415.406</v>
      </c>
      <c r="L5912" s="444">
        <f t="shared" ca="1" si="199"/>
        <v>-1.7530846594391116E+16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-1.7530846594391116E+16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-73045194143296.313</v>
      </c>
      <c r="L5913" s="444">
        <f t="shared" ca="1" si="199"/>
        <v>-1.7603891788534412E+16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-1.7603891788534412E+16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-73349549118893.375</v>
      </c>
      <c r="L5914" s="444">
        <f t="shared" ca="1" si="199"/>
        <v>-1.7677241337653306E+16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-1.7677241337653306E+16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-73655172240222.094</v>
      </c>
      <c r="L5915" s="444">
        <f t="shared" ca="1" si="199"/>
        <v>-1.7750896509893528E+16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-1.7750896509893528E+16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-73962068791223.031</v>
      </c>
      <c r="L5916" s="444">
        <f t="shared" ca="1" si="199"/>
        <v>-1.7824858578684752E+16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-1.7824858578684752E+16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-74270244077853.125</v>
      </c>
      <c r="L5917" s="444">
        <f t="shared" ca="1" si="199"/>
        <v>-1.7899128822762606E+16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-1.7899128822762606E+16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-74579703428177.531</v>
      </c>
      <c r="L5918" s="444">
        <f t="shared" ca="1" si="199"/>
        <v>-1.7973708526190784E+16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-1.7973708526190784E+16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-74890452192461.594</v>
      </c>
      <c r="L5919" s="444">
        <f t="shared" ca="1" si="199"/>
        <v>-1.8048598978383244E+16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-1.8048598978383244E+16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-75202495743263.516</v>
      </c>
      <c r="L5920" s="444">
        <f t="shared" ca="1" si="199"/>
        <v>-1.8123801474126508E+16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-1.8123801474126508E+16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-75515839475527.109</v>
      </c>
      <c r="L5921" s="444">
        <f t="shared" ca="1" si="199"/>
        <v>-1.8199317313602036E+16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-1.8199317313602036E+16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-75830488806675.156</v>
      </c>
      <c r="L5922" s="444">
        <f t="shared" ca="1" si="199"/>
        <v>-1.8275147802408712E+16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-1.8275147802408712E+16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-76146449176702.969</v>
      </c>
      <c r="L5923" s="444">
        <f t="shared" ca="1" si="199"/>
        <v>-1.8351294251585416E+16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-1.8351294251585416E+16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-76463726048272.563</v>
      </c>
      <c r="L5924" s="444">
        <f t="shared" ca="1" si="199"/>
        <v>-1.8427757977633688E+16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-1.8427757977633688E+16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-76782324906807.031</v>
      </c>
      <c r="L5925" s="444">
        <f t="shared" ca="1" si="199"/>
        <v>-1.8504540302540496E+16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-1.8504540302540496E+16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-77102251260585.406</v>
      </c>
      <c r="L5926" s="444">
        <f t="shared" ca="1" si="199"/>
        <v>-1.858164255380108E+16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-1.858164255380108E+16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-77423510640837.828</v>
      </c>
      <c r="L5927" s="444">
        <f t="shared" ca="1" si="199"/>
        <v>-1.8659066064441916E+16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-1.8659066064441916E+16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-77746108601841.313</v>
      </c>
      <c r="L5928" s="444">
        <f t="shared" ca="1" si="199"/>
        <v>-1.8736812173043756E+16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-1.8736812173043756E+16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-78070050721015.656</v>
      </c>
      <c r="L5929" s="444">
        <f t="shared" ca="1" si="199"/>
        <v>-1.8814882223764772E+16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-1.8814882223764772E+16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-78395342599019.875</v>
      </c>
      <c r="L5930" s="444">
        <f t="shared" ca="1" si="199"/>
        <v>-1.8893277566363792E+16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-1.8893277566363792E+16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-78721989859849.125</v>
      </c>
      <c r="L5931" s="444">
        <f t="shared" ca="1" si="199"/>
        <v>-1.897199955622364E+16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-1.897199955622364E+16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-79049998150931.828</v>
      </c>
      <c r="L5932" s="444">
        <f t="shared" ca="1" si="199"/>
        <v>-1.9051049554374572E+16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-1.9051049554374572E+16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-79379373143227.375</v>
      </c>
      <c r="L5933" s="444">
        <f t="shared" ca="1" si="199"/>
        <v>-1.91304289275178E+16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-1.91304289275178E+16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-79710120531324.172</v>
      </c>
      <c r="L5934" s="444">
        <f t="shared" ca="1" si="199"/>
        <v>-1.9210139048049124E+16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-1.9210139048049124E+16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-80042246033538.016</v>
      </c>
      <c r="L5935" s="444">
        <f t="shared" ca="1" si="199"/>
        <v>-1.9290181294082664E+16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-1.9290181294082664E+16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-80375755392011.094</v>
      </c>
      <c r="L5936" s="444">
        <f t="shared" ca="1" si="199"/>
        <v>-1.9370557049474676E+16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-1.9370557049474676E+16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-80710654372811.156</v>
      </c>
      <c r="L5937" s="444">
        <f t="shared" ca="1" si="199"/>
        <v>-1.9451267703847488E+16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-1.9451267703847488E+16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-81046948766031.203</v>
      </c>
      <c r="L5938" s="444">
        <f t="shared" ca="1" si="199"/>
        <v>-1.953231465261352E+16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-1.953231465261352E+16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-81384644385889.672</v>
      </c>
      <c r="L5939" s="444">
        <f t="shared" ca="1" si="199"/>
        <v>-1.9613699296999408E+16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-1.9613699296999408E+16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-81723747070830.859</v>
      </c>
      <c r="L5940" s="444">
        <f t="shared" ca="1" si="199"/>
        <v>-1.969542304407024E+16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-1.969542304407024E+16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-82064262683626</v>
      </c>
      <c r="L5941" s="444">
        <f t="shared" ca="1" si="199"/>
        <v>-1.9777487306753864E+16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-1.9777487306753864E+16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-82406197111474.438</v>
      </c>
      <c r="L5942" s="444">
        <f t="shared" ca="1" si="199"/>
        <v>-1.985989350386534E+16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-1.985989350386534E+16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-82749556266105.578</v>
      </c>
      <c r="L5943" s="444">
        <f t="shared" ca="1" si="199"/>
        <v>-1.9942643060131444E+16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-1.9942643060131444E+16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-83094346083881.016</v>
      </c>
      <c r="L5944" s="444">
        <f t="shared" ca="1" si="199"/>
        <v>-2.0025737406215324E+16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-2.0025737406215324E+16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-83440572525897.188</v>
      </c>
      <c r="L5945" s="444">
        <f t="shared" ca="1" si="199"/>
        <v>-2.010917797874122E+16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-2.010917797874122E+16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-83788241578088.422</v>
      </c>
      <c r="L5946" s="444">
        <f t="shared" ca="1" si="199"/>
        <v>-2.0192966220319308E+16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-2.0192966220319308E+16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-84137359251330.453</v>
      </c>
      <c r="L5947" s="444">
        <f t="shared" ca="1" si="199"/>
        <v>-2.027710357957064E+16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-2.027710357957064E+16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-84487931581544.328</v>
      </c>
      <c r="L5948" s="444">
        <f t="shared" ca="1" si="199"/>
        <v>-2.0361591511152184E+16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-2.0361591511152184E+16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-84839964629800.766</v>
      </c>
      <c r="L5949" s="444">
        <f t="shared" ca="1" si="199"/>
        <v>-2.0446431475781984E+16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-2.0446431475781984E+16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-85193464482424.938</v>
      </c>
      <c r="L5950" s="444">
        <f t="shared" ca="1" si="199"/>
        <v>-2.0531624940264408E+16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-2.0531624940264408E+16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-85548437251101.703</v>
      </c>
      <c r="L5951" s="444">
        <f t="shared" ca="1" si="199"/>
        <v>-2.0617173377515508E+16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-2.0617173377515508E+16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-85904889072981.281</v>
      </c>
      <c r="L5952" s="444">
        <f t="shared" ca="1" si="199"/>
        <v>-2.0703078266588488E+16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-2.0703078266588488E+16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-86262826110785.359</v>
      </c>
      <c r="L5953" s="444">
        <f t="shared" ca="1" si="199"/>
        <v>-2.0789341092699272E+16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-2.0789341092699272E+16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-86622254552913.625</v>
      </c>
      <c r="L5954" s="444">
        <f t="shared" ca="1" si="199"/>
        <v>-2.0875963347252184E+16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-2.0875963347252184E+16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-86983180613550.766</v>
      </c>
      <c r="L5955" s="444">
        <f t="shared" ca="1" si="199"/>
        <v>-2.0962946527865736E+16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-2.0962946527865736E+16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-87345610532773.906</v>
      </c>
      <c r="L5956" s="444">
        <f t="shared" ca="1" si="199"/>
        <v>-2.1050292138398508E+16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-2.1050292138398508E+16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-87709550576660.453</v>
      </c>
      <c r="L5957" s="444">
        <f t="shared" ca="1" si="199"/>
        <v>-2.1138001688975168E+16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-2.1138001688975168E+16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-88075007037396.531</v>
      </c>
      <c r="L5958" s="444">
        <f t="shared" ca="1" si="199"/>
        <v>-2.1226076696012564E+16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-2.1226076696012564E+16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-88441986233385.688</v>
      </c>
      <c r="L5959" s="444">
        <f t="shared" ca="1" si="199"/>
        <v>-2.1314518682245948E+16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-2.1314518682245948E+16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-88810494509358.109</v>
      </c>
      <c r="L5960" s="444">
        <f t="shared" ca="1" si="199"/>
        <v>-2.1403329176755308E+16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-2.1403329176755308E+16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-89180538236480.453</v>
      </c>
      <c r="L5961" s="444">
        <f t="shared" ca="1" si="199"/>
        <v>-2.1492509714991788E+16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-2.1492509714991788E+16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-89552123812465.781</v>
      </c>
      <c r="L5962" s="444">
        <f t="shared" ca="1" si="199"/>
        <v>-2.1582061838804252E+16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-2.1582061838804252E+16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-89925257661684.375</v>
      </c>
      <c r="L5963" s="444">
        <f t="shared" ca="1" si="199"/>
        <v>-2.1671987096465936E+16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-2.1671987096465936E+16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-90299946235274.734</v>
      </c>
      <c r="L5964" s="444">
        <f t="shared" ca="1" si="199"/>
        <v>-2.1762287042701212E+16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-2.1762287042701212E+16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-90676196011255.047</v>
      </c>
      <c r="L5965" s="444">
        <f t="shared" ca="1" si="199"/>
        <v>-2.1852963238712468E+16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-2.1852963238712468E+16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-91054013494635.281</v>
      </c>
      <c r="L5966" s="444">
        <f t="shared" ca="1" si="199"/>
        <v>-2.1944017252207104E+16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-2.1944017252207104E+16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-91433405217529.594</v>
      </c>
      <c r="L5967" s="444">
        <f t="shared" ca="1" si="199"/>
        <v>-2.2035450657424632E+16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-2.2035450657424632E+16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-91814377739269.297</v>
      </c>
      <c r="L5968" s="444">
        <f t="shared" ca="1" si="199"/>
        <v>-2.21272650351639E+16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-2.21272650351639E+16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-92196937646516.25</v>
      </c>
      <c r="L5969" s="444">
        <f t="shared" ca="1" si="199"/>
        <v>-2.2219461972810416E+16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-2.2219461972810416E+16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-92581091553376.734</v>
      </c>
      <c r="L5970" s="444">
        <f t="shared" ca="1" si="199"/>
        <v>-2.2312043064363792E+16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-2.2312043064363792E+16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-92966846101515.797</v>
      </c>
      <c r="L5971" s="444">
        <f t="shared" ca="1" si="199"/>
        <v>-2.2405009910465308E+16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-2.2405009910465308E+16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-93354207960272.109</v>
      </c>
      <c r="L5972" s="444">
        <f t="shared" ca="1" si="199"/>
        <v>-2.249836411842558E+16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-2.249836411842558E+16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-93743183826773.25</v>
      </c>
      <c r="L5973" s="444">
        <f t="shared" ca="1" si="199"/>
        <v>-2.2592107302252352E+16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-2.2592107302252352E+16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-94133780426051.469</v>
      </c>
      <c r="L5974" s="444">
        <f t="shared" ca="1" si="199"/>
        <v>-2.2686241082678404E+16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-2.2686241082678404E+16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-94526004511160.016</v>
      </c>
      <c r="L5975" s="444">
        <f t="shared" ca="1" si="199"/>
        <v>-2.2780767087189564E+16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-2.2780767087189564E+16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-94919862863289.844</v>
      </c>
      <c r="L5976" s="444">
        <f t="shared" ca="1" si="199"/>
        <v>-2.2875686950052852E+16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-2.2875686950052852E+16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-95315362291886.875</v>
      </c>
      <c r="L5977" s="444">
        <f t="shared" ca="1" si="199"/>
        <v>-2.297100231234474E+16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-2.297100231234474E+16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-95712509634769.75</v>
      </c>
      <c r="L5978" s="444">
        <f t="shared" ca="1" si="199"/>
        <v>-2.3066714821979508E+16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-2.3066714821979508E+16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-96111311758247.953</v>
      </c>
      <c r="L5979" s="444">
        <f t="shared" ca="1" si="199"/>
        <v>-2.3162826133737756E+16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-2.3162826133737756E+16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-96511775557240.656</v>
      </c>
      <c r="L5980" s="444">
        <f t="shared" ca="1" si="199"/>
        <v>-2.3259337909294996E+16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-2.3259337909294996E+16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-96913907955395.813</v>
      </c>
      <c r="L5981" s="444">
        <f t="shared" ca="1" si="199"/>
        <v>-2.3356251817250392E+16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-2.3356251817250392E+16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-97317715905209.969</v>
      </c>
      <c r="L5982" s="444">
        <f t="shared" ca="1" si="199"/>
        <v>-2.34535695331556E+16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-2.34535695331556E+16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-97723206388148.328</v>
      </c>
      <c r="L5983" s="444">
        <f t="shared" ca="1" si="199"/>
        <v>-2.3551292739543748E+16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-2.3551292739543748E+16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-98130386414765.609</v>
      </c>
      <c r="L5984" s="444">
        <f t="shared" ca="1" si="199"/>
        <v>-2.3649423125958512E+16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-2.3649423125958512E+16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-98539263024827.125</v>
      </c>
      <c r="L5985" s="444">
        <f t="shared" ca="1" si="199"/>
        <v>-2.374796238898334E+16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-2.374796238898334E+16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-98949843287430.578</v>
      </c>
      <c r="L5986" s="444">
        <f t="shared" ca="1" si="199"/>
        <v>-2.3846912232270772E+16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-2.3846912232270772E+16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-99362134301128.219</v>
      </c>
      <c r="L5987" s="444">
        <f t="shared" ca="1" si="199"/>
        <v>-2.39462743665719E+16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-2.39462743665719E+16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-99776143194049.578</v>
      </c>
      <c r="L5988" s="444">
        <f t="shared" ca="1" si="199"/>
        <v>-2.4046050509765948E+16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-2.4046050509765948E+16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-100191877124024.78</v>
      </c>
      <c r="L5989" s="444">
        <f t="shared" ca="1" si="199"/>
        <v>-2.4146242386889972E+16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-2.4146242386889972E+16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-100609343278708.22</v>
      </c>
      <c r="L5990" s="444">
        <f t="shared" ca="1" si="199"/>
        <v>-2.424685173016868E+16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-2.424685173016868E+16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-101028548875702.83</v>
      </c>
      <c r="L5991" s="444">
        <f t="shared" ca="1" si="199"/>
        <v>-2.4347880279044384E+16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-2.4347880279044384E+16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-101449501162684.94</v>
      </c>
      <c r="L5992" s="444">
        <f t="shared" ca="1" si="199"/>
        <v>-2.4449329780207068E+16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-2.4449329780207068E+16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-101872207417529.45</v>
      </c>
      <c r="L5993" s="444">
        <f t="shared" ca="1" si="199"/>
        <v>-2.4551201987624596E+16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-2.4551201987624596E+16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-102296674948435.81</v>
      </c>
      <c r="L5994" s="444">
        <f t="shared" ca="1" si="199"/>
        <v>-2.4653498662573032E+16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-2.4653498662573032E+16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-102722911094054.3</v>
      </c>
      <c r="L5995" s="444">
        <f t="shared" ca="1" si="199"/>
        <v>-2.4756221573667088E+16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-2.4756221573667088E+16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-103150923223612.86</v>
      </c>
      <c r="L5996" s="444">
        <f t="shared" ca="1" si="199"/>
        <v>-2.48593724968907E+16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-2.48593724968907E+16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-103580718737044.58</v>
      </c>
      <c r="L5997" s="444">
        <f t="shared" ca="1" si="199"/>
        <v>-2.4962953215627744E+16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-2.4962953215627744E+16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-104012305065115.59</v>
      </c>
      <c r="L5998" s="444">
        <f t="shared" ca="1" si="199"/>
        <v>-2.506696552069286E+16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-2.506696552069286E+16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-104445689669553.58</v>
      </c>
      <c r="L5999" s="444">
        <f t="shared" ca="1" si="199"/>
        <v>-2.5171411210362412E+16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-2.5171411210362412E+16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-104880880043176.72</v>
      </c>
      <c r="L6000" s="444">
        <f t="shared" ca="1" si="199"/>
        <v>-2.5276292090405588E+16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-2.5276292090405588E+16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-105317883710023.28</v>
      </c>
      <c r="L6001" s="444">
        <f t="shared" ca="1" si="199"/>
        <v>-2.5381609974115612E+16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-2.5381609974115612E+16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-105756708225481.72</v>
      </c>
      <c r="L6002" s="444">
        <f t="shared" ca="1" si="199"/>
        <v>-2.5487366682341092E+16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-2.5487366682341092E+16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-106197361176421.22</v>
      </c>
      <c r="L6003" s="444">
        <f t="shared" ca="1" si="199"/>
        <v>-2.5593564043517512E+16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-2.5593564043517512E+16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-106639850181322.97</v>
      </c>
      <c r="L6004" s="444">
        <f t="shared" ca="1" si="199"/>
        <v>-2.5700203893698836E+16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-2.5700203893698836E+16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-107084182890411.81</v>
      </c>
      <c r="L6005" s="444">
        <f t="shared" ca="1" si="199"/>
        <v>-2.5807288076589248E+16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-2.5807288076589248E+16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-107530366985788.53</v>
      </c>
      <c r="L6006" s="444">
        <f t="shared" ca="1" si="199"/>
        <v>-2.5914818443575036E+16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-2.5914818443575036E+16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-107978410181562.66</v>
      </c>
      <c r="L6007" s="444">
        <f t="shared" ca="1" si="199"/>
        <v>-2.60227968537566E+16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-2.60227968537566E+16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-108428320223985.83</v>
      </c>
      <c r="L6008" s="444">
        <f t="shared" ca="1" si="199"/>
        <v>-2.6131225173980584E+16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-2.6131225173980584E+16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-108880104891585.77</v>
      </c>
      <c r="L6009" s="444">
        <f t="shared" ca="1" si="199"/>
        <v>-2.6240105278872168E+16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-2.6240105278872168E+16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-109333771995300.7</v>
      </c>
      <c r="L6010" s="444">
        <f t="shared" ca="1" si="199"/>
        <v>-2.6349439050867468E+16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-2.6349439050867468E+16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-109789329378614.45</v>
      </c>
      <c r="L6011" s="444">
        <f t="shared" ca="1" si="199"/>
        <v>-2.6459228380246084E+16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-2.6459228380246084E+16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-110246784917692.02</v>
      </c>
      <c r="L6012" s="444">
        <f t="shared" ca="1" si="199"/>
        <v>-2.6569475165163776E+16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-2.6569475165163776E+16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-110706146521515.73</v>
      </c>
      <c r="L6013" s="444">
        <f t="shared" ca="1" si="199"/>
        <v>-2.6680181311685292E+16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-2.6680181311685292E+16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-111167422132022.05</v>
      </c>
      <c r="L6014" s="444">
        <f t="shared" ca="1" si="199"/>
        <v>-2.6791348733817316E+16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-2.6791348733817316E+16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-111630619724238.81</v>
      </c>
      <c r="L6015" s="444">
        <f t="shared" ca="1" si="199"/>
        <v>-2.6902979353541556E+16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-2.6902979353541556E+16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-112095747306423.16</v>
      </c>
      <c r="L6016" s="444">
        <f t="shared" ca="1" si="199"/>
        <v>-2.701507510084798E+16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-2.701507510084798E+16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-112562812920199.92</v>
      </c>
      <c r="L6017" s="444">
        <f t="shared" ca="1" si="199"/>
        <v>-2.712763791376818E+16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-2.712763791376818E+16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-113031824640700.75</v>
      </c>
      <c r="L6018" s="444">
        <f t="shared" ca="1" si="199"/>
        <v>-2.724066973840888E+16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-2.724066973840888E+16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-113502790576703.67</v>
      </c>
      <c r="L6019" s="444">
        <f t="shared" ca="1" si="199"/>
        <v>-2.7354172528985584E+16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-2.7354172528985584E+16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-113975718870773.27</v>
      </c>
      <c r="L6020" s="444">
        <f t="shared" ca="1" si="199"/>
        <v>-2.7468148247856356E+16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-2.7468148247856356E+16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-114450617699401.48</v>
      </c>
      <c r="L6021" s="444">
        <f t="shared" ca="1" si="199"/>
        <v>-2.7582598865555756E+16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-2.7582598865555756E+16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-114927495273148.98</v>
      </c>
      <c r="L6022" s="444">
        <f t="shared" ca="1" si="199"/>
        <v>-2.7697526360828904E+16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-2.7697526360828904E+16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-115406359836787.09</v>
      </c>
      <c r="L6023" s="444">
        <f t="shared" ca="1" si="199"/>
        <v>-2.7812932720665692E+16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-2.7812932720665692E+16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-115887219669440.38</v>
      </c>
      <c r="L6024" s="444">
        <f t="shared" ca="1" si="199"/>
        <v>-2.7928819940335132E+16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-2.7928819940335132E+16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-116370083084729.72</v>
      </c>
      <c r="L6025" s="444">
        <f t="shared" ca="1" si="199"/>
        <v>-2.804519002341986E+16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-2.804519002341986E+16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-116854958430916.08</v>
      </c>
      <c r="L6026" s="444">
        <f t="shared" ca="1" si="199"/>
        <v>-2.8162044981850776E+16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-2.8162044981850776E+16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-117341854091044.89</v>
      </c>
      <c r="L6027" s="444">
        <f t="shared" ca="1" si="199"/>
        <v>-2.827938683594182E+16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-2.827938683594182E+16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-117830778483090.94</v>
      </c>
      <c r="L6028" s="444">
        <f t="shared" ca="1" si="199"/>
        <v>-2.8397217614424912E+16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-2.8397217614424912E+16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-118321740060103.8</v>
      </c>
      <c r="L6029" s="444">
        <f t="shared" ca="1" si="199"/>
        <v>-2.8515539354485016E+16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-2.8515539354485016E+16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-118814747310354.23</v>
      </c>
      <c r="L6030" s="444">
        <f t="shared" ca="1" si="199"/>
        <v>-2.8634354101795372E+16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-2.8634354101795372E+16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-119309808757480.72</v>
      </c>
      <c r="L6031" s="444">
        <f t="shared" ca="1" si="199"/>
        <v>-2.8753663910552852E+16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-2.8753663910552852E+16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-119806932960636.88</v>
      </c>
      <c r="L6032" s="444">
        <f t="shared" ca="1" si="199"/>
        <v>-2.8873470843513488E+16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-2.8873470843513488E+16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-120306128514639.52</v>
      </c>
      <c r="L6033" s="444">
        <f t="shared" ca="1" si="199"/>
        <v>-2.8993776972028128E+16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-2.8993776972028128E+16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-120807404050117.2</v>
      </c>
      <c r="L6034" s="444">
        <f t="shared" ca="1" si="199"/>
        <v>-2.9114584376078244E+16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-2.9114584376078244E+16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-121310768233659.34</v>
      </c>
      <c r="L6035" s="444">
        <f t="shared" ca="1" si="199"/>
        <v>-2.9235895144311904E+16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-2.9235895144311904E+16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-121816229767966.27</v>
      </c>
      <c r="L6036" s="444">
        <f t="shared" ca="1" si="199"/>
        <v>-2.9357711374079872E+16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-2.9357711374079872E+16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-122323797391999.47</v>
      </c>
      <c r="L6037" s="444">
        <f t="shared" ca="1" si="199"/>
        <v>-2.9480035171471872E+16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-2.9480035171471872E+16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-122833479881132.8</v>
      </c>
      <c r="L6038" s="444">
        <f t="shared" ca="1" si="199"/>
        <v>-2.9602868651353004E+16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-2.9602868651353004E+16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-123345286047304.19</v>
      </c>
      <c r="L6039" s="444">
        <f t="shared" ca="1" si="199"/>
        <v>-2.9726213937400308E+16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-2.9726213937400308E+16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-123859224739167.95</v>
      </c>
      <c r="L6040" s="444">
        <f t="shared" ca="1" si="199"/>
        <v>-2.9850073162139476E+16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-2.9850073162139476E+16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-124375304842247.81</v>
      </c>
      <c r="L6041" s="444">
        <f t="shared" ca="1" si="199"/>
        <v>-2.9974448466981724E+16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-2.9974448466981724E+16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-124893535279090.52</v>
      </c>
      <c r="L6042" s="444">
        <f t="shared" ca="1" si="199"/>
        <v>-3.0099342002260816E+16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-3.0099342002260816E+16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-125413925009420.06</v>
      </c>
      <c r="L6043" s="444">
        <f t="shared" ca="1" si="199"/>
        <v>-3.0224755927270236E+16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-3.0224755927270236E+16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-125936483030292.64</v>
      </c>
      <c r="L6044" s="444">
        <f t="shared" ca="1" si="199"/>
        <v>-3.0350692410300528E+16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-3.0350692410300528E+16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-126461218376252.2</v>
      </c>
      <c r="L6045" s="444">
        <f t="shared" ca="1" si="199"/>
        <v>-3.047715362867678E+16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-3.047715362867678E+16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-126988140119486.58</v>
      </c>
      <c r="L6046" s="444">
        <f t="shared" ca="1" si="199"/>
        <v>-3.0604141768796268E+16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-3.0604141768796268E+16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-127517257369984.45</v>
      </c>
      <c r="L6047" s="444">
        <f t="shared" ca="1" si="199"/>
        <v>-3.0731659026166252E+16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-3.0731659026166252E+16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-128048579275692.72</v>
      </c>
      <c r="L6048" s="444">
        <f t="shared" ca="1" si="199"/>
        <v>-3.0859707605441944E+16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-3.0859707605441944E+16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-128582115022674.77</v>
      </c>
      <c r="L6049" s="444">
        <f t="shared" ca="1" si="199"/>
        <v>-3.098828972046462E+16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-3.098828972046462E+16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-129117873835269.25</v>
      </c>
      <c r="L6050" s="444">
        <f t="shared" ca="1" si="199"/>
        <v>-3.1117407594299888E+16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-3.1117407594299888E+16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-129655864976249.53</v>
      </c>
      <c r="L6051" s="444">
        <f t="shared" ca="1" si="199"/>
        <v>-3.1247063459276136E+16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-3.1247063459276136E+16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-130196097746983.89</v>
      </c>
      <c r="L6052" s="444">
        <f t="shared" ca="1" si="199"/>
        <v>-3.137725955702312E+16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-3.137725955702312E+16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-130738581487596.33</v>
      </c>
      <c r="L6053" s="444">
        <f t="shared" ca="1" si="199"/>
        <v>-3.1507998138510716E+16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-3.1507998138510716E+16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-131283325577127.98</v>
      </c>
      <c r="L6054" s="444">
        <f t="shared" ca="1" si="199"/>
        <v>-3.1639281464087844E+16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-3.1639281464087844E+16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-131830339433699.34</v>
      </c>
      <c r="L6055" s="444">
        <f t="shared" ca="1" si="199"/>
        <v>-3.1771111803521544E+16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-3.1771111803521544E+16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-132379632514673.09</v>
      </c>
      <c r="L6056" s="444">
        <f t="shared" ca="1" si="199"/>
        <v>-3.1903491436036216E+16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-3.1903491436036216E+16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-132931214316817.55</v>
      </c>
      <c r="L6057" s="444">
        <f t="shared" ca="1" si="199"/>
        <v>-3.2036422650353032E+16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-3.2036422650353032E+16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-133485094376470.95</v>
      </c>
      <c r="L6058" s="444">
        <f t="shared" ca="1" si="199"/>
        <v>-3.2169907744729504E+16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-3.2169907744729504E+16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-134041282269706.28</v>
      </c>
      <c r="L6059" s="444">
        <f t="shared" ca="1" si="199"/>
        <v>-3.2303949026999212E+16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-3.2303949026999212E+16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-134599787612496.72</v>
      </c>
      <c r="L6060" s="444">
        <f t="shared" ca="1" si="199"/>
        <v>-3.2438548814611708E+16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-3.2438548814611708E+16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-135160620060882.11</v>
      </c>
      <c r="L6061" s="444">
        <f t="shared" ca="1" si="199"/>
        <v>-3.2573709434672592E+16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-3.2573709434672592E+16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-135723789311135.78</v>
      </c>
      <c r="L6062" s="444">
        <f t="shared" ca="1" si="199"/>
        <v>-3.2709433223983728E+16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-3.2709433223983728E+16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-136289305099932.2</v>
      </c>
      <c r="L6063" s="444">
        <f t="shared" ca="1" si="199"/>
        <v>-3.284572252908366E+16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-3.284572252908366E+16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-136857177204515.25</v>
      </c>
      <c r="L6064" s="444">
        <f t="shared" ca="1" si="199"/>
        <v>-3.2982579706288176E+16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-3.2982579706288176E+16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-137427415442867.39</v>
      </c>
      <c r="L6065" s="444">
        <f t="shared" ca="1" si="199"/>
        <v>-3.3120007121731044E+16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-3.3120007121731044E+16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-138000029673879.33</v>
      </c>
      <c r="L6066" s="444">
        <f t="shared" ca="1" si="199"/>
        <v>-3.3258007151404924E+16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-3.3258007151404924E+16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-138575029797520.5</v>
      </c>
      <c r="L6067" s="444">
        <f t="shared" ca="1" si="199"/>
        <v>-3.3396582181202444E+16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-3.3396582181202444E+16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-139152425755010.17</v>
      </c>
      <c r="L6068" s="444">
        <f t="shared" ca="1" si="199"/>
        <v>-3.3535734606957456E+16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-3.3535734606957456E+16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-139732227528989.38</v>
      </c>
      <c r="L6069" s="444">
        <f t="shared" ca="1" si="199"/>
        <v>-3.3675466834486444E+16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-3.3675466834486444E+16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-140314445143693.52</v>
      </c>
      <c r="L6070" s="444">
        <f t="shared" ca="1" si="199"/>
        <v>-3.3815781279630136E+16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-3.3815781279630136E+16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-140899088665125.59</v>
      </c>
      <c r="L6071" s="444">
        <f t="shared" ca="1" si="199"/>
        <v>-3.395668036829526E+16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-3.395668036829526E+16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-141486168201230.25</v>
      </c>
      <c r="L6072" s="444">
        <f t="shared" ca="1" si="199"/>
        <v>-3.4098166536496492E+16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-3.4098166536496492E+16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-142075693902068.72</v>
      </c>
      <c r="L6073" s="444">
        <f t="shared" ca="1" si="199"/>
        <v>-3.424024223039856E+16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-3.424024223039856E+16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-142667675959994</v>
      </c>
      <c r="L6074" s="444">
        <f t="shared" ca="1" si="199"/>
        <v>-3.4382909906358552E+16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-3.4382909906358552E+16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-143262124609827.31</v>
      </c>
      <c r="L6075" s="444">
        <f t="shared" ca="1" si="199"/>
        <v>-3.452617203096838E+16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-3.452617203096838E+16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-143859050129034.91</v>
      </c>
      <c r="L6076" s="444">
        <f t="shared" ca="1" si="199"/>
        <v>-3.4670031081097416E+16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-3.4670031081097416E+16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-144458462837905.91</v>
      </c>
      <c r="L6077" s="444">
        <f t="shared" ca="1" si="199"/>
        <v>-3.481448954393532E+16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-3.481448954393532E+16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-145060373099730.5</v>
      </c>
      <c r="L6078" s="444">
        <f t="shared" ca="1" si="199"/>
        <v>-3.4959549917035052E+16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-3.4959549917035052E+16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-145664791320979.38</v>
      </c>
      <c r="L6079" s="444">
        <f t="shared" ca="1" si="199"/>
        <v>-3.5105214708356032E+16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-3.5105214708356032E+16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-146271727951483.47</v>
      </c>
      <c r="L6080" s="444">
        <f t="shared" ca="1" si="199"/>
        <v>-3.5251486436307516E+16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-3.5251486436307516E+16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-146881193484614.63</v>
      </c>
      <c r="L6081" s="444">
        <f t="shared" ca="1" si="199"/>
        <v>-3.5398367629792132E+16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-3.5398367629792132E+16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-147493198457467.22</v>
      </c>
      <c r="L6082" s="444">
        <f t="shared" ca="1" si="199"/>
        <v>-3.55458608282496E+16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-3.55458608282496E+16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-148107753451040</v>
      </c>
      <c r="L6083" s="444">
        <f t="shared" ca="1" si="199"/>
        <v>-3.569396858170064E+16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-3.569396858170064E+16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-148724869090419.34</v>
      </c>
      <c r="L6084" s="444">
        <f t="shared" ca="1" si="199"/>
        <v>-3.584269345079106E+16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-3.584269345079106E+16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-149344556044962.75</v>
      </c>
      <c r="L6085" s="444">
        <f t="shared" ca="1" si="199"/>
        <v>-3.5992038006836024E+16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-3.5992038006836024E+16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-149966825028483.41</v>
      </c>
      <c r="L6086" s="444">
        <f t="shared" ca="1" si="199"/>
        <v>-3.6142004831864504E+16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-3.6142004831864504E+16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-150591686799435.44</v>
      </c>
      <c r="L6087" s="444">
        <f t="shared" ca="1" si="199"/>
        <v>-3.6292596518663936E+16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-3.6292596518663936E+16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-151219152161099.72</v>
      </c>
      <c r="L6088" s="444">
        <f t="shared" ca="1" si="199"/>
        <v>-3.6443815670825032E+16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-3.6443815670825032E+16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-151849231961770.97</v>
      </c>
      <c r="L6089" s="444">
        <f t="shared" ca="1" si="199"/>
        <v>-3.65956649027868E+16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-3.65956649027868E+16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-152481937094945</v>
      </c>
      <c r="L6090" s="444">
        <f t="shared" ca="1" si="199"/>
        <v>-3.6748146839881744E+16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-3.6748146839881744E+16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-153117278499507.25</v>
      </c>
      <c r="L6091" s="444">
        <f t="shared" ca="1" si="199"/>
        <v>-3.6901264118381248E+16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-3.6901264118381248E+16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-153755267159921.88</v>
      </c>
      <c r="L6092" s="444">
        <f t="shared" ca="1" si="199"/>
        <v>-3.7055019385541168E+16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-3.7055019385541168E+16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-154395914106421.53</v>
      </c>
      <c r="L6093" s="444">
        <f t="shared" ca="1" si="199"/>
        <v>-3.7209415299647592E+16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-3.7209415299647592E+16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-155039230415198.31</v>
      </c>
      <c r="L6094" s="444">
        <f t="shared" ca="1" si="199"/>
        <v>-3.7364454530062792E+16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-3.7364454530062792E+16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-155685227208594.97</v>
      </c>
      <c r="L6095" s="444">
        <f t="shared" ca="1" si="199"/>
        <v>-3.7520139757271384E+16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-3.7520139757271384E+16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-156333915655297.44</v>
      </c>
      <c r="L6096" s="444">
        <f t="shared" ca="1" si="199"/>
        <v>-3.767647367292668E+16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-3.767647367292668E+16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-156985306970527.84</v>
      </c>
      <c r="L6097" s="444">
        <f t="shared" ca="1" si="199"/>
        <v>-3.7833458979897208E+16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-3.7833458979897208E+16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-157639412416238.38</v>
      </c>
      <c r="L6098" s="444">
        <f t="shared" ca="1" si="199"/>
        <v>-3.7991098392313448E+16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-3.7991098392313448E+16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-158296243301306.03</v>
      </c>
      <c r="L6099" s="444">
        <f t="shared" ca="1" si="199"/>
        <v>-3.8149394635614752E+16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-3.8149394635614752E+16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-158955810981728.13</v>
      </c>
      <c r="L6100" s="444">
        <f t="shared" ca="1" si="199"/>
        <v>-3.830835044659648E+16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-3.830835044659648E+16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-159618126860818.66</v>
      </c>
      <c r="L6101" s="444">
        <f t="shared" ca="1" si="199"/>
        <v>-3.8467968573457296E+16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-3.8467968573457296E+16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-160283202389405.41</v>
      </c>
      <c r="L6102" s="444">
        <f t="shared" ca="1" si="199"/>
        <v>-3.8628251775846704E+16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-3.8628251775846704E+16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-160951049066027.94</v>
      </c>
      <c r="L6103" s="444">
        <f t="shared" ca="1" si="199"/>
        <v>-3.8789202824912728E+16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-3.8789202824912728E+16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-161621678437136.38</v>
      </c>
      <c r="L6104" s="444">
        <f t="shared" ca="1" si="199"/>
        <v>-3.8950824503349864E+16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-3.8950824503349864E+16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-162295102097291.09</v>
      </c>
      <c r="L6105" s="444">
        <f t="shared" ca="1" si="199"/>
        <v>-3.9113119605447152E+16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-3.9113119605447152E+16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-162971331689363.13</v>
      </c>
      <c r="L6106" s="444">
        <f t="shared" ca="1" si="199"/>
        <v>-3.9276090937136512E+16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-3.9276090937136512E+16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-163650378904735.47</v>
      </c>
      <c r="L6107" s="444">
        <f t="shared" ca="1" si="199"/>
        <v>-3.9439741316041248E+16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-3.9439741316041248E+16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-164332255483505.19</v>
      </c>
      <c r="L6108" s="444">
        <f t="shared" ca="1" si="199"/>
        <v>-3.9604073571524752E+16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-3.9604073571524752E+16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-165016973214686.47</v>
      </c>
      <c r="L6109" s="444">
        <f t="shared" ca="1" si="199"/>
        <v>-3.976909054473944E+16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-3.976909054473944E+16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-165704543936414.34</v>
      </c>
      <c r="L6110" s="444">
        <f t="shared" ca="1" si="199"/>
        <v>-3.9934795088675856E+16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-3.9934795088675856E+16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-166394979536149.41</v>
      </c>
      <c r="L6111" s="444">
        <f t="shared" ca="1" si="199"/>
        <v>-4.0101190068212008E+16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-4.0101190068212008E+16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-167088291950883.38</v>
      </c>
      <c r="L6112" s="444">
        <f t="shared" ca="1" si="199"/>
        <v>-4.0268278360162888E+16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-4.0268278360162888E+16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-167784493167345.38</v>
      </c>
      <c r="L6113" s="444">
        <f t="shared" ca="1" si="199"/>
        <v>-4.0436062853330232E+16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-4.0436062853330232E+16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-168483595222209.31</v>
      </c>
      <c r="L6114" s="444">
        <f t="shared" ca="1" si="199"/>
        <v>-4.060454644855244E+16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-4.060454644855244E+16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-169185610202301.84</v>
      </c>
      <c r="L6115" s="444">
        <f t="shared" ca="1" si="199"/>
        <v>-4.0773732058754744E+16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-4.0773732058754744E+16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-169890550244811.44</v>
      </c>
      <c r="L6116" s="444">
        <f t="shared" ca="1" si="199"/>
        <v>-4.0943622608999552E+16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-4.0943622608999552E+16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-170598427537498.13</v>
      </c>
      <c r="L6117" s="444">
        <f t="shared" ca="1" si="199"/>
        <v>-4.1114221036537048E+16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-4.1114221036537048E+16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-171309254318904.38</v>
      </c>
      <c r="L6118" s="444">
        <f t="shared" ca="1" si="199"/>
        <v>-4.1285530290855952E+16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-4.1285530290855952E+16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-172023042878566.47</v>
      </c>
      <c r="L6119" s="444">
        <f t="shared" ca="1" si="199"/>
        <v>-4.145755333373452E+16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-4.145755333373452E+16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-172739805557227.16</v>
      </c>
      <c r="L6120" s="444">
        <f t="shared" ca="1" si="199"/>
        <v>-4.1630293139291744E+16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-4.1630293139291744E+16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-173459554747048.94</v>
      </c>
      <c r="L6121" s="444">
        <f t="shared" ca="1" si="199"/>
        <v>-4.1803752694038792E+16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-4.1803752694038792E+16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-174182302891828.31</v>
      </c>
      <c r="L6122" s="444">
        <f t="shared" ca="1" si="199"/>
        <v>-4.1977934996930624E+16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-4.1977934996930624E+16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-174908062487210.94</v>
      </c>
      <c r="L6123" s="444">
        <f t="shared" ca="1" si="199"/>
        <v>-4.2152843059417832E+16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-4.2152843059417832E+16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-175636846080907.63</v>
      </c>
      <c r="L6124" s="444">
        <f t="shared" ca="1" si="199"/>
        <v>-4.2328479905498736E+16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-4.2328479905498736E+16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-176368666272911.41</v>
      </c>
      <c r="L6125" s="444">
        <f t="shared" ca="1" si="199"/>
        <v>-4.2504848571771648E+16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-4.2504848571771648E+16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-177103535715715.19</v>
      </c>
      <c r="L6126" s="444">
        <f t="shared" ca="1" si="199"/>
        <v>-4.268195210748736E+16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-4.268195210748736E+16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-177841467114530.66</v>
      </c>
      <c r="L6127" s="444">
        <f t="shared" ca="1" si="199"/>
        <v>-4.2859793574601888E+16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-4.2859793574601888E+16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-178582473227507.88</v>
      </c>
      <c r="L6128" s="444">
        <f t="shared" ref="L6128:L6250" ca="1" si="204">I6128-J6128+K6128</f>
        <v>-4.3038376047829392E+16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-4.3038376047829392E+16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-179326566865955.81</v>
      </c>
      <c r="L6129" s="444">
        <f t="shared" ca="1" si="204"/>
        <v>-4.3217702614695344E+16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-4.3217702614695344E+16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-180073760894563.94</v>
      </c>
      <c r="L6130" s="444">
        <f t="shared" ca="1" si="204"/>
        <v>-4.3397776375589904E+16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-4.3397776375589904E+16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-180824068231624.59</v>
      </c>
      <c r="L6131" s="444">
        <f t="shared" ca="1" si="204"/>
        <v>-4.3578600443821528E+16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-4.3578600443821528E+16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-181577501849256.38</v>
      </c>
      <c r="L6132" s="444">
        <f t="shared" ca="1" si="204"/>
        <v>-4.3760177945670784E+16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-4.3760177945670784E+16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-182334074773628.25</v>
      </c>
      <c r="L6133" s="444">
        <f t="shared" ca="1" si="204"/>
        <v>-4.3942512020444416E+16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-4.3942512020444416E+16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-183093800085185.06</v>
      </c>
      <c r="L6134" s="444">
        <f t="shared" ca="1" si="204"/>
        <v>-4.41256058205296E+16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-4.41256058205296E+16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-183856690918873.34</v>
      </c>
      <c r="L6135" s="444">
        <f t="shared" ca="1" si="204"/>
        <v>-4.4309462511448472E+16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-4.4309462511448472E+16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-184622760464368.63</v>
      </c>
      <c r="L6136" s="444">
        <f t="shared" ca="1" si="204"/>
        <v>-4.449408527191284E+16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-4.449408527191284E+16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-185392021966303.5</v>
      </c>
      <c r="L6137" s="444">
        <f t="shared" ca="1" si="204"/>
        <v>-4.4679477293879144E+16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-4.4679477293879144E+16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-186164488724496.44</v>
      </c>
      <c r="L6138" s="444">
        <f t="shared" ca="1" si="204"/>
        <v>-4.486564178260364E+16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-4.486564178260364E+16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-186940174094181.84</v>
      </c>
      <c r="L6139" s="444">
        <f t="shared" ca="1" si="204"/>
        <v>-4.5052581956697824E+16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-4.5052581956697824E+16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-187719091486240.94</v>
      </c>
      <c r="L6140" s="444">
        <f t="shared" ca="1" si="204"/>
        <v>-4.5240301048184064E+16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-4.5240301048184064E+16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-188501254367433.59</v>
      </c>
      <c r="L6141" s="444">
        <f t="shared" ca="1" si="204"/>
        <v>-4.5428802302551496E+16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-4.5428802302551496E+16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-189286676260631.22</v>
      </c>
      <c r="L6142" s="444">
        <f t="shared" ca="1" si="204"/>
        <v>-4.5618088978812128E+16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-4.5618088978812128E+16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-190075370745050.53</v>
      </c>
      <c r="L6143" s="444">
        <f t="shared" ca="1" si="204"/>
        <v>-4.5808164349557176E+16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-4.5808164349557176E+16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-190867351456488.22</v>
      </c>
      <c r="L6144" s="444">
        <f t="shared" ca="1" si="204"/>
        <v>-4.5999031701013664E+16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-4.5999031701013664E+16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-191662632087556.94</v>
      </c>
      <c r="L6145" s="444">
        <f t="shared" ca="1" si="204"/>
        <v>-4.6190694333101224E+16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-4.6190694333101224E+16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-192461226387921.75</v>
      </c>
      <c r="L6146" s="444">
        <f t="shared" ca="1" si="204"/>
        <v>-4.6383155559489144E+16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-4.6383155559489144E+16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-193263148164538.09</v>
      </c>
      <c r="L6147" s="444">
        <f t="shared" ca="1" si="204"/>
        <v>-4.657641870765368E+16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-4.657641870765368E+16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-194068411281890.34</v>
      </c>
      <c r="L6148" s="444">
        <f t="shared" ca="1" si="204"/>
        <v>-4.6770487118935568E+16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-4.6770487118935568E+16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-194877029662231.53</v>
      </c>
      <c r="L6149" s="444">
        <f t="shared" ca="1" si="204"/>
        <v>-4.69653641485978E+16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-4.69653641485978E+16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-195689017285824.16</v>
      </c>
      <c r="L6150" s="444">
        <f t="shared" ca="1" si="204"/>
        <v>-4.7161053165883624E+16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-4.7161053165883624E+16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-196504388191181.75</v>
      </c>
      <c r="L6151" s="444">
        <f t="shared" ca="1" si="204"/>
        <v>-4.7357557554074808E+16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-4.7357557554074808E+16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-197323156475311.69</v>
      </c>
      <c r="L6152" s="444">
        <f t="shared" ca="1" si="204"/>
        <v>-4.755488071055012E+16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-4.755488071055012E+16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-198145336293958.84</v>
      </c>
      <c r="L6153" s="444">
        <f t="shared" ca="1" si="204"/>
        <v>-4.775302604684408E+16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-4.775302604684408E+16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-198970941861850.34</v>
      </c>
      <c r="L6154" s="444">
        <f t="shared" ca="1" si="204"/>
        <v>-4.7951996988705928E+16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-4.7951996988705928E+16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-199799987452941.38</v>
      </c>
      <c r="L6155" s="444">
        <f t="shared" ca="1" si="204"/>
        <v>-4.8151796976158872E+16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-4.8151796976158872E+16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-200632487400661.97</v>
      </c>
      <c r="L6156" s="444">
        <f t="shared" ca="1" si="204"/>
        <v>-4.8352429463559536E+16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-4.8352429463559536E+16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-201468456098164.72</v>
      </c>
      <c r="L6157" s="444">
        <f t="shared" ca="1" si="204"/>
        <v>-4.8553897919657704E+16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-4.8553897919657704E+16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-202307907998573.75</v>
      </c>
      <c r="L6158" s="444">
        <f t="shared" ca="1" si="204"/>
        <v>-4.875620582765628E+16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-4.875620582765628E+16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-203150857615234.5</v>
      </c>
      <c r="L6159" s="444">
        <f t="shared" ca="1" si="204"/>
        <v>-4.8959356685271512E+16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-4.8959356685271512E+16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-203997319521964.63</v>
      </c>
      <c r="L6160" s="444">
        <f t="shared" ca="1" si="204"/>
        <v>-4.916335400479348E+16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-4.916335400479348E+16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-204847308353306.16</v>
      </c>
      <c r="L6161" s="444">
        <f t="shared" ca="1" si="204"/>
        <v>-4.9368201313146784E+16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-4.9368201313146784E+16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-205700838804778.25</v>
      </c>
      <c r="L6162" s="444">
        <f t="shared" ca="1" si="204"/>
        <v>-4.957390215195156E+16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-4.957390215195156E+16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-206557925633131.5</v>
      </c>
      <c r="L6163" s="444">
        <f t="shared" ca="1" si="204"/>
        <v>-4.9780460077584688E+16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-4.9780460077584688E+16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-207418583656602.88</v>
      </c>
      <c r="L6164" s="444">
        <f t="shared" ca="1" si="204"/>
        <v>-4.9987878661241288E+16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-4.9987878661241288E+16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-208282827755172.03</v>
      </c>
      <c r="L6165" s="444">
        <f t="shared" ca="1" si="204"/>
        <v>-5.0196161488996464E+16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-5.0196161488996464E+16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-209150672870818.59</v>
      </c>
      <c r="L6166" s="444">
        <f t="shared" ca="1" si="204"/>
        <v>-5.040531216186728E+16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-5.040531216186728E+16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-210022134007780.34</v>
      </c>
      <c r="L6167" s="444">
        <f t="shared" ca="1" si="204"/>
        <v>-5.0615334295875064E+16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-5.0615334295875064E+16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-210897226232812.75</v>
      </c>
      <c r="L6168" s="444">
        <f t="shared" ca="1" si="204"/>
        <v>-5.082623152210788E+16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-5.082623152210788E+16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-211775964675449.5</v>
      </c>
      <c r="L6169" s="444">
        <f t="shared" ca="1" si="204"/>
        <v>-5.1038007486783328E+16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-5.1038007486783328E+16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-212658364528263.88</v>
      </c>
      <c r="L6170" s="444">
        <f t="shared" ca="1" si="204"/>
        <v>-5.1250665851311592E+16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-5.1250665851311592E+16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-213544441047131.63</v>
      </c>
      <c r="L6171" s="444">
        <f t="shared" ca="1" si="204"/>
        <v>-5.146421029235872E+16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-5.146421029235872E+16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-214434209551494.66</v>
      </c>
      <c r="L6172" s="444">
        <f t="shared" ca="1" si="204"/>
        <v>-5.1678644501910216E+16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-5.1678644501910216E+16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-215327685424625.91</v>
      </c>
      <c r="L6173" s="444">
        <f t="shared" ca="1" si="204"/>
        <v>-5.189397218733484E+16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-5.189397218733484E+16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-216224884113895.16</v>
      </c>
      <c r="L6174" s="444">
        <f t="shared" ca="1" si="204"/>
        <v>-5.2110197071448736E+16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-5.2110197071448736E+16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-217125821131036.41</v>
      </c>
      <c r="L6175" s="444">
        <f t="shared" ca="1" si="204"/>
        <v>-5.2327322892579776E+16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-5.2327322892579776E+16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-218030512052415.72</v>
      </c>
      <c r="L6176" s="444">
        <f t="shared" ca="1" si="204"/>
        <v>-5.2545353404632192E+16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-5.2545353404632192E+16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-218938972519300.81</v>
      </c>
      <c r="L6177" s="444">
        <f t="shared" ca="1" si="204"/>
        <v>-5.2764292377151496E+16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-5.2764292377151496E+16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-219851218238131.22</v>
      </c>
      <c r="L6178" s="444">
        <f t="shared" ca="1" si="204"/>
        <v>-5.2984143595389624E+16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-5.2984143595389624E+16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-220767264980790.09</v>
      </c>
      <c r="L6179" s="444">
        <f t="shared" ca="1" si="204"/>
        <v>-5.3204910860370416E+16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-5.3204910860370416E+16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-221687128584876.72</v>
      </c>
      <c r="L6180" s="444">
        <f t="shared" ca="1" si="204"/>
        <v>-5.3426597988955296E+16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-5.3426597988955296E+16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-222610824953980.41</v>
      </c>
      <c r="L6181" s="444">
        <f t="shared" ca="1" si="204"/>
        <v>-5.364920881390928E+16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-5.364920881390928E+16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-223538370057955.34</v>
      </c>
      <c r="L6182" s="444">
        <f t="shared" ca="1" si="204"/>
        <v>-5.3872747183967232E+16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-5.3872747183967232E+16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-224469779933196.81</v>
      </c>
      <c r="L6183" s="444">
        <f t="shared" ca="1" si="204"/>
        <v>-5.4097216963900432E+16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-5.4097216963900432E+16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-225405070682918.47</v>
      </c>
      <c r="L6184" s="444">
        <f t="shared" ca="1" si="204"/>
        <v>-5.4322622034583352E+16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-5.4322622034583352E+16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-226344258477430.63</v>
      </c>
      <c r="L6185" s="444">
        <f t="shared" ca="1" si="204"/>
        <v>-5.4548966293060784E+16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-5.4548966293060784E+16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-227287359554419.94</v>
      </c>
      <c r="L6186" s="444">
        <f t="shared" ca="1" si="204"/>
        <v>-5.47762536526152E+16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-5.47762536526152E+16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-228234390219230</v>
      </c>
      <c r="L6187" s="444">
        <f t="shared" ca="1" si="204"/>
        <v>-5.5004488042834432E+16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-5.5004488042834432E+16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-229185366845143.47</v>
      </c>
      <c r="L6188" s="444">
        <f t="shared" ca="1" si="204"/>
        <v>-5.5233673409679576E+16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-5.5233673409679576E+16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-230140305873664.91</v>
      </c>
      <c r="L6189" s="444">
        <f t="shared" ca="1" si="204"/>
        <v>-5.546381371555324E+16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-5.546381371555324E+16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-231099223814805.16</v>
      </c>
      <c r="L6190" s="444">
        <f t="shared" ca="1" si="204"/>
        <v>-5.5694912939368048E+16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-5.5694912939368048E+16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-232062137247366.88</v>
      </c>
      <c r="L6191" s="444">
        <f t="shared" ca="1" si="204"/>
        <v>-5.5926975076615416E+16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-5.5926975076615416E+16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-233029062819230.91</v>
      </c>
      <c r="L6192" s="444">
        <f t="shared" ca="1" si="204"/>
        <v>-5.6160004139434648E+16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-5.6160004139434648E+16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-234000017247644.41</v>
      </c>
      <c r="L6193" s="444">
        <f t="shared" ca="1" si="204"/>
        <v>-5.6394004156682296E+16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-5.6394004156682296E+16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-234975017319509.56</v>
      </c>
      <c r="L6194" s="444">
        <f t="shared" ca="1" si="204"/>
        <v>-5.6628979174001808E+16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-5.6628979174001808E+16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-235954079891674.19</v>
      </c>
      <c r="L6195" s="444">
        <f t="shared" ca="1" si="204"/>
        <v>-5.686493325389348E+16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-5.686493325389348E+16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-236937221891222.84</v>
      </c>
      <c r="L6196" s="444">
        <f t="shared" ca="1" si="204"/>
        <v>-5.7101870475784704E+16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-5.7101870475784704E+16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-237924460315769.59</v>
      </c>
      <c r="L6197" s="444">
        <f t="shared" ca="1" si="204"/>
        <v>-5.7339794936100472E+16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-5.7339794936100472E+16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-238915812233752</v>
      </c>
      <c r="L6198" s="444">
        <f t="shared" ca="1" si="204"/>
        <v>-5.7578710748334224E+16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-5.7578710748334224E+16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-239911294784725.94</v>
      </c>
      <c r="L6199" s="444">
        <f t="shared" ca="1" si="204"/>
        <v>-5.7818622043118952E+16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-5.7818622043118952E+16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-240910925179662.28</v>
      </c>
      <c r="L6200" s="444">
        <f t="shared" ca="1" si="204"/>
        <v>-5.8059532968298616E+16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-5.8059532968298616E+16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-241914720701244.25</v>
      </c>
      <c r="L6201" s="444">
        <f t="shared" ca="1" si="204"/>
        <v>-5.8301447688999864E+16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-5.8301447688999864E+16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-242922698704166.09</v>
      </c>
      <c r="L6202" s="444">
        <f t="shared" ca="1" si="204"/>
        <v>-5.8544370387704032E+16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-5.8544370387704032E+16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-243934876615433.47</v>
      </c>
      <c r="L6203" s="444">
        <f t="shared" ca="1" si="204"/>
        <v>-5.8788305264319464E+16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-5.8788305264319464E+16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-244951271934664.44</v>
      </c>
      <c r="L6204" s="444">
        <f t="shared" ca="1" si="204"/>
        <v>-5.9033256536254128E+16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-5.9033256536254128E+16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-245971902234392.19</v>
      </c>
      <c r="L6205" s="444">
        <f t="shared" ca="1" si="204"/>
        <v>-5.927922843848852E+16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-5.927922843848852E+16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-246996785160368.84</v>
      </c>
      <c r="L6206" s="444">
        <f t="shared" ca="1" si="204"/>
        <v>-5.9526225223648888E+16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-5.9526225223648888E+16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-248025938431870.38</v>
      </c>
      <c r="L6207" s="444">
        <f t="shared" ca="1" si="204"/>
        <v>-5.977425116208076E+16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-5.977425116208076E+16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-249059379842003.16</v>
      </c>
      <c r="L6208" s="444">
        <f t="shared" ca="1" si="204"/>
        <v>-6.002331054192276E+16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-6.002331054192276E+16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-250097127258011.5</v>
      </c>
      <c r="L6209" s="444">
        <f t="shared" ca="1" si="204"/>
        <v>-6.0273407669180768E+16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-6.0273407669180768E+16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-251139198621586.53</v>
      </c>
      <c r="L6210" s="444">
        <f t="shared" ca="1" si="204"/>
        <v>-6.0524546867802352E+16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-6.0524546867802352E+16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-252185611949176.5</v>
      </c>
      <c r="L6211" s="444">
        <f t="shared" ca="1" si="204"/>
        <v>-6.0776732479751528E+16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-6.0776732479751528E+16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-253236385332298</v>
      </c>
      <c r="L6212" s="444">
        <f t="shared" ca="1" si="204"/>
        <v>-6.1029968865083824E+16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-6.1029968865083824E+16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-254291536937849.28</v>
      </c>
      <c r="L6213" s="444">
        <f t="shared" ca="1" si="204"/>
        <v>-6.1284260402021672E+16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-6.1284260402021672E+16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-255351085008423.63</v>
      </c>
      <c r="L6214" s="444">
        <f t="shared" ca="1" si="204"/>
        <v>-6.1539611487030096E+16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-6.1539611487030096E+16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-256415047862625.41</v>
      </c>
      <c r="L6215" s="444">
        <f t="shared" ca="1" si="204"/>
        <v>-6.179602653489272E+16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-6.179602653489272E+16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-257483443895386.34</v>
      </c>
      <c r="L6216" s="444">
        <f t="shared" ca="1" si="204"/>
        <v>-6.2053509978788104E+16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-6.2053509978788104E+16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-258556291578283.75</v>
      </c>
      <c r="L6217" s="444">
        <f t="shared" ca="1" si="204"/>
        <v>-6.2312066270366384E+16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-6.2312066270366384E+16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-259633609459859.94</v>
      </c>
      <c r="L6218" s="444">
        <f t="shared" ca="1" si="204"/>
        <v>-6.257169987982624E+16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-6.257169987982624E+16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-260715416165942.66</v>
      </c>
      <c r="L6219" s="444">
        <f t="shared" ca="1" si="204"/>
        <v>-6.2832415295992184E+16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-6.2832415295992184E+16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-261801730399967.41</v>
      </c>
      <c r="L6220" s="444">
        <f t="shared" ca="1" si="204"/>
        <v>-6.3094217026392152E+16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-6.3094217026392152E+16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-262892570943300.63</v>
      </c>
      <c r="L6221" s="444">
        <f t="shared" ca="1" si="204"/>
        <v>-6.3357109597335456E+16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-6.3357109597335456E+16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-263987956655564.41</v>
      </c>
      <c r="L6222" s="444">
        <f t="shared" ca="1" si="204"/>
        <v>-6.3621097553991024E+16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-6.3621097553991024E+16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-265087906474962.63</v>
      </c>
      <c r="L6223" s="444">
        <f t="shared" ca="1" si="204"/>
        <v>-6.3886185460465984E+16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-6.3886185460465984E+16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-266192439418608.25</v>
      </c>
      <c r="L6224" s="444">
        <f t="shared" ca="1" si="204"/>
        <v>-6.4152377899884592E+16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-6.4152377899884592E+16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-267301574582852.44</v>
      </c>
      <c r="L6225" s="444">
        <f t="shared" ca="1" si="204"/>
        <v>-6.4419679474467448E+16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-6.4419679474467448E+16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-268415331143614.38</v>
      </c>
      <c r="L6226" s="444">
        <f t="shared" ca="1" si="204"/>
        <v>-6.4688094805611064E+16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-6.4688094805611064E+16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-269533728356712.75</v>
      </c>
      <c r="L6227" s="444">
        <f t="shared" ca="1" si="204"/>
        <v>-6.4957628533967776E+16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-6.4957628533967776E+16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-270656785558199.03</v>
      </c>
      <c r="L6228" s="444">
        <f t="shared" ca="1" si="204"/>
        <v>-6.5228285319525976E+16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-6.5228285319525976E+16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-271784522164691.56</v>
      </c>
      <c r="L6229" s="444">
        <f t="shared" ca="1" si="204"/>
        <v>-6.5500069841690664E+16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-6.5500069841690664E+16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-272916957673711.06</v>
      </c>
      <c r="L6230" s="444">
        <f t="shared" ca="1" si="204"/>
        <v>-6.5772986799364376E+16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-6.5772986799364376E+16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-274054111664018.22</v>
      </c>
      <c r="L6231" s="444">
        <f t="shared" ca="1" si="204"/>
        <v>-6.6047040911028392E+16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-6.6047040911028392E+16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-275196003795951.66</v>
      </c>
      <c r="L6232" s="444">
        <f t="shared" ca="1" si="204"/>
        <v>-6.6322236914824344E+16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-6.6322236914824344E+16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-276342653811768.09</v>
      </c>
      <c r="L6233" s="444">
        <f t="shared" ca="1" si="204"/>
        <v>-6.6598579568636112E+16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-6.6598579568636112E+16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-277494081535983.78</v>
      </c>
      <c r="L6234" s="444">
        <f t="shared" ca="1" si="204"/>
        <v>-6.6876073650172096E+16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-6.6876073650172096E+16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-278650306875717.06</v>
      </c>
      <c r="L6235" s="444">
        <f t="shared" ca="1" si="204"/>
        <v>-6.7154723957047816E+16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-6.7154723957047816E+16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-279811349821032.53</v>
      </c>
      <c r="L6236" s="444">
        <f t="shared" ca="1" si="204"/>
        <v>-6.7434535306868848E+16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-6.7434535306868848E+16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-280977230445286.88</v>
      </c>
      <c r="L6237" s="444">
        <f t="shared" ca="1" si="204"/>
        <v>-6.7715512537314136E+16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-6.7715512537314136E+16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-282147968905475.56</v>
      </c>
      <c r="L6238" s="444">
        <f t="shared" ca="1" si="204"/>
        <v>-6.7997660506219608E+16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-6.7997660506219608E+16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-283323585442581.69</v>
      </c>
      <c r="L6239" s="444">
        <f t="shared" ca="1" si="204"/>
        <v>-6.8280984091662192E+16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-6.8280984091662192E+16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-284504100381925.81</v>
      </c>
      <c r="L6240" s="444">
        <f t="shared" ca="1" si="204"/>
        <v>-6.856548819204412E+16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-6.856548819204412E+16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-285689534133517.19</v>
      </c>
      <c r="L6241" s="444">
        <f t="shared" ca="1" si="204"/>
        <v>-6.885117772617764E+16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-6.885117772617764E+16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-286879907192406.81</v>
      </c>
      <c r="L6242" s="444">
        <f t="shared" ca="1" si="204"/>
        <v>-6.9138057633370048E+16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-6.9138057633370048E+16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-288075240139041.81</v>
      </c>
      <c r="L6243" s="444">
        <f t="shared" ca="1" si="204"/>
        <v>-6.9426132873509088E+16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-6.9426132873509088E+16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-289275553639621.19</v>
      </c>
      <c r="L6244" s="444">
        <f t="shared" ca="1" si="204"/>
        <v>-6.9715408427148712E+16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-6.9715408427148712E+16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-290480868446453</v>
      </c>
      <c r="L6245" s="444">
        <f t="shared" ca="1" si="204"/>
        <v>-7.0005889295595168E+16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-7.0005889295595168E+16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-291691205398313.19</v>
      </c>
      <c r="L6246" s="444">
        <f t="shared" ca="1" si="204"/>
        <v>-7.029758050099348E+16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-7.029758050099348E+16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-292906585420806.19</v>
      </c>
      <c r="L6247" s="444">
        <f t="shared" ca="1" si="204"/>
        <v>-7.0590487086414288E+16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-7.0590487086414288E+16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-294127029526726.19</v>
      </c>
      <c r="L6248" s="444">
        <f t="shared" ca="1" si="204"/>
        <v>-7.0884614115941016E+16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-7.0884614115941016E+16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-295352558816420.88</v>
      </c>
      <c r="L6249" s="444">
        <f t="shared" ca="1" si="204"/>
        <v>-7.117996667475744E+16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-7.117996667475744E+16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-296583194478156</v>
      </c>
      <c r="L6250" s="444">
        <f t="shared" ca="1" si="204"/>
        <v>-7.14765498692356E+16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2026-09-06T12:28:31Z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