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500D5717-C6E3-412C-88C1-2FC029A95D51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Log'!$A$1:$G$1442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35" i="7" l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B10" i="8"/>
  <c r="B11" i="8"/>
  <c r="B12" i="8"/>
  <c r="J34" i="5"/>
  <c r="E34" i="5"/>
  <c r="O16" i="5"/>
  <c r="J16" i="5"/>
  <c r="E16" i="5"/>
  <c r="B14" i="8"/>
  <c r="B15" i="8"/>
  <c r="B13" i="8"/>
  <c r="B17" i="8"/>
  <c r="B18" i="8"/>
  <c r="B22" i="8"/>
  <c r="B26" i="8"/>
  <c r="B16" i="8"/>
  <c r="B1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0" i="8"/>
  <c r="B25" i="8"/>
  <c r="B23" i="8"/>
  <c r="B27" i="8"/>
  <c r="B21" i="8"/>
  <c r="B24" i="8"/>
  <c r="B33" i="8"/>
  <c r="B29" i="8"/>
  <c r="B30" i="8"/>
  <c r="B28" i="8"/>
  <c r="B31" i="8"/>
  <c r="B32" i="8"/>
  <c r="B34" i="8"/>
  <c r="B35" i="8"/>
  <c r="B36" i="8"/>
  <c r="B37" i="8"/>
  <c r="B45" i="8"/>
  <c r="B44" i="8"/>
  <c r="B43" i="8"/>
  <c r="B42" i="8"/>
  <c r="B41" i="8"/>
  <c r="B40" i="8"/>
  <c r="B39" i="8"/>
  <c r="B38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8" i="8"/>
  <c r="B47" i="8"/>
  <c r="B49" i="8"/>
  <c r="B50" i="8"/>
  <c r="B51" i="8"/>
  <c r="B52" i="8"/>
  <c r="B53" i="8"/>
  <c r="B46" i="8"/>
  <c r="B54" i="8"/>
  <c r="B55" i="8"/>
  <c r="B56" i="8"/>
  <c r="B5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0" i="8"/>
  <c r="B59" i="8"/>
  <c r="B62" i="8"/>
  <c r="B61" i="8"/>
  <c r="B65" i="8"/>
  <c r="B64" i="8"/>
  <c r="B58" i="8"/>
  <c r="F14" i="2"/>
  <c r="F2" i="2" s="1"/>
  <c r="B6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41" i="7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86" i="7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58" i="7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46" i="7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12" i="7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55" i="7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05" i="7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34" i="7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75" i="7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39" i="7"/>
  <c r="G238" i="7" s="1"/>
  <c r="G237" i="7" s="1"/>
  <c r="G236" i="7" s="1"/>
  <c r="G23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34" i="7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58" i="7" l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95" i="7" l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94" i="7" l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53" i="7" l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" i="7"/>
  <c r="B5" i="2" l="1"/>
  <c r="B7" i="2" s="1"/>
  <c r="F25" i="2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16" i="2" l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<sst xmlns="http://schemas.openxmlformats.org/spreadsheetml/2006/main" count="4153" uniqueCount="1023">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</sst>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1" sqref="D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8" sqref="I3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1810279.69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46254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0.84732403828047087</v>
      </c>
      <c r="N2" s="21" t="s">
        <v>42</v>
      </c>
      <c r="O2" s="22">
        <f>B12-O1</f>
        <v>-10655</v>
      </c>
      <c r="P2" s="11"/>
      <c r="Q2" s="23" t="s">
        <v>43</v>
      </c>
      <c r="R2" s="23">
        <f ca="1">E20*(1+$Q$1)</f>
        <v>1880326.6244999997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46254</v>
      </c>
      <c r="E3" s="21" t="s">
        <v>45</v>
      </c>
      <c r="F3" s="22">
        <f ca="1">F1-F2</f>
        <v>1635066.63</v>
      </c>
      <c r="H3" s="17"/>
      <c r="J3" s="18" t="s">
        <v>46</v>
      </c>
      <c r="K3" s="19">
        <v>0.25</v>
      </c>
      <c r="L3" s="20">
        <f>K6/(K5+K6)</f>
        <v>0.15267596171952916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2162375.6181749995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46254</v>
      </c>
      <c r="F4" s="7"/>
      <c r="H4" s="17"/>
      <c r="J4" s="24"/>
      <c r="K4" s="25"/>
      <c r="L4" s="26"/>
      <c r="N4" s="27" t="s">
        <v>50</v>
      </c>
      <c r="O4" s="28">
        <f>B10-O3</f>
        <v>31166.449999999997</v>
      </c>
      <c r="P4" s="11"/>
      <c r="Q4" s="23" t="s">
        <v>51</v>
      </c>
      <c r="R4" s="23">
        <f t="shared" ca="1" si="1"/>
        <v>2486731.9609012492</v>
      </c>
    </row>
    <row r="5" spans="1:18" ht="14.4" x14ac:dyDescent="0.3">
      <c r="A5" s="13" t="s">
        <v>52</v>
      </c>
      <c r="B5" s="14">
        <f ca="1">'Checking Transaction Log'!G1</f>
        <v>9488.2899999999918</v>
      </c>
      <c r="C5" s="15">
        <f t="shared" ca="1" si="0"/>
        <v>46254</v>
      </c>
      <c r="E5" s="550" t="s">
        <v>53</v>
      </c>
      <c r="F5" s="548"/>
      <c r="G5" s="549"/>
      <c r="H5" s="17"/>
      <c r="J5" s="29" t="s">
        <v>54</v>
      </c>
      <c r="K5" s="30">
        <f>B10</f>
        <v>99036.53</v>
      </c>
      <c r="L5" s="20">
        <f ca="1">K5/F3</f>
        <v>6.0570332843255449E-2</v>
      </c>
      <c r="N5" s="5" t="s">
        <v>55</v>
      </c>
      <c r="O5" s="6"/>
      <c r="P5" s="11"/>
      <c r="Q5" s="23" t="s">
        <v>56</v>
      </c>
      <c r="R5" s="23">
        <f t="shared" ca="1" si="1"/>
        <v>2859741.7550364365</v>
      </c>
    </row>
    <row r="6" spans="1:18" ht="14.4" x14ac:dyDescent="0.3">
      <c r="A6" s="13" t="s">
        <v>57</v>
      </c>
      <c r="B6" s="14">
        <f>'Savings Transaction Log'!A3</f>
        <v>11968.400000000003</v>
      </c>
      <c r="C6" s="15">
        <f t="shared" ca="1" si="0"/>
        <v>46254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17845</v>
      </c>
      <c r="L6" s="20">
        <f ca="1">K6/F3</f>
        <v>1.0913928321073987E-2</v>
      </c>
      <c r="N6" s="21" t="s">
        <v>60</v>
      </c>
      <c r="O6" s="22"/>
      <c r="P6" s="11"/>
      <c r="Q6" s="23" t="s">
        <v>61</v>
      </c>
      <c r="R6" s="23">
        <f t="shared" ca="1" si="1"/>
        <v>3288703.0182919018</v>
      </c>
    </row>
    <row r="7" spans="1:18" ht="14.4" x14ac:dyDescent="0.3">
      <c r="A7" s="21" t="s">
        <v>62</v>
      </c>
      <c r="B7" s="33">
        <f ca="1">SUM(B2:B6)</f>
        <v>21726.689999999995</v>
      </c>
      <c r="C7" s="34">
        <f ca="1">B7/F3</f>
        <v>1.3287953898245723E-2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1968.4000000000033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3782008.4710356868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118849.93000000001</v>
      </c>
      <c r="L8" s="20">
        <f ca="1">K8/F3</f>
        <v>7.2688126477145468E-2</v>
      </c>
      <c r="N8" s="21" t="s">
        <v>69</v>
      </c>
      <c r="O8" s="22">
        <f t="shared" si="2"/>
        <v>20511.449999999997</v>
      </c>
      <c r="P8" s="11"/>
      <c r="Q8" s="23" t="s">
        <v>70</v>
      </c>
      <c r="R8" s="23">
        <f t="shared" ca="1" si="1"/>
        <v>4349309.7416910399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5001706.202944695</v>
      </c>
    </row>
    <row r="10" spans="1:18" ht="14.4" x14ac:dyDescent="0.3">
      <c r="A10" s="31" t="s">
        <v>74</v>
      </c>
      <c r="B10" s="14">
        <v>99036.53</v>
      </c>
      <c r="C10" s="15">
        <v>46249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-9899.0824999999895</v>
      </c>
      <c r="L10" s="40">
        <f t="shared" ref="L10:L11" si="3">K10+K5</f>
        <v>89137.447500000009</v>
      </c>
      <c r="P10" s="11"/>
      <c r="Q10" s="23" t="s">
        <v>75</v>
      </c>
      <c r="R10" s="23">
        <f t="shared" ca="1" si="1"/>
        <v>5751962.1333863987</v>
      </c>
    </row>
    <row r="11" spans="1:18" ht="14.4" x14ac:dyDescent="0.3">
      <c r="A11" s="31" t="s">
        <v>76</v>
      </c>
      <c r="B11" s="14">
        <v>13526.2</v>
      </c>
      <c r="C11" s="15">
        <v>46249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11867.482500000002</v>
      </c>
      <c r="L11" s="45">
        <f t="shared" si="3"/>
        <v>29712.482500000002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6614756.453394358</v>
      </c>
    </row>
    <row r="12" spans="1:18" ht="14.4" x14ac:dyDescent="0.3">
      <c r="A12" s="47" t="s">
        <v>81</v>
      </c>
      <c r="B12" s="48">
        <v>17845</v>
      </c>
      <c r="C12" s="15">
        <v>46249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1.8172031619286367E-2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112562.73</v>
      </c>
      <c r="L15" s="59">
        <f ca="1">K15/F3</f>
        <v>6.8842900915909472E-2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138608.22</v>
      </c>
      <c r="I16" s="7"/>
      <c r="J16" s="18" t="s">
        <v>46</v>
      </c>
      <c r="K16" s="63">
        <f>B12</f>
        <v>17845</v>
      </c>
      <c r="L16" s="20">
        <f ca="1">K16/F3</f>
        <v>1.0913928321073987E-2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1566801.07</v>
      </c>
      <c r="P18" s="11"/>
    </row>
    <row r="19" spans="1:17" ht="14.4" x14ac:dyDescent="0.3">
      <c r="A19" s="68" t="s">
        <v>92</v>
      </c>
      <c r="B19" s="33">
        <f>SUM(B10:B18)</f>
        <v>130407.73</v>
      </c>
      <c r="C19" s="34">
        <f ca="1">B19/F3</f>
        <v>7.9756829236983448E-2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301510.11499999999</v>
      </c>
      <c r="P19" s="73">
        <f t="shared" ref="P19:P32" si="4">O19/$O$18</f>
        <v>0.19243675586716313</v>
      </c>
      <c r="Q19" s="74" t="s">
        <v>97</v>
      </c>
    </row>
    <row r="20" spans="1:17" ht="14.4" x14ac:dyDescent="0.3">
      <c r="B20" s="7"/>
      <c r="C20" s="37"/>
      <c r="E20" s="56">
        <f ca="1">F3</f>
        <v>1635066.63</v>
      </c>
      <c r="F20" s="44">
        <f ca="1">E20-E22</f>
        <v>220064.19999999995</v>
      </c>
      <c r="G20" s="34">
        <f ca="1">(E20-E22)/E22</f>
        <v>0.15552213574643822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278812.51999999996</v>
      </c>
      <c r="P20" s="78">
        <f t="shared" si="4"/>
        <v>0.17795017206619596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0.18246668500000007</v>
      </c>
      <c r="L21" s="11"/>
      <c r="N21" s="27" t="s">
        <v>104</v>
      </c>
      <c r="O21" s="51">
        <f>($B$10+$B$11)*0.25</f>
        <v>28140.682499999999</v>
      </c>
      <c r="P21" s="82">
        <f t="shared" si="4"/>
        <v>1.7960596937810363E-2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455542.58999999997</v>
      </c>
      <c r="C22" s="15">
        <v>46249</v>
      </c>
      <c r="E22" s="56">
        <v>1415002.43</v>
      </c>
      <c r="F22" s="45">
        <f ca="1">((F20/(C2-E21))*365)+E22</f>
        <v>1762722.9191774891</v>
      </c>
      <c r="G22" s="34">
        <f ca="1">(F22-E22)/E22</f>
        <v>0.24573843959935052</v>
      </c>
      <c r="I22" s="7"/>
      <c r="J22" s="81">
        <v>3000000</v>
      </c>
      <c r="K22" s="50">
        <f ca="1">1-($E$20/J22)</f>
        <v>0.45497779000000005</v>
      </c>
      <c r="L22" s="11"/>
      <c r="N22" s="5" t="s">
        <v>108</v>
      </c>
      <c r="O22" s="72">
        <f>($B$22+$B$23)*0.3</f>
        <v>180906.06899999999</v>
      </c>
      <c r="P22" s="73">
        <f t="shared" si="4"/>
        <v>0.11546205352029788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147477.63999999996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0.59123334250000004</v>
      </c>
      <c r="L23" s="11"/>
      <c r="N23" s="13" t="s">
        <v>111</v>
      </c>
      <c r="O23" s="14">
        <f>($B$24+$B$25)*0.3</f>
        <v>167287.51199999996</v>
      </c>
      <c r="P23" s="78">
        <f t="shared" si="4"/>
        <v>0.10677010323971757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427201.25999999989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0.67298667400000001</v>
      </c>
      <c r="L24" s="11"/>
      <c r="N24" s="13" t="s">
        <v>113</v>
      </c>
      <c r="O24" s="14">
        <f t="shared" ref="O24:O25" si="5">($B$10+$B$11)*0.25</f>
        <v>28140.682499999999</v>
      </c>
      <c r="P24" s="78">
        <f t="shared" si="4"/>
        <v>1.7960596937810363E-2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130423.78000000006</v>
      </c>
      <c r="C25" s="15">
        <f>C22</f>
        <v>46249</v>
      </c>
      <c r="E25" s="75" t="s">
        <v>34</v>
      </c>
      <c r="F25" s="76">
        <f ca="1">B7</f>
        <v>21726.689999999995</v>
      </c>
      <c r="G25" s="77">
        <f t="shared" ref="G25:G31" ca="1" si="6">F25/SUM($F$25:$F$31)</f>
        <v>1.3109281037599401E-2</v>
      </c>
      <c r="I25" s="7"/>
      <c r="J25" s="84"/>
      <c r="K25" s="25"/>
      <c r="L25" s="11"/>
      <c r="N25" s="27" t="s">
        <v>116</v>
      </c>
      <c r="O25" s="51">
        <f t="shared" si="5"/>
        <v>28140.682499999999</v>
      </c>
      <c r="P25" s="82">
        <f t="shared" si="4"/>
        <v>1.7960596937810363E-2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1160645.27</v>
      </c>
      <c r="C26" s="34">
        <f ca="1">B26/F3</f>
        <v>0.70984585502793862</v>
      </c>
      <c r="E26" s="80" t="s">
        <v>103</v>
      </c>
      <c r="F26" s="30">
        <f>(B11)</f>
        <v>13526.2</v>
      </c>
      <c r="G26" s="20">
        <f t="shared" ca="1" si="6"/>
        <v>8.1613332344124701E-3</v>
      </c>
      <c r="I26" s="7"/>
      <c r="J26" s="49"/>
      <c r="K26" s="25"/>
      <c r="L26" s="11"/>
      <c r="N26" s="5" t="s">
        <v>119</v>
      </c>
      <c r="O26" s="72">
        <f>($B$22+$B$23)*0.2</f>
        <v>120604.046</v>
      </c>
      <c r="P26" s="73">
        <f t="shared" si="4"/>
        <v>7.6974702346865265E-2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99036.53</v>
      </c>
      <c r="G27" s="20">
        <f t="shared" ca="1" si="6"/>
        <v>5.975589032469486E-2</v>
      </c>
      <c r="I27" s="7"/>
      <c r="J27" s="49"/>
      <c r="K27" s="25"/>
      <c r="L27" s="11"/>
      <c r="N27" s="13" t="s">
        <v>120</v>
      </c>
      <c r="O27" s="14">
        <f>($B$24+$B$25)*0.2</f>
        <v>111525.00799999999</v>
      </c>
      <c r="P27" s="78">
        <f t="shared" si="4"/>
        <v>7.1180068826478385E-2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17845</v>
      </c>
      <c r="G28" s="20">
        <f t="shared" ca="1" si="6"/>
        <v>1.0767177150130158E-2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11256.273000000001</v>
      </c>
      <c r="P28" s="78">
        <f t="shared" si="4"/>
        <v>7.1842387751241453E-3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1160645.27</v>
      </c>
      <c r="G29" s="20">
        <f t="shared" ca="1" si="6"/>
        <v>0.70030110566268688</v>
      </c>
      <c r="H29" s="86"/>
      <c r="I29" s="7"/>
      <c r="J29" s="49"/>
      <c r="K29" s="25"/>
      <c r="L29" s="11"/>
      <c r="N29" s="27" t="s">
        <v>123</v>
      </c>
      <c r="O29" s="51">
        <f t="shared" si="7"/>
        <v>11256.273000000001</v>
      </c>
      <c r="P29" s="82">
        <f t="shared" si="4"/>
        <v>7.1842387751241453E-3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0.16637872336769352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0.17599430794363702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0.16864638109579672</v>
      </c>
      <c r="E31" s="85" t="s">
        <v>118</v>
      </c>
      <c r="F31" s="44">
        <f>B40-F8-F7</f>
        <v>68824</v>
      </c>
      <c r="G31" s="34">
        <f t="shared" ca="1" si="6"/>
        <v>4.1526489222782736E-2</v>
      </c>
      <c r="I31" s="7"/>
      <c r="J31" s="49"/>
      <c r="K31" s="25"/>
      <c r="L31" s="11"/>
      <c r="N31" s="27" t="s">
        <v>127</v>
      </c>
      <c r="O31" s="51">
        <f>($B$10+$B$11)*0.05</f>
        <v>5628.1365000000005</v>
      </c>
      <c r="P31" s="82">
        <f t="shared" si="4"/>
        <v>3.5921193875620727E-3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17845</v>
      </c>
      <c r="P32" s="88">
        <f t="shared" si="4"/>
        <v>1.1389448438403223E-2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608463.3175</v>
      </c>
      <c r="P35" s="59">
        <f t="shared" ref="P35:P39" si="8">O35/$O$18</f>
        <v>0.38834752487116947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404474.94599999994</v>
      </c>
      <c r="P36" s="20">
        <f t="shared" si="8"/>
        <v>0.25815335063563616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254641.59999999998</v>
      </c>
      <c r="P37" s="20">
        <f t="shared" si="8"/>
        <v>0.16252324872359192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281376.20650000003</v>
      </c>
      <c r="P38" s="20">
        <f t="shared" si="8"/>
        <v>0.17958642733119912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17845</v>
      </c>
      <c r="P39" s="91">
        <f t="shared" si="8"/>
        <v>1.1389448438403223E-2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4.2092474237578933E-2</v>
      </c>
      <c r="E40" s="25"/>
      <c r="F40" s="25"/>
      <c r="G40" s="25"/>
      <c r="N40" s="93" t="s">
        <v>137</v>
      </c>
      <c r="O40" s="94">
        <f t="shared" ref="O40:P40" si="9">SUM(O35:O39)</f>
        <v>1566801.07</v>
      </c>
      <c r="P40" s="95">
        <f t="shared" si="9"/>
        <v>0.99999999999999978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4" sqref="M24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132781.93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60694.799999999996</v>
      </c>
      <c r="K2" s="102">
        <f>J2/D2</f>
        <v>0.45710135407732061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50911.329999999987</v>
      </c>
      <c r="Q2" s="102">
        <f>P2/D2</f>
        <v>0.38342062056184895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21175.800000000007</v>
      </c>
      <c r="W2" s="102">
        <f>V2/D2</f>
        <v>0.15947802536083042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68173.67</v>
      </c>
      <c r="E4" s="20">
        <f t="shared" ref="E4:E7" si="1">D4/$D$2</f>
        <v>0.51342581027403356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9094.59</v>
      </c>
      <c r="K4" s="545">
        <f>J4/$D$2</f>
        <v>6.8492678182942524E-2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8296.85</v>
      </c>
      <c r="Q4" s="545">
        <f t="shared" ref="Q4:Q12" si="3">P4/$D$2</f>
        <v>6.2484782379650612E-2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0.2510111127319809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0.35821696521507113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3.4941501452795572E-3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3.4941501452795572E-3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2.6359008337956832E-3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8.6182811170164506E-2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4766.1399999999994</v>
      </c>
      <c r="K6" s="545">
        <f>J6/$D$2</f>
        <v>3.5894492571391302E-2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5178.58</v>
      </c>
      <c r="Q6" s="545">
        <f t="shared" si="3"/>
        <v>3.9000638113936135E-2</v>
      </c>
      <c r="S6" s="98" t="s">
        <v>148</v>
      </c>
      <c r="T6" s="103"/>
      <c r="U6" s="100"/>
      <c r="V6" s="104">
        <f>'Budget Breakdown'!T16</f>
        <v>5903.7300000000032</v>
      </c>
      <c r="W6" s="102">
        <f t="shared" si="5"/>
        <v>4.4461848084298844E-2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4.217441334073093E-2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7.570939810861313E-2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5800.94</v>
      </c>
      <c r="Q7" s="545">
        <f>P7/$D$2</f>
        <v>4.3687721665139227E-2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-0.13863083628924505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9.4365249849885462E-4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2438.5100000000002</v>
      </c>
      <c r="Q8" s="545">
        <f>P8/$D$2</f>
        <v>1.8364772977768892E-2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1.7574680530701731E-2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5995.13</v>
      </c>
      <c r="Q9" s="545">
        <f t="shared" si="3"/>
        <v>4.5150194759181465E-2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820.97500000000002</v>
      </c>
      <c r="K10" s="545">
        <f t="shared" si="9"/>
        <v>6.1828819629297458E-3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820.97500000000002</v>
      </c>
      <c r="Q10" s="545">
        <f>P10/$D$2</f>
        <v>6.1828819629297458E-3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1.025335299765563E-2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1.0210576092695746E-2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8.215199161512414E-3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7.5311452394162372E-3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7.109325794556534E-3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1.0543603335182733E-2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6.7582238034949484E-3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6.7780307154746136E-3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7.5311452394162372E-3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5.8195418608541103E-3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6.7780307154746136E-3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853.57</v>
      </c>
      <c r="Q16" s="545">
        <f t="shared" si="11"/>
        <v>6.4283596420085182E-3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6.0926513118162995E-2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4.916964228491031E-2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5.6891024253074201E-3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6.8574579387421161E-2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719.62</v>
      </c>
      <c r="K19" s="545">
        <f t="shared" si="13"/>
        <v>5.419562737188713E-3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505.41000000000008</v>
      </c>
      <c r="K20" s="545">
        <f t="shared" si="13"/>
        <v>3.806316115453361E-3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1.2175150639849868E-2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1.6259742571899657E-2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1.4575025381842245E-3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1.4575025381842245E-3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2.0971227033678452E-3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6.8574579387421161E-2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3.7693381923278265E-3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1.8434586694138277E-2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2.0971227033678452E-3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H19" sqref="H1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126878.20000000001</v>
      </c>
      <c r="F3" s="268">
        <f t="shared" si="0"/>
        <v>2255.6810309599823</v>
      </c>
      <c r="G3" s="269">
        <f>1-((E3/SUM(E3:F3)))</f>
        <v>1.7467770758157419E-2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5990.3400000000011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1197.6512025974027</v>
      </c>
      <c r="E5" s="289">
        <f>I5+K5+M5+O5+Q5+S5+U5+W5+Y5+AA5+AC5+AE5</f>
        <v>9094.59</v>
      </c>
      <c r="F5" s="289">
        <f t="shared" ref="F5:F12" si="2">J5+L5+N5+P5+R5+T5</f>
        <v>-101.26000000000067</v>
      </c>
      <c r="G5" s="269">
        <f t="shared" ref="G5:G12" si="3">1-((E5/SUM(E5:F5)))</f>
        <v>-1.1259455618775283E-2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681.76</v>
      </c>
      <c r="X5" s="236">
        <f t="shared" ref="X5:X12" si="11">H5-W5</f>
        <v>518.24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1092.598168831169</v>
      </c>
      <c r="E6" s="289">
        <f t="shared" ref="E6:E12" si="16">Q6+S6+U6+W6+Y6+AA6+AC6+AE6+I6+K6+M6+O6</f>
        <v>8296.85</v>
      </c>
      <c r="F6" s="289">
        <f t="shared" si="2"/>
        <v>420.15000000000077</v>
      </c>
      <c r="G6" s="269">
        <f t="shared" si="3"/>
        <v>4.8198921647355952E-2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387.40000000000003</v>
      </c>
      <c r="X6" s="236">
        <f t="shared" si="11"/>
        <v>812.59999999999991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122.19621818181818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627.64492987012989</v>
      </c>
      <c r="E8" s="289">
        <f t="shared" si="16"/>
        <v>4766.1399999999994</v>
      </c>
      <c r="F8" s="289">
        <f t="shared" si="2"/>
        <v>-293.23000000000013</v>
      </c>
      <c r="G8" s="269">
        <f t="shared" si="3"/>
        <v>-6.5556874607358706E-2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268.03999999999996</v>
      </c>
      <c r="X8" s="236">
        <f t="shared" si="11"/>
        <v>331.96000000000004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681.95845714285713</v>
      </c>
      <c r="E9" s="289">
        <f t="shared" si="16"/>
        <v>5178.58</v>
      </c>
      <c r="F9" s="289">
        <f t="shared" si="2"/>
        <v>-34.81</v>
      </c>
      <c r="G9" s="269">
        <f t="shared" si="3"/>
        <v>-6.7674098958547813E-3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412.93</v>
      </c>
      <c r="X9" s="236">
        <f t="shared" si="11"/>
        <v>287.07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763.91599480519483</v>
      </c>
      <c r="E10" s="289">
        <f t="shared" si="16"/>
        <v>5800.94</v>
      </c>
      <c r="F10" s="289">
        <f t="shared" si="2"/>
        <v>593.5699999999996</v>
      </c>
      <c r="G10" s="269">
        <f t="shared" si="3"/>
        <v>9.2824938892894004E-2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286.93</v>
      </c>
      <c r="X10" s="236">
        <f t="shared" si="11"/>
        <v>613.06999999999994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321.12326493506498</v>
      </c>
      <c r="E11" s="289">
        <f t="shared" si="16"/>
        <v>2438.5100000000002</v>
      </c>
      <c r="F11" s="289">
        <f t="shared" si="2"/>
        <v>-64.159999999999854</v>
      </c>
      <c r="G11" s="269">
        <f t="shared" si="3"/>
        <v>-2.7022132373070384E-2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274.35000000000002</v>
      </c>
      <c r="X11" s="236">
        <f t="shared" si="11"/>
        <v>75.649999999999977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789.4885480519481</v>
      </c>
      <c r="E12" s="289">
        <f t="shared" si="16"/>
        <v>5995.13</v>
      </c>
      <c r="F12" s="289">
        <f t="shared" si="2"/>
        <v>-347.42000000000007</v>
      </c>
      <c r="G12" s="269">
        <f t="shared" si="3"/>
        <v>-6.1515198195374765E-2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521.7299999999999</v>
      </c>
      <c r="X12" s="236">
        <f t="shared" si="11"/>
        <v>178.2700000000001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1323.8415272727273</v>
      </c>
      <c r="E14" s="289">
        <f t="shared" ref="E14:E31" si="18">Q14+S14+U14+W14+Y14+AA14+AC14+AE14+I14+K14+M14+O14</f>
        <v>10052.84</v>
      </c>
      <c r="F14" s="289">
        <f t="shared" ref="F14:F31" si="19">J14+L14+N14+P14+R14+T14</f>
        <v>120.51999999999998</v>
      </c>
      <c r="G14" s="269">
        <f t="shared" ref="G14:G31" si="20">1-((E14/SUM(E14:F14)))</f>
        <v>1.1846626876469535E-2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16.500545454545456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307.30784415584418</v>
      </c>
      <c r="E16" s="289">
        <f t="shared" si="18"/>
        <v>2333.6</v>
      </c>
      <c r="F16" s="289">
        <f t="shared" si="19"/>
        <v>-200.12000000000006</v>
      </c>
      <c r="G16" s="269">
        <f t="shared" si="20"/>
        <v>-9.3799801263663163E-2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216.22562337662339</v>
      </c>
      <c r="E17" s="289">
        <f t="shared" si="18"/>
        <v>1641.95</v>
      </c>
      <c r="F17" s="289">
        <f t="shared" si="19"/>
        <v>-7.4699999999999989</v>
      </c>
      <c r="G17" s="269">
        <f t="shared" si="20"/>
        <v>-4.5702608780775478E-3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200</v>
      </c>
      <c r="X17" s="236">
        <f t="shared" si="28"/>
        <v>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179.28836883116887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143.64956103896102</v>
      </c>
      <c r="E19" s="289">
        <f t="shared" si="18"/>
        <v>1090.83</v>
      </c>
      <c r="F19" s="289">
        <f t="shared" si="19"/>
        <v>23.009999999999962</v>
      </c>
      <c r="G19" s="269">
        <f t="shared" si="20"/>
        <v>2.0658263305322166E-2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124.31244935064935</v>
      </c>
      <c r="E20" s="289">
        <f t="shared" si="18"/>
        <v>943.99</v>
      </c>
      <c r="F20" s="289">
        <f t="shared" si="19"/>
        <v>-215.66</v>
      </c>
      <c r="G20" s="269">
        <f t="shared" si="20"/>
        <v>-0.2961020416569411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118.17314025974025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178.54037922077924</v>
      </c>
      <c r="E22" s="289">
        <f t="shared" si="18"/>
        <v>1355.78</v>
      </c>
      <c r="F22" s="289">
        <f t="shared" si="19"/>
        <v>-202.48000000000002</v>
      </c>
      <c r="G22" s="269">
        <f t="shared" si="20"/>
        <v>-0.17556576779675725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263.3766233766234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184.36363636363637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237.03896103896105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101.75950909090911</v>
      </c>
      <c r="E26" s="289">
        <f t="shared" si="18"/>
        <v>772.73000000000013</v>
      </c>
      <c r="F26" s="289">
        <f t="shared" si="19"/>
        <v>-53.059999999999988</v>
      </c>
      <c r="G26" s="269">
        <f t="shared" si="20"/>
        <v>-7.3728236552864423E-2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112.40519220779221</v>
      </c>
      <c r="E27" s="289">
        <f t="shared" si="18"/>
        <v>853.57</v>
      </c>
      <c r="F27" s="289">
        <f t="shared" si="19"/>
        <v>-67.349999999999994</v>
      </c>
      <c r="G27" s="269">
        <f t="shared" si="20"/>
        <v>-8.5663045966777762E-2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83.000000000000014</v>
      </c>
      <c r="X27" s="236">
        <f t="shared" si="28"/>
        <v>16.999999999999986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1065.3505402597405</v>
      </c>
      <c r="E28" s="289">
        <f t="shared" si="18"/>
        <v>8089.9400000000005</v>
      </c>
      <c r="F28" s="289">
        <f t="shared" si="19"/>
        <v>168.97999999999911</v>
      </c>
      <c r="G28" s="269">
        <f t="shared" si="20"/>
        <v>2.0460302315556955E-2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99.478667532467554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94.765542857142862</v>
      </c>
      <c r="E30" s="289">
        <f t="shared" si="18"/>
        <v>719.62</v>
      </c>
      <c r="F30" s="289">
        <f t="shared" si="19"/>
        <v>-158.47</v>
      </c>
      <c r="G30" s="269">
        <f t="shared" si="20"/>
        <v>-0.28240220974783936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22.35</v>
      </c>
      <c r="X30" s="236">
        <f t="shared" si="28"/>
        <v>52.65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66.556589610389636</v>
      </c>
      <c r="E31" s="289">
        <f t="shared" si="18"/>
        <v>505.41000000000008</v>
      </c>
      <c r="F31" s="289">
        <f t="shared" si="19"/>
        <v>40.209999999999994</v>
      </c>
      <c r="G31" s="269">
        <f t="shared" si="20"/>
        <v>7.3695978886404556E-2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22.35</v>
      </c>
      <c r="X31" s="236">
        <f t="shared" si="28"/>
        <v>52.65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322.63636363636363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294.9818181818182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23.045454545454547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23.045454545454547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41.481818181818184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368.72727272727275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345.68181818181819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92.181818181818187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78.354545454545459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212.01818181818183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41.481818181818184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46.090909090909093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4389.1371896103901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8977.6755038961055</v>
      </c>
      <c r="E49" s="268">
        <f t="shared" ref="E49:E52" si="65">Q49+S49+U49+W49+Y49+AA49+AC49+AE49+I49+K49+M49+O49</f>
        <v>68173.67</v>
      </c>
      <c r="F49" s="268">
        <f>E49-('Proposed Budget'!J68*14)</f>
        <v>3804.1019563800073</v>
      </c>
      <c r="G49" s="246">
        <f t="shared" ref="G49:G50" si="66">(E49/(E49-F49))-1</f>
        <v>5.9097832593845601E-2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4729.33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6263.7203064935084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1506.9778285714287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737.4545454545455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132781.93</v>
      </c>
      <c r="F54" s="297">
        <f>F49+F50+E52</f>
        <v>18275.872886380021</v>
      </c>
      <c r="G54" s="246">
        <f>(E54/(E54-F54))-1</f>
        <v>0.15960616710647524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11894.07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28" sqref="G2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11894.07</v>
      </c>
      <c r="G9" s="207">
        <f t="shared" si="0"/>
        <v>-4825.5662543266662</v>
      </c>
      <c r="H9" s="208">
        <f t="shared" si="1"/>
        <v>-0.28861670080160495</v>
      </c>
      <c r="I9" s="198"/>
      <c r="J9" s="209">
        <f t="shared" ref="J9:K9" si="14">SUM(O27,E27,J27)</f>
        <v>13000</v>
      </c>
      <c r="K9" s="210">
        <f t="shared" si="14"/>
        <v>5940.34</v>
      </c>
      <c r="L9" s="211">
        <f t="shared" si="3"/>
        <v>7059.66</v>
      </c>
      <c r="M9" s="212">
        <f t="shared" si="4"/>
        <v>-0.54305076923076923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5903.73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132781.93</v>
      </c>
      <c r="G16" s="205">
        <f>SUM(G2:G9)</f>
        <v>-3738.9435396133267</v>
      </c>
      <c r="H16" s="208">
        <f>((SUM(F16))-SUM(E16))/SUM(E16)</f>
        <v>-2.7387339698851682E-2</v>
      </c>
      <c r="I16" s="198"/>
      <c r="J16" s="209">
        <f>SUM(J2:J9)</f>
        <v>104000</v>
      </c>
      <c r="K16" s="209">
        <f>SUM(K2:K9)</f>
        <v>93198.459999999992</v>
      </c>
      <c r="L16" s="209">
        <f>SUM(L2:L9)</f>
        <v>10801.539999999999</v>
      </c>
      <c r="M16" s="212">
        <f>((K16-SUM(J16))/SUM(J16))</f>
        <v>-0.10386096153846161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5903.7300000000032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3101.34</v>
      </c>
      <c r="G27" s="232">
        <f t="shared" si="19"/>
        <v>2098.66</v>
      </c>
      <c r="H27" s="233">
        <f t="shared" si="20"/>
        <v>-0.40358846153846151</v>
      </c>
      <c r="I27" s="198"/>
      <c r="J27" s="234">
        <f>SUM('Proposed Budget'!$D$5:$D$12)</f>
        <v>5800</v>
      </c>
      <c r="K27" s="235">
        <f>SUM('Monthly Breakdown'!W5:W12)</f>
        <v>2839</v>
      </c>
      <c r="L27" s="236">
        <f t="shared" si="21"/>
        <v>2961</v>
      </c>
      <c r="M27" s="237">
        <f t="shared" si="22"/>
        <v>-0.51051724137931032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36699.800000000003</v>
      </c>
      <c r="G34" s="230">
        <f>SUM(G20:G27)</f>
        <v>4900.199999999998</v>
      </c>
      <c r="H34" s="233">
        <f>((F34-SUM(E34)))/SUM(E34)</f>
        <v>-0.11779326923076916</v>
      </c>
      <c r="I34" s="198"/>
      <c r="J34" s="234">
        <f>SUM(J20:J27)</f>
        <v>46400</v>
      </c>
      <c r="K34" s="234">
        <f>SUM(K20:K27)</f>
        <v>42498.66</v>
      </c>
      <c r="L34" s="234">
        <f>SUM(L20:L27)</f>
        <v>3901.3399999999992</v>
      </c>
      <c r="M34" s="237">
        <f>((K34-SUM(J34))/SUM(J34))</f>
        <v>-8.4080603448275781E-2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40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(SUM(INDIRECT("g5:g5")))+J2+L2+N2+P2-R2+T2-G1443</f>
        <v>9488.2899999999918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270</v>
      </c>
      <c r="H2" s="301"/>
      <c r="I2" s="314" t="s">
        <v>275</v>
      </c>
      <c r="J2" s="303">
        <f>SUMIFS(E:E,I:I,"1")</f>
        <v>3187.42</v>
      </c>
      <c r="K2" s="304" t="s">
        <v>276</v>
      </c>
      <c r="L2" s="305">
        <f>(SUMIFS(E:E,I:I,"2"))</f>
        <v>445.5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39</v>
      </c>
      <c r="C5" s="298">
        <v>46254</v>
      </c>
      <c r="D5" s="299" t="s">
        <v>292</v>
      </c>
      <c r="E5" s="522"/>
      <c r="F5" s="522">
        <v>2763.78</v>
      </c>
      <c r="G5" s="333">
        <f t="shared" ref="G5:G71" si="0">G6-E5+F5</f>
        <v>6125.3699999999917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22</v>
      </c>
      <c r="C6" s="298">
        <v>46253</v>
      </c>
      <c r="D6" s="299" t="s">
        <v>323</v>
      </c>
      <c r="E6" s="522">
        <v>23.42</v>
      </c>
      <c r="F6" s="522"/>
      <c r="G6" s="333">
        <f t="shared" si="0"/>
        <v>3361.5899999999911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8</v>
      </c>
      <c r="C7" s="298">
        <v>46252</v>
      </c>
      <c r="D7" s="299" t="s">
        <v>319</v>
      </c>
      <c r="E7" s="522">
        <v>13</v>
      </c>
      <c r="F7" s="522"/>
      <c r="G7" s="333">
        <f t="shared" si="0"/>
        <v>3385.0099999999911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22</v>
      </c>
      <c r="C8" s="298">
        <v>46252</v>
      </c>
      <c r="D8" s="299" t="s">
        <v>930</v>
      </c>
      <c r="E8" s="522">
        <v>13.84</v>
      </c>
      <c r="F8" s="522"/>
      <c r="G8" s="333">
        <f t="shared" si="0"/>
        <v>3398.0099999999911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/>
      <c r="B9" s="330"/>
      <c r="C9" s="298">
        <v>46252</v>
      </c>
      <c r="D9" s="299" t="s">
        <v>1020</v>
      </c>
      <c r="E9" s="522">
        <v>2518.46</v>
      </c>
      <c r="F9" s="522"/>
      <c r="G9" s="333">
        <f t="shared" si="0"/>
        <v>3411.8499999999913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46252</v>
      </c>
      <c r="D10" s="299" t="s">
        <v>322</v>
      </c>
      <c r="E10" s="522">
        <v>25</v>
      </c>
      <c r="F10" s="522"/>
      <c r="G10" s="333">
        <f t="shared" si="0"/>
        <v>5930.3099999999913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21</v>
      </c>
      <c r="C11" s="298">
        <v>46251</v>
      </c>
      <c r="D11" s="299" t="s">
        <v>194</v>
      </c>
      <c r="E11" s="522">
        <v>81</v>
      </c>
      <c r="F11" s="522"/>
      <c r="G11" s="333">
        <f t="shared" si="0"/>
        <v>5955.3099999999913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42</v>
      </c>
      <c r="C12" s="298">
        <v>46251</v>
      </c>
      <c r="D12" s="299" t="s">
        <v>333</v>
      </c>
      <c r="E12" s="522">
        <v>22.35</v>
      </c>
      <c r="F12" s="522"/>
      <c r="G12" s="333">
        <f t="shared" si="0"/>
        <v>6036.3099999999913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43</v>
      </c>
      <c r="C13" s="298">
        <v>46251</v>
      </c>
      <c r="D13" s="299" t="s">
        <v>333</v>
      </c>
      <c r="E13" s="522">
        <v>22.35</v>
      </c>
      <c r="F13" s="522"/>
      <c r="G13" s="333">
        <f t="shared" si="0"/>
        <v>6058.6599999999917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46251</v>
      </c>
      <c r="D14" s="299" t="s">
        <v>329</v>
      </c>
      <c r="E14" s="522">
        <v>120</v>
      </c>
      <c r="F14" s="522"/>
      <c r="G14" s="333">
        <f t="shared" si="0"/>
        <v>6081.009999999992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46251</v>
      </c>
      <c r="D15" s="299" t="s">
        <v>332</v>
      </c>
      <c r="E15" s="522">
        <v>15.5</v>
      </c>
      <c r="F15" s="522"/>
      <c r="G15" s="333">
        <f t="shared" si="0"/>
        <v>6201.009999999992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46251</v>
      </c>
      <c r="D16" s="299" t="s">
        <v>1003</v>
      </c>
      <c r="E16" s="522">
        <v>30</v>
      </c>
      <c r="F16" s="522"/>
      <c r="G16" s="333">
        <f t="shared" si="0"/>
        <v>6216.509999999992</v>
      </c>
      <c r="H16" s="334" t="s">
        <v>298</v>
      </c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17</v>
      </c>
      <c r="C17" s="298">
        <v>46251</v>
      </c>
      <c r="D17" s="299" t="s">
        <v>188</v>
      </c>
      <c r="E17" s="522">
        <v>42.65</v>
      </c>
      <c r="F17" s="522"/>
      <c r="G17" s="333">
        <f t="shared" si="0"/>
        <v>6246.509999999992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11</v>
      </c>
      <c r="C18" s="298">
        <v>46251</v>
      </c>
      <c r="D18" s="299" t="s">
        <v>178</v>
      </c>
      <c r="E18" s="522">
        <v>256.83999999999997</v>
      </c>
      <c r="F18" s="522"/>
      <c r="G18" s="333">
        <f t="shared" si="0"/>
        <v>6289.1599999999917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23</v>
      </c>
      <c r="C19" s="298">
        <v>46251</v>
      </c>
      <c r="D19" s="299" t="s">
        <v>63</v>
      </c>
      <c r="E19" s="522">
        <v>529.46</v>
      </c>
      <c r="F19" s="522"/>
      <c r="G19" s="333">
        <f t="shared" si="0"/>
        <v>6545.9999999999918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1</v>
      </c>
      <c r="C20" s="298">
        <v>46250</v>
      </c>
      <c r="D20" s="299" t="s">
        <v>1021</v>
      </c>
      <c r="E20" s="522">
        <v>25.5</v>
      </c>
      <c r="F20" s="522"/>
      <c r="G20" s="333">
        <f t="shared" si="0"/>
        <v>7075.4599999999919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5</v>
      </c>
      <c r="C21" s="298">
        <v>46250</v>
      </c>
      <c r="D21" s="299" t="s">
        <v>340</v>
      </c>
      <c r="E21" s="522">
        <v>21.3</v>
      </c>
      <c r="F21" s="522"/>
      <c r="G21" s="333">
        <f t="shared" si="0"/>
        <v>7100.9599999999919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46250</v>
      </c>
      <c r="D22" s="299" t="s">
        <v>1021</v>
      </c>
      <c r="E22" s="522">
        <v>28.1</v>
      </c>
      <c r="F22" s="522"/>
      <c r="G22" s="333">
        <f t="shared" si="0"/>
        <v>7122.259999999992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46250</v>
      </c>
      <c r="D23" s="299" t="s">
        <v>319</v>
      </c>
      <c r="E23" s="522">
        <v>13.58</v>
      </c>
      <c r="F23" s="522"/>
      <c r="G23" s="333">
        <f t="shared" si="0"/>
        <v>7150.3599999999924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7</v>
      </c>
      <c r="C24" s="298">
        <v>46250</v>
      </c>
      <c r="D24" s="299" t="s">
        <v>300</v>
      </c>
      <c r="E24" s="522">
        <v>85.15</v>
      </c>
      <c r="F24" s="522"/>
      <c r="G24" s="333">
        <f t="shared" si="0"/>
        <v>7163.9399999999923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46250</v>
      </c>
      <c r="D25" s="299" t="s">
        <v>300</v>
      </c>
      <c r="E25" s="522">
        <v>33</v>
      </c>
      <c r="F25" s="522"/>
      <c r="G25" s="333">
        <f t="shared" si="0"/>
        <v>7249.089999999992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46249</v>
      </c>
      <c r="D26" s="299" t="s">
        <v>831</v>
      </c>
      <c r="E26" s="522">
        <v>72.239999999999995</v>
      </c>
      <c r="F26" s="522"/>
      <c r="G26" s="333">
        <f t="shared" si="0"/>
        <v>7282.089999999992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1</v>
      </c>
      <c r="C27" s="298">
        <v>46249</v>
      </c>
      <c r="D27" s="299" t="s">
        <v>428</v>
      </c>
      <c r="E27" s="522">
        <v>46</v>
      </c>
      <c r="F27" s="522"/>
      <c r="G27" s="333">
        <f t="shared" si="0"/>
        <v>7354.3299999999917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4</v>
      </c>
      <c r="C28" s="298">
        <v>46249</v>
      </c>
      <c r="D28" s="299" t="s">
        <v>329</v>
      </c>
      <c r="E28" s="522">
        <v>32.06</v>
      </c>
      <c r="F28" s="522"/>
      <c r="G28" s="333">
        <f t="shared" si="0"/>
        <v>7400.3299999999917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46249</v>
      </c>
      <c r="D29" s="299" t="s">
        <v>300</v>
      </c>
      <c r="E29" s="522">
        <v>18.079999999999998</v>
      </c>
      <c r="F29" s="522"/>
      <c r="G29" s="333">
        <f t="shared" si="0"/>
        <v>7432.3899999999921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7</v>
      </c>
      <c r="C30" s="298">
        <v>46248</v>
      </c>
      <c r="D30" s="299" t="s">
        <v>1022</v>
      </c>
      <c r="E30" s="522">
        <v>37.26</v>
      </c>
      <c r="F30" s="522"/>
      <c r="G30" s="333">
        <f t="shared" si="0"/>
        <v>7450.4699999999921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7</v>
      </c>
      <c r="C31" s="298">
        <v>46248</v>
      </c>
      <c r="D31" s="299" t="s">
        <v>444</v>
      </c>
      <c r="E31" s="522">
        <v>151.94</v>
      </c>
      <c r="F31" s="522"/>
      <c r="G31" s="333">
        <f t="shared" si="0"/>
        <v>7487.7299999999923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291</v>
      </c>
      <c r="B32" s="330">
        <v>38</v>
      </c>
      <c r="C32" s="298">
        <v>46248</v>
      </c>
      <c r="D32" s="299" t="s">
        <v>293</v>
      </c>
      <c r="E32" s="522"/>
      <c r="F32" s="522">
        <v>4729.33</v>
      </c>
      <c r="G32" s="333">
        <f t="shared" si="0"/>
        <v>7639.6699999999919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46247</v>
      </c>
      <c r="D33" s="299" t="s">
        <v>319</v>
      </c>
      <c r="E33" s="522">
        <v>237.21</v>
      </c>
      <c r="F33" s="522"/>
      <c r="G33" s="333">
        <f t="shared" si="0"/>
        <v>2910.339999999992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46246</v>
      </c>
      <c r="D34" s="299" t="s">
        <v>412</v>
      </c>
      <c r="E34" s="522">
        <v>-3.54</v>
      </c>
      <c r="F34" s="522"/>
      <c r="G34" s="333">
        <f t="shared" si="0"/>
        <v>3147.549999999992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12</v>
      </c>
      <c r="C35" s="298">
        <v>46246</v>
      </c>
      <c r="D35" s="299" t="s">
        <v>191</v>
      </c>
      <c r="E35" s="522">
        <v>200</v>
      </c>
      <c r="F35" s="522"/>
      <c r="G35" s="333">
        <f t="shared" si="0"/>
        <v>3144.009999999992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335</v>
      </c>
      <c r="B36" s="330" t="s">
        <v>335</v>
      </c>
      <c r="C36" s="298">
        <v>46246</v>
      </c>
      <c r="D36" s="299" t="s">
        <v>336</v>
      </c>
      <c r="E36" s="522">
        <v>63.55</v>
      </c>
      <c r="F36" s="522"/>
      <c r="G36" s="333">
        <f t="shared" si="0"/>
        <v>3344.009999999992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15</v>
      </c>
      <c r="C37" s="298">
        <v>46246</v>
      </c>
      <c r="D37" s="299" t="s">
        <v>185</v>
      </c>
      <c r="E37" s="522">
        <v>64.28</v>
      </c>
      <c r="F37" s="522"/>
      <c r="G37" s="333">
        <f t="shared" si="0"/>
        <v>3407.5599999999922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22</v>
      </c>
      <c r="C38" s="298">
        <v>46245</v>
      </c>
      <c r="D38" s="299" t="s">
        <v>352</v>
      </c>
      <c r="E38" s="522">
        <v>21.29</v>
      </c>
      <c r="F38" s="522"/>
      <c r="G38" s="333">
        <f t="shared" si="0"/>
        <v>3471.8399999999924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46245</v>
      </c>
      <c r="D39" s="299" t="s">
        <v>427</v>
      </c>
      <c r="E39" s="522">
        <v>-130</v>
      </c>
      <c r="F39" s="522"/>
      <c r="G39" s="333">
        <f t="shared" si="0"/>
        <v>3493.1299999999924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291</v>
      </c>
      <c r="B40" s="330">
        <v>41</v>
      </c>
      <c r="C40" s="298">
        <v>46244</v>
      </c>
      <c r="D40" s="299" t="s">
        <v>1011</v>
      </c>
      <c r="E40" s="522"/>
      <c r="F40" s="522">
        <v>800</v>
      </c>
      <c r="G40" s="333">
        <f t="shared" si="0"/>
        <v>3363.1299999999924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46244</v>
      </c>
      <c r="D41" s="299" t="s">
        <v>979</v>
      </c>
      <c r="E41" s="522">
        <v>5.31</v>
      </c>
      <c r="F41" s="522"/>
      <c r="G41" s="333">
        <f t="shared" si="0"/>
        <v>2563.1299999999924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46244</v>
      </c>
      <c r="D42" s="299" t="s">
        <v>319</v>
      </c>
      <c r="E42" s="522">
        <v>9.5</v>
      </c>
      <c r="F42" s="522"/>
      <c r="G42" s="333">
        <f t="shared" si="0"/>
        <v>2568.4399999999923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46244</v>
      </c>
      <c r="D43" s="299" t="s">
        <v>334</v>
      </c>
      <c r="E43" s="522">
        <v>16.16</v>
      </c>
      <c r="F43" s="522"/>
      <c r="G43" s="333">
        <f t="shared" si="0"/>
        <v>2577.9399999999923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46243</v>
      </c>
      <c r="D44" s="299" t="s">
        <v>854</v>
      </c>
      <c r="E44" s="522">
        <v>10.68</v>
      </c>
      <c r="F44" s="522"/>
      <c r="G44" s="333">
        <f t="shared" si="0"/>
        <v>2594.0999999999922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287</v>
      </c>
      <c r="B45" s="330" t="s">
        <v>287</v>
      </c>
      <c r="C45" s="298">
        <v>46243</v>
      </c>
      <c r="D45" s="299" t="s">
        <v>845</v>
      </c>
      <c r="E45" s="522">
        <v>116.04</v>
      </c>
      <c r="F45" s="522">
        <v>116.04</v>
      </c>
      <c r="G45" s="333">
        <f t="shared" si="0"/>
        <v>2604.779999999992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46243</v>
      </c>
      <c r="D46" s="299" t="s">
        <v>306</v>
      </c>
      <c r="E46" s="522">
        <v>228.43</v>
      </c>
      <c r="F46" s="522"/>
      <c r="G46" s="333">
        <f t="shared" si="0"/>
        <v>2604.779999999992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46242</v>
      </c>
      <c r="D47" s="299" t="s">
        <v>319</v>
      </c>
      <c r="E47" s="522">
        <v>39.92</v>
      </c>
      <c r="F47" s="522"/>
      <c r="G47" s="333">
        <f t="shared" si="0"/>
        <v>2833.2099999999919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46242</v>
      </c>
      <c r="D48" s="299" t="s">
        <v>296</v>
      </c>
      <c r="E48" s="522">
        <v>73.16</v>
      </c>
      <c r="F48" s="522"/>
      <c r="G48" s="333">
        <f t="shared" si="0"/>
        <v>2873.1299999999919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46242</v>
      </c>
      <c r="D49" s="299" t="s">
        <v>300</v>
      </c>
      <c r="E49" s="522">
        <v>28.7</v>
      </c>
      <c r="F49" s="522"/>
      <c r="G49" s="333">
        <f t="shared" si="0"/>
        <v>2946.2899999999918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46242</v>
      </c>
      <c r="D50" s="299" t="s">
        <v>345</v>
      </c>
      <c r="E50" s="522">
        <v>121.55</v>
      </c>
      <c r="F50" s="522"/>
      <c r="G50" s="333">
        <f t="shared" si="0"/>
        <v>2974.9899999999916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46242</v>
      </c>
      <c r="D51" s="299" t="s">
        <v>1016</v>
      </c>
      <c r="E51" s="522">
        <v>25</v>
      </c>
      <c r="F51" s="522"/>
      <c r="G51" s="333">
        <f t="shared" si="0"/>
        <v>3096.5399999999918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46242</v>
      </c>
      <c r="D52" s="299" t="s">
        <v>353</v>
      </c>
      <c r="E52" s="522">
        <v>21.99</v>
      </c>
      <c r="F52" s="522"/>
      <c r="G52" s="333">
        <f t="shared" si="0"/>
        <v>3121.5399999999918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5</v>
      </c>
      <c r="C53" s="298">
        <v>46242</v>
      </c>
      <c r="D53" s="299" t="s">
        <v>1019</v>
      </c>
      <c r="E53" s="522">
        <v>60</v>
      </c>
      <c r="F53" s="522"/>
      <c r="G53" s="333">
        <f t="shared" si="0"/>
        <v>3143.5299999999916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46241</v>
      </c>
      <c r="D54" s="299" t="s">
        <v>319</v>
      </c>
      <c r="E54" s="522">
        <v>19.690000000000001</v>
      </c>
      <c r="F54" s="522"/>
      <c r="G54" s="333">
        <f t="shared" si="0"/>
        <v>3203.5299999999916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46241</v>
      </c>
      <c r="D55" s="299" t="s">
        <v>296</v>
      </c>
      <c r="E55" s="522">
        <v>8.93</v>
      </c>
      <c r="F55" s="522"/>
      <c r="G55" s="333">
        <f t="shared" si="0"/>
        <v>3223.2199999999916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46241</v>
      </c>
      <c r="D56" s="299" t="s">
        <v>320</v>
      </c>
      <c r="E56" s="522">
        <v>178.24</v>
      </c>
      <c r="F56" s="522"/>
      <c r="G56" s="333">
        <f t="shared" si="0"/>
        <v>3232.1499999999915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46241</v>
      </c>
      <c r="D57" s="299" t="s">
        <v>404</v>
      </c>
      <c r="E57" s="522">
        <v>107.68</v>
      </c>
      <c r="F57" s="522"/>
      <c r="G57" s="333">
        <f t="shared" si="0"/>
        <v>3410.3899999999917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335</v>
      </c>
      <c r="B58" s="330" t="s">
        <v>335</v>
      </c>
      <c r="C58" s="298">
        <v>46241</v>
      </c>
      <c r="D58" s="299" t="s">
        <v>447</v>
      </c>
      <c r="E58" s="522">
        <v>83.63</v>
      </c>
      <c r="F58" s="522"/>
      <c r="G58" s="333">
        <f t="shared" si="0"/>
        <v>3518.0699999999915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9</v>
      </c>
      <c r="C59" s="298">
        <v>46241</v>
      </c>
      <c r="D59" s="299" t="s">
        <v>58</v>
      </c>
      <c r="E59" s="522">
        <v>1231.68</v>
      </c>
      <c r="F59" s="522"/>
      <c r="G59" s="333">
        <f t="shared" si="0"/>
        <v>3601.6999999999916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46240</v>
      </c>
      <c r="D60" s="299" t="s">
        <v>1017</v>
      </c>
      <c r="E60" s="522">
        <v>33.700000000000003</v>
      </c>
      <c r="F60" s="522"/>
      <c r="G60" s="333">
        <f t="shared" si="0"/>
        <v>4833.3799999999919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46240</v>
      </c>
      <c r="D61" s="299" t="s">
        <v>347</v>
      </c>
      <c r="E61" s="522">
        <v>23.33</v>
      </c>
      <c r="F61" s="522"/>
      <c r="G61" s="333">
        <f t="shared" si="0"/>
        <v>4867.0799999999917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14</v>
      </c>
      <c r="C62" s="298">
        <v>46240</v>
      </c>
      <c r="D62" s="299" t="s">
        <v>958</v>
      </c>
      <c r="E62" s="522">
        <v>66.67</v>
      </c>
      <c r="F62" s="522"/>
      <c r="G62" s="333">
        <f t="shared" si="0"/>
        <v>4890.4099999999917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46240</v>
      </c>
      <c r="D63" s="299" t="s">
        <v>344</v>
      </c>
      <c r="E63" s="522">
        <v>75</v>
      </c>
      <c r="F63" s="522"/>
      <c r="G63" s="333">
        <f t="shared" si="0"/>
        <v>4957.0799999999917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13</v>
      </c>
      <c r="C64" s="298">
        <v>46240</v>
      </c>
      <c r="D64" s="299" t="s">
        <v>182</v>
      </c>
      <c r="E64" s="522">
        <v>331.81</v>
      </c>
      <c r="F64" s="522"/>
      <c r="G64" s="333">
        <f t="shared" si="0"/>
        <v>5032.0799999999917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291</v>
      </c>
      <c r="B65" s="330">
        <v>39</v>
      </c>
      <c r="C65" s="298">
        <v>46240</v>
      </c>
      <c r="D65" s="299" t="s">
        <v>292</v>
      </c>
      <c r="E65" s="522"/>
      <c r="F65" s="522">
        <v>2763.78</v>
      </c>
      <c r="G65" s="333">
        <f t="shared" si="0"/>
        <v>5363.8899999999921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46239</v>
      </c>
      <c r="D66" s="299" t="s">
        <v>353</v>
      </c>
      <c r="E66" s="522">
        <v>36.549999999999997</v>
      </c>
      <c r="F66" s="522"/>
      <c r="G66" s="333">
        <f t="shared" si="0"/>
        <v>2600.1099999999915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4</v>
      </c>
      <c r="C67" s="298">
        <v>46239</v>
      </c>
      <c r="D67" s="299" t="s">
        <v>310</v>
      </c>
      <c r="E67" s="522">
        <v>40.76</v>
      </c>
      <c r="F67" s="522"/>
      <c r="G67" s="333">
        <f t="shared" si="0"/>
        <v>2636.6599999999917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3</v>
      </c>
      <c r="C68" s="298">
        <v>46239</v>
      </c>
      <c r="D68" s="299" t="s">
        <v>310</v>
      </c>
      <c r="E68" s="522">
        <v>5.86</v>
      </c>
      <c r="F68" s="522"/>
      <c r="G68" s="333">
        <f t="shared" si="0"/>
        <v>2677.4199999999919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46239</v>
      </c>
      <c r="D69" s="299" t="s">
        <v>296</v>
      </c>
      <c r="E69" s="522">
        <v>63.22</v>
      </c>
      <c r="F69" s="522"/>
      <c r="G69" s="333">
        <f t="shared" si="0"/>
        <v>2683.279999999992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8</v>
      </c>
      <c r="C70" s="298">
        <v>46239</v>
      </c>
      <c r="D70" s="299" t="s">
        <v>1012</v>
      </c>
      <c r="E70" s="522">
        <v>49.41</v>
      </c>
      <c r="F70" s="522"/>
      <c r="G70" s="333">
        <f t="shared" si="0"/>
        <v>2746.4999999999918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5</v>
      </c>
      <c r="C71" s="298">
        <v>46239</v>
      </c>
      <c r="D71" s="299" t="s">
        <v>1013</v>
      </c>
      <c r="E71" s="522">
        <v>-60</v>
      </c>
      <c r="F71" s="522"/>
      <c r="G71" s="333">
        <f t="shared" si="0"/>
        <v>2795.9099999999917</v>
      </c>
      <c r="H71" s="334" t="s">
        <v>298</v>
      </c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5</v>
      </c>
      <c r="C72" s="298">
        <v>46239</v>
      </c>
      <c r="D72" s="299" t="s">
        <v>1013</v>
      </c>
      <c r="E72" s="522">
        <v>263.89</v>
      </c>
      <c r="F72" s="522"/>
      <c r="G72" s="333">
        <f t="shared" ref="G72:G102" si="1">G73-E72+F72</f>
        <v>2735.9099999999917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46239</v>
      </c>
      <c r="D73" s="299" t="s">
        <v>1014</v>
      </c>
      <c r="E73" s="522">
        <v>25</v>
      </c>
      <c r="F73" s="522"/>
      <c r="G73" s="333">
        <f t="shared" si="1"/>
        <v>2999.7999999999915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46239</v>
      </c>
      <c r="D74" s="299" t="s">
        <v>1015</v>
      </c>
      <c r="E74" s="522">
        <v>36.81</v>
      </c>
      <c r="F74" s="522"/>
      <c r="G74" s="333">
        <f t="shared" si="1"/>
        <v>3024.7999999999915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291</v>
      </c>
      <c r="B75" s="330">
        <v>40</v>
      </c>
      <c r="C75" s="298">
        <v>46239</v>
      </c>
      <c r="D75" s="299" t="s">
        <v>316</v>
      </c>
      <c r="E75" s="522"/>
      <c r="F75" s="522">
        <v>837.18</v>
      </c>
      <c r="G75" s="333">
        <f t="shared" si="1"/>
        <v>3061.6099999999915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46238</v>
      </c>
      <c r="D76" s="299" t="s">
        <v>1010</v>
      </c>
      <c r="E76" s="522">
        <v>10</v>
      </c>
      <c r="F76" s="522"/>
      <c r="G76" s="333">
        <f t="shared" si="1"/>
        <v>2224.4299999999917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17</v>
      </c>
      <c r="C77" s="298">
        <v>46238</v>
      </c>
      <c r="D77" s="299" t="s">
        <v>370</v>
      </c>
      <c r="E77" s="522">
        <v>99</v>
      </c>
      <c r="F77" s="522"/>
      <c r="G77" s="333">
        <f t="shared" si="1"/>
        <v>2234.4299999999917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14</v>
      </c>
      <c r="C78" s="298">
        <v>46238</v>
      </c>
      <c r="D78" s="299" t="s">
        <v>367</v>
      </c>
      <c r="E78" s="522">
        <v>70.25</v>
      </c>
      <c r="F78" s="522"/>
      <c r="G78" s="333">
        <f t="shared" si="1"/>
        <v>2333.4299999999917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284</v>
      </c>
      <c r="B79" s="330">
        <v>37</v>
      </c>
      <c r="C79" s="298">
        <v>46238</v>
      </c>
      <c r="D79" s="299" t="s">
        <v>374</v>
      </c>
      <c r="E79" s="522">
        <v>50</v>
      </c>
      <c r="F79" s="522"/>
      <c r="G79" s="333">
        <f t="shared" si="1"/>
        <v>2403.6799999999917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46237</v>
      </c>
      <c r="D80" s="299" t="s">
        <v>296</v>
      </c>
      <c r="E80" s="522">
        <v>41.93</v>
      </c>
      <c r="F80" s="522"/>
      <c r="G80" s="333">
        <f t="shared" si="1"/>
        <v>2453.6799999999917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46237</v>
      </c>
      <c r="D81" s="299" t="s">
        <v>334</v>
      </c>
      <c r="E81" s="522">
        <v>15.09</v>
      </c>
      <c r="F81" s="522"/>
      <c r="G81" s="333">
        <f t="shared" si="1"/>
        <v>2495.6099999999915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22</v>
      </c>
      <c r="C82" s="298">
        <v>46237</v>
      </c>
      <c r="D82" s="299" t="s">
        <v>953</v>
      </c>
      <c r="E82" s="522">
        <v>12.77</v>
      </c>
      <c r="F82" s="522"/>
      <c r="G82" s="333">
        <f t="shared" si="1"/>
        <v>2510.6999999999916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46236</v>
      </c>
      <c r="D83" s="299" t="s">
        <v>306</v>
      </c>
      <c r="E83" s="522">
        <v>132.79</v>
      </c>
      <c r="F83" s="522"/>
      <c r="G83" s="333">
        <f t="shared" si="1"/>
        <v>2523.4699999999916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46236</v>
      </c>
      <c r="D84" s="299" t="s">
        <v>358</v>
      </c>
      <c r="E84" s="522">
        <v>10.25</v>
      </c>
      <c r="F84" s="522"/>
      <c r="G84" s="333">
        <f t="shared" si="1"/>
        <v>2656.2599999999916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46236</v>
      </c>
      <c r="D85" s="299" t="s">
        <v>300</v>
      </c>
      <c r="E85" s="522">
        <v>24.48</v>
      </c>
      <c r="F85" s="522"/>
      <c r="G85" s="333">
        <f t="shared" si="1"/>
        <v>2666.5099999999916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4</v>
      </c>
      <c r="C86" s="298">
        <v>46236</v>
      </c>
      <c r="D86" s="299" t="s">
        <v>455</v>
      </c>
      <c r="E86" s="522">
        <v>40.21</v>
      </c>
      <c r="F86" s="522"/>
      <c r="G86" s="333">
        <f t="shared" si="1"/>
        <v>2690.9899999999916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46235</v>
      </c>
      <c r="D87" s="299" t="s">
        <v>1008</v>
      </c>
      <c r="E87" s="522">
        <v>22.12</v>
      </c>
      <c r="F87" s="522"/>
      <c r="G87" s="333">
        <f t="shared" si="1"/>
        <v>2731.1999999999916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46235</v>
      </c>
      <c r="D88" s="299" t="s">
        <v>1009</v>
      </c>
      <c r="E88" s="522">
        <v>40</v>
      </c>
      <c r="F88" s="522"/>
      <c r="G88" s="333">
        <f t="shared" si="1"/>
        <v>2753.3199999999915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46235</v>
      </c>
      <c r="D89" s="299" t="s">
        <v>319</v>
      </c>
      <c r="E89" s="522">
        <v>8.86</v>
      </c>
      <c r="F89" s="522"/>
      <c r="G89" s="333">
        <f t="shared" si="1"/>
        <v>2793.3199999999915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46235</v>
      </c>
      <c r="D90" s="299" t="s">
        <v>484</v>
      </c>
      <c r="E90" s="522">
        <v>52.06</v>
      </c>
      <c r="F90" s="522"/>
      <c r="G90" s="333">
        <f t="shared" si="1"/>
        <v>2802.1799999999917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46235</v>
      </c>
      <c r="D91" s="299" t="s">
        <v>484</v>
      </c>
      <c r="E91" s="522">
        <v>52.06</v>
      </c>
      <c r="F91" s="522"/>
      <c r="G91" s="333">
        <f t="shared" si="1"/>
        <v>2854.2399999999916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46235</v>
      </c>
      <c r="D92" s="299" t="s">
        <v>375</v>
      </c>
      <c r="E92" s="522">
        <v>6.37</v>
      </c>
      <c r="F92" s="522"/>
      <c r="G92" s="333">
        <f t="shared" si="1"/>
        <v>2906.2999999999915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287</v>
      </c>
      <c r="B93" s="330" t="s">
        <v>287</v>
      </c>
      <c r="C93" s="298">
        <v>46235</v>
      </c>
      <c r="D93" s="299" t="s">
        <v>1007</v>
      </c>
      <c r="E93" s="522">
        <v>121.4</v>
      </c>
      <c r="F93" s="522">
        <v>121.4</v>
      </c>
      <c r="G93" s="333">
        <f t="shared" si="1"/>
        <v>2912.6699999999914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46235</v>
      </c>
      <c r="D94" s="299" t="s">
        <v>1018</v>
      </c>
      <c r="E94" s="522">
        <v>-25.39</v>
      </c>
      <c r="F94" s="522"/>
      <c r="G94" s="333">
        <f t="shared" si="1"/>
        <v>2912.6699999999914</v>
      </c>
      <c r="H94" s="334" t="s">
        <v>298</v>
      </c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46235</v>
      </c>
      <c r="D95" s="299" t="s">
        <v>986</v>
      </c>
      <c r="E95" s="522"/>
      <c r="F95" s="522">
        <v>174.61</v>
      </c>
      <c r="G95" s="333">
        <f t="shared" si="1"/>
        <v>2887.2799999999916</v>
      </c>
      <c r="H95" s="334" t="s">
        <v>298</v>
      </c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287</v>
      </c>
      <c r="B96" s="330" t="s">
        <v>287</v>
      </c>
      <c r="C96" s="298">
        <v>46235</v>
      </c>
      <c r="D96" s="299" t="s">
        <v>986</v>
      </c>
      <c r="E96" s="522">
        <v>174.61</v>
      </c>
      <c r="F96" s="522"/>
      <c r="G96" s="333">
        <f t="shared" si="1"/>
        <v>2712.6699999999914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284</v>
      </c>
      <c r="B97" s="330">
        <v>37</v>
      </c>
      <c r="C97" s="298">
        <v>46234</v>
      </c>
      <c r="D97" s="299" t="s">
        <v>1004</v>
      </c>
      <c r="E97" s="522">
        <v>8746.27</v>
      </c>
      <c r="F97" s="522"/>
      <c r="G97" s="333">
        <f t="shared" si="1"/>
        <v>2887.2799999999916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25</v>
      </c>
      <c r="C98" s="298">
        <v>46234</v>
      </c>
      <c r="D98" s="298" t="s">
        <v>204</v>
      </c>
      <c r="E98" s="331">
        <v>350</v>
      </c>
      <c r="F98" s="522"/>
      <c r="G98" s="333">
        <f t="shared" si="1"/>
        <v>11633.549999999992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26</v>
      </c>
      <c r="C99" s="298">
        <v>46234</v>
      </c>
      <c r="D99" s="298" t="s">
        <v>205</v>
      </c>
      <c r="E99" s="331">
        <v>320</v>
      </c>
      <c r="F99" s="522"/>
      <c r="G99" s="333">
        <f t="shared" si="1"/>
        <v>11983.549999999992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27</v>
      </c>
      <c r="C100" s="298">
        <v>46234</v>
      </c>
      <c r="D100" s="298" t="s">
        <v>206</v>
      </c>
      <c r="E100" s="331">
        <v>25</v>
      </c>
      <c r="F100" s="522"/>
      <c r="G100" s="333">
        <f t="shared" si="1"/>
        <v>12303.549999999992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28</v>
      </c>
      <c r="C101" s="298">
        <v>46234</v>
      </c>
      <c r="D101" s="298" t="s">
        <v>207</v>
      </c>
      <c r="E101" s="331">
        <v>25</v>
      </c>
      <c r="F101" s="522"/>
      <c r="G101" s="333">
        <f t="shared" si="1"/>
        <v>12328.549999999992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29</v>
      </c>
      <c r="C102" s="298">
        <v>46234</v>
      </c>
      <c r="D102" s="298" t="s">
        <v>208</v>
      </c>
      <c r="E102" s="331">
        <v>45</v>
      </c>
      <c r="F102" s="522"/>
      <c r="G102" s="333">
        <f t="shared" si="1"/>
        <v>12353.549999999992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30</v>
      </c>
      <c r="C103" s="298">
        <v>46234</v>
      </c>
      <c r="D103" s="298" t="s">
        <v>209</v>
      </c>
      <c r="E103" s="331">
        <v>400</v>
      </c>
      <c r="F103" s="522"/>
      <c r="G103" s="333">
        <f t="shared" ref="G103:G125" si="2">G104-E103+F103</f>
        <v>12398.549999999992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31</v>
      </c>
      <c r="C104" s="298">
        <v>46234</v>
      </c>
      <c r="D104" s="298" t="s">
        <v>210</v>
      </c>
      <c r="E104" s="331">
        <v>375</v>
      </c>
      <c r="F104" s="522"/>
      <c r="G104" s="333">
        <f t="shared" si="2"/>
        <v>12798.549999999992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32</v>
      </c>
      <c r="C105" s="298">
        <v>46234</v>
      </c>
      <c r="D105" s="298" t="s">
        <v>211</v>
      </c>
      <c r="E105" s="331">
        <v>100</v>
      </c>
      <c r="F105" s="522"/>
      <c r="G105" s="333">
        <f t="shared" si="2"/>
        <v>13173.549999999992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33</v>
      </c>
      <c r="C106" s="298">
        <v>46234</v>
      </c>
      <c r="D106" s="298" t="s">
        <v>212</v>
      </c>
      <c r="E106" s="331">
        <v>85</v>
      </c>
      <c r="F106" s="522"/>
      <c r="G106" s="333">
        <f t="shared" si="2"/>
        <v>13273.549999999992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34</v>
      </c>
      <c r="C107" s="298">
        <v>46234</v>
      </c>
      <c r="D107" s="298" t="s">
        <v>213</v>
      </c>
      <c r="E107" s="331">
        <v>230</v>
      </c>
      <c r="F107" s="522"/>
      <c r="G107" s="333">
        <f t="shared" si="2"/>
        <v>13358.549999999992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35</v>
      </c>
      <c r="C108" s="298">
        <v>46234</v>
      </c>
      <c r="D108" s="298" t="s">
        <v>214</v>
      </c>
      <c r="E108" s="331">
        <v>45</v>
      </c>
      <c r="F108" s="522"/>
      <c r="G108" s="333">
        <f t="shared" si="2"/>
        <v>13588.549999999992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291</v>
      </c>
      <c r="B109" s="330">
        <v>38</v>
      </c>
      <c r="C109" s="298">
        <v>46234</v>
      </c>
      <c r="D109" s="299" t="s">
        <v>293</v>
      </c>
      <c r="E109" s="522"/>
      <c r="F109" s="522">
        <v>4720.8599999999997</v>
      </c>
      <c r="G109" s="333">
        <f t="shared" si="2"/>
        <v>13633.549999999992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10</v>
      </c>
      <c r="C110" s="298">
        <v>46234</v>
      </c>
      <c r="D110" s="299" t="s">
        <v>176</v>
      </c>
      <c r="E110" s="522">
        <v>17.899999999999999</v>
      </c>
      <c r="F110" s="522"/>
      <c r="G110" s="333">
        <f t="shared" si="2"/>
        <v>8912.6899999999932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5</v>
      </c>
      <c r="C111" s="298">
        <v>46233</v>
      </c>
      <c r="D111" s="299" t="s">
        <v>484</v>
      </c>
      <c r="E111" s="522">
        <v>20.59</v>
      </c>
      <c r="F111" s="522"/>
      <c r="G111" s="333">
        <f t="shared" si="2"/>
        <v>8930.5899999999929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46233</v>
      </c>
      <c r="D112" s="299" t="s">
        <v>386</v>
      </c>
      <c r="E112" s="522">
        <v>23.87</v>
      </c>
      <c r="F112" s="522"/>
      <c r="G112" s="333">
        <f t="shared" si="2"/>
        <v>8951.179999999993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46233</v>
      </c>
      <c r="D113" s="299" t="s">
        <v>1003</v>
      </c>
      <c r="E113" s="522">
        <v>-100</v>
      </c>
      <c r="F113" s="522"/>
      <c r="G113" s="333">
        <f t="shared" si="2"/>
        <v>8975.0499999999938</v>
      </c>
      <c r="H113" s="334" t="s">
        <v>298</v>
      </c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46233</v>
      </c>
      <c r="D114" s="299" t="s">
        <v>1000</v>
      </c>
      <c r="E114" s="522">
        <v>-100</v>
      </c>
      <c r="F114" s="522"/>
      <c r="G114" s="333">
        <f t="shared" si="2"/>
        <v>8875.0499999999938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46233</v>
      </c>
      <c r="D115" s="299" t="s">
        <v>1006</v>
      </c>
      <c r="E115" s="522">
        <v>16</v>
      </c>
      <c r="F115" s="522"/>
      <c r="G115" s="333">
        <f t="shared" si="2"/>
        <v>8775.0499999999938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46232</v>
      </c>
      <c r="D116" s="299" t="s">
        <v>308</v>
      </c>
      <c r="E116" s="522">
        <v>60.77</v>
      </c>
      <c r="F116" s="522"/>
      <c r="G116" s="333">
        <f t="shared" si="2"/>
        <v>8791.0499999999938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21</v>
      </c>
      <c r="C117" s="298">
        <v>46232</v>
      </c>
      <c r="D117" s="299" t="s">
        <v>194</v>
      </c>
      <c r="E117" s="522">
        <v>31.47</v>
      </c>
      <c r="F117" s="522"/>
      <c r="G117" s="333">
        <f t="shared" si="2"/>
        <v>8851.8199999999943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21</v>
      </c>
      <c r="C118" s="298">
        <v>46232</v>
      </c>
      <c r="D118" s="299" t="s">
        <v>194</v>
      </c>
      <c r="E118" s="522">
        <v>16.2</v>
      </c>
      <c r="F118" s="522"/>
      <c r="G118" s="333">
        <f t="shared" si="2"/>
        <v>8883.2899999999936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46232</v>
      </c>
      <c r="D119" s="299" t="s">
        <v>346</v>
      </c>
      <c r="E119" s="522">
        <v>11.43</v>
      </c>
      <c r="F119" s="522"/>
      <c r="G119" s="333">
        <f t="shared" si="2"/>
        <v>8899.4899999999943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46232</v>
      </c>
      <c r="D120" s="299" t="s">
        <v>358</v>
      </c>
      <c r="E120" s="522">
        <v>9.9700000000000006</v>
      </c>
      <c r="F120" s="522"/>
      <c r="G120" s="333">
        <f t="shared" si="2"/>
        <v>8910.9199999999946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5</v>
      </c>
      <c r="C121" s="298">
        <v>46232</v>
      </c>
      <c r="D121" s="299" t="s">
        <v>484</v>
      </c>
      <c r="E121" s="522">
        <v>82.36</v>
      </c>
      <c r="F121" s="522"/>
      <c r="G121" s="333">
        <f t="shared" si="2"/>
        <v>8920.889999999994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24</v>
      </c>
      <c r="C122" s="298">
        <v>46232</v>
      </c>
      <c r="D122" s="299" t="s">
        <v>860</v>
      </c>
      <c r="E122" s="522">
        <v>92.25</v>
      </c>
      <c r="F122" s="522"/>
      <c r="G122" s="333">
        <f t="shared" si="2"/>
        <v>9003.2499999999945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4</v>
      </c>
      <c r="C123" s="298">
        <v>46232</v>
      </c>
      <c r="D123" s="299" t="s">
        <v>296</v>
      </c>
      <c r="E123" s="522">
        <v>39.5</v>
      </c>
      <c r="F123" s="522"/>
      <c r="G123" s="333">
        <f t="shared" si="2"/>
        <v>9095.4999999999945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46232</v>
      </c>
      <c r="D124" s="299" t="s">
        <v>296</v>
      </c>
      <c r="E124" s="522">
        <v>15.1</v>
      </c>
      <c r="F124" s="522"/>
      <c r="G124" s="333">
        <f t="shared" si="2"/>
        <v>9134.9999999999945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46232</v>
      </c>
      <c r="D125" s="299" t="s">
        <v>334</v>
      </c>
      <c r="E125" s="522">
        <v>17.68</v>
      </c>
      <c r="F125" s="522"/>
      <c r="G125" s="333">
        <f t="shared" si="2"/>
        <v>9150.0999999999949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46232</v>
      </c>
      <c r="D126" s="299" t="s">
        <v>988</v>
      </c>
      <c r="E126" s="522">
        <v>-205</v>
      </c>
      <c r="F126" s="522"/>
      <c r="G126" s="333">
        <f t="shared" ref="G126:G188" si="3">G127-E126+F126</f>
        <v>9167.7799999999952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20</v>
      </c>
      <c r="C127" s="298">
        <v>46232</v>
      </c>
      <c r="D127" s="299" t="s">
        <v>193</v>
      </c>
      <c r="E127" s="522">
        <v>600</v>
      </c>
      <c r="F127" s="522"/>
      <c r="G127" s="333">
        <f t="shared" si="3"/>
        <v>8962.7799999999952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46231</v>
      </c>
      <c r="D128" s="299" t="s">
        <v>525</v>
      </c>
      <c r="E128" s="522">
        <v>1171.3800000000001</v>
      </c>
      <c r="F128" s="522">
        <v>1171.3800000000001</v>
      </c>
      <c r="G128" s="333">
        <f t="shared" si="3"/>
        <v>9562.7799999999952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46231</v>
      </c>
      <c r="D129" s="299" t="s">
        <v>334</v>
      </c>
      <c r="E129" s="522">
        <v>11.58</v>
      </c>
      <c r="F129" s="522"/>
      <c r="G129" s="333">
        <f t="shared" si="3"/>
        <v>9562.7799999999934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42</v>
      </c>
      <c r="C130" s="298">
        <v>46231</v>
      </c>
      <c r="D130" s="299" t="s">
        <v>200</v>
      </c>
      <c r="E130" s="522">
        <v>59</v>
      </c>
      <c r="F130" s="522"/>
      <c r="G130" s="333">
        <f t="shared" si="3"/>
        <v>9574.3599999999933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43</v>
      </c>
      <c r="C131" s="298">
        <v>46231</v>
      </c>
      <c r="D131" s="299" t="s">
        <v>201</v>
      </c>
      <c r="E131" s="522">
        <v>50.92</v>
      </c>
      <c r="F131" s="522"/>
      <c r="G131" s="333">
        <f t="shared" si="3"/>
        <v>9633.3599999999933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46231</v>
      </c>
      <c r="D132" s="299" t="s">
        <v>308</v>
      </c>
      <c r="E132" s="522">
        <v>71.75</v>
      </c>
      <c r="F132" s="522"/>
      <c r="G132" s="333">
        <f t="shared" si="3"/>
        <v>9684.2799999999934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46230</v>
      </c>
      <c r="D133" s="299" t="s">
        <v>999</v>
      </c>
      <c r="E133" s="522">
        <v>49.2</v>
      </c>
      <c r="F133" s="522"/>
      <c r="G133" s="333">
        <f t="shared" si="3"/>
        <v>9756.0299999999934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46230</v>
      </c>
      <c r="D134" s="299" t="s">
        <v>353</v>
      </c>
      <c r="E134" s="522">
        <v>20.98</v>
      </c>
      <c r="F134" s="522"/>
      <c r="G134" s="333">
        <f t="shared" si="3"/>
        <v>9805.2299999999941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46230</v>
      </c>
      <c r="D135" s="299" t="s">
        <v>300</v>
      </c>
      <c r="E135" s="522">
        <v>19.16</v>
      </c>
      <c r="F135" s="522"/>
      <c r="G135" s="333">
        <f t="shared" si="3"/>
        <v>9826.2099999999937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46230</v>
      </c>
      <c r="D136" s="299" t="s">
        <v>994</v>
      </c>
      <c r="E136" s="522">
        <v>15.89</v>
      </c>
      <c r="F136" s="522"/>
      <c r="G136" s="333">
        <f t="shared" si="3"/>
        <v>9845.3699999999935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22</v>
      </c>
      <c r="C137" s="298">
        <v>46230</v>
      </c>
      <c r="D137" s="299" t="s">
        <v>998</v>
      </c>
      <c r="E137" s="522">
        <v>15.96</v>
      </c>
      <c r="F137" s="522"/>
      <c r="G137" s="333">
        <f t="shared" si="3"/>
        <v>9861.2599999999929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1</v>
      </c>
      <c r="C138" s="298">
        <v>46230</v>
      </c>
      <c r="D138" s="299" t="s">
        <v>306</v>
      </c>
      <c r="E138" s="522">
        <v>183.73</v>
      </c>
      <c r="F138" s="522"/>
      <c r="G138" s="333">
        <f t="shared" si="3"/>
        <v>9877.2199999999921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46230</v>
      </c>
      <c r="D139" s="299" t="s">
        <v>296</v>
      </c>
      <c r="E139" s="522">
        <v>86.71</v>
      </c>
      <c r="F139" s="522"/>
      <c r="G139" s="333">
        <f t="shared" si="3"/>
        <v>10060.949999999992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46230</v>
      </c>
      <c r="D140" s="299" t="s">
        <v>296</v>
      </c>
      <c r="E140" s="522">
        <v>8.7200000000000006</v>
      </c>
      <c r="F140" s="522"/>
      <c r="G140" s="333">
        <f t="shared" si="3"/>
        <v>10147.659999999991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46230</v>
      </c>
      <c r="D141" s="299" t="s">
        <v>301</v>
      </c>
      <c r="E141" s="522">
        <v>23.5</v>
      </c>
      <c r="F141" s="522"/>
      <c r="G141" s="333">
        <f t="shared" si="3"/>
        <v>10156.37999999999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3</v>
      </c>
      <c r="C142" s="298">
        <v>46230</v>
      </c>
      <c r="D142" s="299" t="s">
        <v>983</v>
      </c>
      <c r="E142" s="522">
        <v>7.18</v>
      </c>
      <c r="F142" s="522"/>
      <c r="G142" s="333">
        <f t="shared" si="3"/>
        <v>10179.87999999999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46229</v>
      </c>
      <c r="D143" s="299" t="s">
        <v>996</v>
      </c>
      <c r="E143" s="522">
        <v>18.350000000000001</v>
      </c>
      <c r="F143" s="522"/>
      <c r="G143" s="333">
        <f t="shared" si="3"/>
        <v>10187.05999999999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46229</v>
      </c>
      <c r="D144" s="299" t="s">
        <v>319</v>
      </c>
      <c r="E144" s="522">
        <v>64.400000000000006</v>
      </c>
      <c r="F144" s="522"/>
      <c r="G144" s="333">
        <f t="shared" si="3"/>
        <v>10205.409999999991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46229</v>
      </c>
      <c r="D145" s="299" t="s">
        <v>296</v>
      </c>
      <c r="E145" s="522">
        <v>42.19</v>
      </c>
      <c r="F145" s="522"/>
      <c r="G145" s="333">
        <f t="shared" si="3"/>
        <v>10269.80999999999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46229</v>
      </c>
      <c r="D146" s="299" t="s">
        <v>296</v>
      </c>
      <c r="E146" s="522">
        <v>60.67</v>
      </c>
      <c r="F146" s="522"/>
      <c r="G146" s="333">
        <f t="shared" si="3"/>
        <v>10311.999999999991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46228</v>
      </c>
      <c r="D147" s="299" t="s">
        <v>995</v>
      </c>
      <c r="E147" s="522">
        <v>40.32</v>
      </c>
      <c r="F147" s="522"/>
      <c r="G147" s="333">
        <f t="shared" si="3"/>
        <v>10372.669999999991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3</v>
      </c>
      <c r="C148" s="298">
        <v>46228</v>
      </c>
      <c r="D148" s="299" t="s">
        <v>455</v>
      </c>
      <c r="E148" s="522">
        <v>7.38</v>
      </c>
      <c r="F148" s="522"/>
      <c r="G148" s="333">
        <f t="shared" si="3"/>
        <v>10412.989999999991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46228</v>
      </c>
      <c r="D149" s="299" t="s">
        <v>455</v>
      </c>
      <c r="E149" s="522">
        <v>39.83</v>
      </c>
      <c r="F149" s="522"/>
      <c r="G149" s="333">
        <f t="shared" si="3"/>
        <v>10420.36999999999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46228</v>
      </c>
      <c r="D150" s="299" t="s">
        <v>475</v>
      </c>
      <c r="E150" s="522">
        <v>20</v>
      </c>
      <c r="F150" s="522"/>
      <c r="G150" s="333">
        <f t="shared" si="3"/>
        <v>10460.19999999999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12</v>
      </c>
      <c r="C151" s="298">
        <v>46228</v>
      </c>
      <c r="D151" s="299" t="s">
        <v>314</v>
      </c>
      <c r="E151" s="522">
        <v>204.48</v>
      </c>
      <c r="F151" s="522"/>
      <c r="G151" s="333">
        <f t="shared" si="3"/>
        <v>10480.19999999999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3</v>
      </c>
      <c r="C152" s="298">
        <v>46228</v>
      </c>
      <c r="D152" s="299" t="s">
        <v>991</v>
      </c>
      <c r="E152" s="522">
        <v>11.33</v>
      </c>
      <c r="F152" s="522"/>
      <c r="G152" s="333">
        <f t="shared" si="3"/>
        <v>10684.679999999989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46228</v>
      </c>
      <c r="D153" s="299" t="s">
        <v>997</v>
      </c>
      <c r="E153" s="522">
        <v>120.77</v>
      </c>
      <c r="F153" s="522"/>
      <c r="G153" s="333">
        <f t="shared" si="3"/>
        <v>10696.009999999989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46227</v>
      </c>
      <c r="D154" s="299" t="s">
        <v>990</v>
      </c>
      <c r="E154" s="522">
        <v>46.21</v>
      </c>
      <c r="F154" s="522"/>
      <c r="G154" s="333">
        <f t="shared" si="3"/>
        <v>10816.77999999999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46227</v>
      </c>
      <c r="D155" s="299" t="s">
        <v>340</v>
      </c>
      <c r="E155" s="522">
        <v>95.85</v>
      </c>
      <c r="F155" s="522"/>
      <c r="G155" s="333">
        <f t="shared" si="3"/>
        <v>10862.989999999989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46227</v>
      </c>
      <c r="D156" s="299" t="s">
        <v>324</v>
      </c>
      <c r="E156" s="522">
        <v>9.06</v>
      </c>
      <c r="F156" s="522"/>
      <c r="G156" s="333">
        <f t="shared" si="3"/>
        <v>10958.839999999989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46227</v>
      </c>
      <c r="D157" s="299" t="s">
        <v>358</v>
      </c>
      <c r="E157" s="522">
        <v>26.47</v>
      </c>
      <c r="F157" s="522"/>
      <c r="G157" s="333">
        <f t="shared" si="3"/>
        <v>10967.899999999989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46227</v>
      </c>
      <c r="D158" s="299" t="s">
        <v>1003</v>
      </c>
      <c r="E158" s="522">
        <v>90</v>
      </c>
      <c r="F158" s="522"/>
      <c r="G158" s="333">
        <f t="shared" si="3"/>
        <v>10994.369999999988</v>
      </c>
      <c r="H158" s="334" t="s">
        <v>298</v>
      </c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3</v>
      </c>
      <c r="C159" s="298">
        <v>46226</v>
      </c>
      <c r="D159" s="299" t="s">
        <v>455</v>
      </c>
      <c r="E159" s="522">
        <v>29.72</v>
      </c>
      <c r="F159" s="522"/>
      <c r="G159" s="333">
        <f t="shared" si="3"/>
        <v>11084.369999999988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46226</v>
      </c>
      <c r="D160" s="299" t="s">
        <v>315</v>
      </c>
      <c r="E160" s="522">
        <v>133.13999999999999</v>
      </c>
      <c r="F160" s="522">
        <v>133.13999999999999</v>
      </c>
      <c r="G160" s="333">
        <f t="shared" si="3"/>
        <v>11114.089999999987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291</v>
      </c>
      <c r="B161" s="330">
        <v>39</v>
      </c>
      <c r="C161" s="298">
        <v>46226</v>
      </c>
      <c r="D161" s="299" t="s">
        <v>292</v>
      </c>
      <c r="E161" s="522"/>
      <c r="F161" s="522">
        <v>2763.78</v>
      </c>
      <c r="G161" s="333">
        <f t="shared" si="3"/>
        <v>11114.089999999987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46226</v>
      </c>
      <c r="D162" s="299" t="s">
        <v>992</v>
      </c>
      <c r="E162" s="522">
        <v>92.36</v>
      </c>
      <c r="F162" s="522"/>
      <c r="G162" s="333">
        <f t="shared" si="3"/>
        <v>8350.3099999999868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3</v>
      </c>
      <c r="C163" s="298">
        <v>46226</v>
      </c>
      <c r="D163" s="299" t="s">
        <v>983</v>
      </c>
      <c r="E163" s="522">
        <v>25</v>
      </c>
      <c r="F163" s="522"/>
      <c r="G163" s="333">
        <f t="shared" si="3"/>
        <v>8442.6699999999873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4</v>
      </c>
      <c r="C164" s="298">
        <v>46226</v>
      </c>
      <c r="D164" s="299" t="s">
        <v>296</v>
      </c>
      <c r="E164" s="522">
        <v>49.15</v>
      </c>
      <c r="F164" s="522"/>
      <c r="G164" s="333">
        <f t="shared" si="3"/>
        <v>8467.6699999999873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46226</v>
      </c>
      <c r="D165" s="299" t="s">
        <v>993</v>
      </c>
      <c r="E165" s="522">
        <v>21.6</v>
      </c>
      <c r="F165" s="522"/>
      <c r="G165" s="333">
        <f t="shared" si="3"/>
        <v>8516.819999999987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46225</v>
      </c>
      <c r="D166" s="299" t="s">
        <v>319</v>
      </c>
      <c r="E166" s="522">
        <v>21.28</v>
      </c>
      <c r="F166" s="522"/>
      <c r="G166" s="333">
        <f t="shared" si="3"/>
        <v>8538.4199999999873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46225</v>
      </c>
      <c r="D167" s="299" t="s">
        <v>358</v>
      </c>
      <c r="E167" s="522">
        <v>17.260000000000002</v>
      </c>
      <c r="F167" s="522"/>
      <c r="G167" s="333">
        <f t="shared" si="3"/>
        <v>8559.699999999988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291</v>
      </c>
      <c r="B168" s="330">
        <v>40</v>
      </c>
      <c r="C168" s="298">
        <v>46225</v>
      </c>
      <c r="D168" s="299" t="s">
        <v>316</v>
      </c>
      <c r="E168" s="522"/>
      <c r="F168" s="522">
        <v>4292.68</v>
      </c>
      <c r="G168" s="333">
        <f t="shared" si="3"/>
        <v>8576.9599999999882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1</v>
      </c>
      <c r="C169" s="298">
        <v>46223</v>
      </c>
      <c r="D169" s="299" t="s">
        <v>306</v>
      </c>
      <c r="E169" s="522">
        <v>148.97999999999999</v>
      </c>
      <c r="F169" s="522"/>
      <c r="G169" s="333">
        <f t="shared" si="3"/>
        <v>4284.279999999987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22</v>
      </c>
      <c r="C170" s="298">
        <v>46223</v>
      </c>
      <c r="D170" s="299" t="s">
        <v>323</v>
      </c>
      <c r="E170" s="522">
        <v>20.22</v>
      </c>
      <c r="F170" s="522"/>
      <c r="G170" s="333">
        <f t="shared" si="3"/>
        <v>4433.2599999999866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46223</v>
      </c>
      <c r="D171" s="299" t="s">
        <v>988</v>
      </c>
      <c r="E171" s="522">
        <v>-313</v>
      </c>
      <c r="F171" s="522"/>
      <c r="G171" s="333">
        <f t="shared" si="3"/>
        <v>4453.4799999999868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4</v>
      </c>
      <c r="C172" s="298">
        <v>46222</v>
      </c>
      <c r="D172" s="299" t="s">
        <v>310</v>
      </c>
      <c r="E172" s="522">
        <v>43.41</v>
      </c>
      <c r="F172" s="522"/>
      <c r="G172" s="333">
        <f t="shared" si="3"/>
        <v>4140.4799999999868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46222</v>
      </c>
      <c r="D173" s="299" t="s">
        <v>329</v>
      </c>
      <c r="E173" s="522">
        <v>70.98</v>
      </c>
      <c r="F173" s="522"/>
      <c r="G173" s="333">
        <f t="shared" si="3"/>
        <v>4183.8899999999867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1</v>
      </c>
      <c r="C174" s="298">
        <v>46222</v>
      </c>
      <c r="D174" s="299" t="s">
        <v>306</v>
      </c>
      <c r="E174" s="522">
        <v>0.42</v>
      </c>
      <c r="F174" s="522"/>
      <c r="G174" s="333">
        <f t="shared" si="3"/>
        <v>4254.8699999999862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22</v>
      </c>
      <c r="C175" s="298">
        <v>46222</v>
      </c>
      <c r="D175" s="299" t="s">
        <v>923</v>
      </c>
      <c r="E175" s="522">
        <v>7.46</v>
      </c>
      <c r="F175" s="522"/>
      <c r="G175" s="333">
        <f t="shared" si="3"/>
        <v>4255.2899999999863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46222</v>
      </c>
      <c r="D176" s="299" t="s">
        <v>987</v>
      </c>
      <c r="E176" s="522">
        <v>60</v>
      </c>
      <c r="F176" s="522"/>
      <c r="G176" s="333">
        <f t="shared" si="3"/>
        <v>4262.7499999999864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46221</v>
      </c>
      <c r="D177" s="299" t="s">
        <v>346</v>
      </c>
      <c r="E177" s="522">
        <v>11.77</v>
      </c>
      <c r="F177" s="522"/>
      <c r="G177" s="333">
        <f t="shared" si="3"/>
        <v>4322.7499999999864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46221</v>
      </c>
      <c r="D178" s="299" t="s">
        <v>308</v>
      </c>
      <c r="E178" s="522">
        <v>123.68</v>
      </c>
      <c r="F178" s="522"/>
      <c r="G178" s="333">
        <f t="shared" si="3"/>
        <v>4334.5199999999868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8</v>
      </c>
      <c r="C179" s="298">
        <v>46221</v>
      </c>
      <c r="D179" s="299" t="s">
        <v>989</v>
      </c>
      <c r="E179" s="522">
        <v>27.37</v>
      </c>
      <c r="F179" s="522"/>
      <c r="G179" s="333">
        <f t="shared" si="3"/>
        <v>4458.1999999999871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46221</v>
      </c>
      <c r="D180" s="299" t="s">
        <v>989</v>
      </c>
      <c r="E180" s="522">
        <v>25.2</v>
      </c>
      <c r="F180" s="522"/>
      <c r="G180" s="333">
        <f t="shared" si="3"/>
        <v>4485.569999999987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22</v>
      </c>
      <c r="C181" s="298">
        <v>46221</v>
      </c>
      <c r="D181" s="299" t="s">
        <v>930</v>
      </c>
      <c r="E181" s="522">
        <v>13.84</v>
      </c>
      <c r="F181" s="522"/>
      <c r="G181" s="333">
        <f t="shared" si="3"/>
        <v>4510.7699999999868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21</v>
      </c>
      <c r="C182" s="298">
        <v>46220</v>
      </c>
      <c r="D182" s="299" t="s">
        <v>194</v>
      </c>
      <c r="E182" s="522">
        <v>81</v>
      </c>
      <c r="F182" s="522"/>
      <c r="G182" s="333">
        <f t="shared" si="3"/>
        <v>4524.6099999999869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43</v>
      </c>
      <c r="C183" s="298">
        <v>46220</v>
      </c>
      <c r="D183" s="299" t="s">
        <v>333</v>
      </c>
      <c r="E183" s="522">
        <v>22.35</v>
      </c>
      <c r="F183" s="522"/>
      <c r="G183" s="333">
        <f t="shared" si="3"/>
        <v>4605.6099999999869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42</v>
      </c>
      <c r="C184" s="298">
        <v>46220</v>
      </c>
      <c r="D184" s="299" t="s">
        <v>333</v>
      </c>
      <c r="E184" s="522">
        <v>29.8</v>
      </c>
      <c r="F184" s="522"/>
      <c r="G184" s="333">
        <f t="shared" si="3"/>
        <v>4627.9599999999873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17</v>
      </c>
      <c r="C185" s="298">
        <v>46220</v>
      </c>
      <c r="D185" s="299" t="s">
        <v>188</v>
      </c>
      <c r="E185" s="522">
        <v>42.65</v>
      </c>
      <c r="F185" s="522"/>
      <c r="G185" s="333">
        <f t="shared" si="3"/>
        <v>4657.7599999999875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23</v>
      </c>
      <c r="C186" s="298">
        <v>46220</v>
      </c>
      <c r="D186" s="299" t="s">
        <v>63</v>
      </c>
      <c r="E186" s="522">
        <v>529.46</v>
      </c>
      <c r="F186" s="522"/>
      <c r="G186" s="333">
        <f t="shared" si="3"/>
        <v>4700.4099999999871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11</v>
      </c>
      <c r="C187" s="298">
        <v>46219</v>
      </c>
      <c r="D187" s="299" t="s">
        <v>178</v>
      </c>
      <c r="E187" s="522">
        <v>256.64</v>
      </c>
      <c r="F187" s="522"/>
      <c r="G187" s="333">
        <f t="shared" si="3"/>
        <v>5229.8699999999872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46219</v>
      </c>
      <c r="D188" s="299" t="s">
        <v>340</v>
      </c>
      <c r="E188" s="522">
        <v>21.3</v>
      </c>
      <c r="F188" s="522"/>
      <c r="G188" s="333">
        <f t="shared" si="3"/>
        <v>5486.5099999999875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291</v>
      </c>
      <c r="B189" s="330">
        <v>38</v>
      </c>
      <c r="C189" s="298">
        <v>46218</v>
      </c>
      <c r="D189" s="299" t="s">
        <v>293</v>
      </c>
      <c r="E189" s="522"/>
      <c r="F189" s="522">
        <v>4720.84</v>
      </c>
      <c r="G189" s="333">
        <f t="shared" ref="G189:G194" si="4">G190-E189+F189</f>
        <v>5507.8099999999877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5</v>
      </c>
      <c r="C190" s="298">
        <v>46218</v>
      </c>
      <c r="D190" s="299" t="s">
        <v>985</v>
      </c>
      <c r="E190" s="522">
        <v>429.82</v>
      </c>
      <c r="F190" s="522"/>
      <c r="G190" s="333">
        <f t="shared" si="4"/>
        <v>786.96999999998775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46218</v>
      </c>
      <c r="D191" s="299" t="s">
        <v>981</v>
      </c>
      <c r="E191" s="522">
        <v>80.319999999999993</v>
      </c>
      <c r="F191" s="522"/>
      <c r="G191" s="333">
        <f t="shared" si="4"/>
        <v>1216.7899999999877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46216</v>
      </c>
      <c r="D192" s="299" t="s">
        <v>312</v>
      </c>
      <c r="E192" s="522">
        <v>51.94</v>
      </c>
      <c r="F192" s="522"/>
      <c r="G192" s="333">
        <f t="shared" si="4"/>
        <v>1297.1099999999876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46216</v>
      </c>
      <c r="D193" s="299" t="s">
        <v>984</v>
      </c>
      <c r="E193" s="522">
        <v>43.13</v>
      </c>
      <c r="F193" s="522"/>
      <c r="G193" s="333">
        <f t="shared" si="4"/>
        <v>1349.0499999999877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19</v>
      </c>
      <c r="C194" s="298">
        <v>46216</v>
      </c>
      <c r="D194" s="299" t="s">
        <v>191</v>
      </c>
      <c r="E194" s="522">
        <v>200</v>
      </c>
      <c r="F194" s="522"/>
      <c r="G194" s="333">
        <f t="shared" si="4"/>
        <v>1392.1799999999878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15</v>
      </c>
      <c r="C195" s="298">
        <v>46216</v>
      </c>
      <c r="D195" s="299" t="s">
        <v>185</v>
      </c>
      <c r="E195" s="522">
        <v>64.05</v>
      </c>
      <c r="F195" s="522"/>
      <c r="G195" s="333">
        <f t="shared" ref="G195:G297" si="5">G196-E195+F195</f>
        <v>1592.1799999999878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335</v>
      </c>
      <c r="B196" s="330" t="s">
        <v>335</v>
      </c>
      <c r="C196" s="298">
        <v>46216</v>
      </c>
      <c r="D196" s="299" t="s">
        <v>336</v>
      </c>
      <c r="E196" s="522">
        <v>63.44</v>
      </c>
      <c r="F196" s="522"/>
      <c r="G196" s="333">
        <f t="shared" si="5"/>
        <v>1656.2299999999877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46215</v>
      </c>
      <c r="D197" s="299" t="s">
        <v>310</v>
      </c>
      <c r="E197" s="522">
        <v>34.85</v>
      </c>
      <c r="F197" s="522"/>
      <c r="G197" s="333">
        <f t="shared" si="5"/>
        <v>1719.6699999999878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46215</v>
      </c>
      <c r="D198" s="299" t="s">
        <v>982</v>
      </c>
      <c r="E198" s="522">
        <v>29.2</v>
      </c>
      <c r="F198" s="522"/>
      <c r="G198" s="333">
        <f t="shared" si="5"/>
        <v>1754.5199999999877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46215</v>
      </c>
      <c r="D199" s="299" t="s">
        <v>980</v>
      </c>
      <c r="E199" s="522">
        <v>81.75</v>
      </c>
      <c r="F199" s="522"/>
      <c r="G199" s="333">
        <f t="shared" si="5"/>
        <v>1783.7199999999877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46215</v>
      </c>
      <c r="D200" s="299" t="s">
        <v>980</v>
      </c>
      <c r="E200" s="522">
        <v>81.75</v>
      </c>
      <c r="F200" s="522"/>
      <c r="G200" s="333">
        <f t="shared" si="5"/>
        <v>1865.4699999999877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3</v>
      </c>
      <c r="C201" s="298">
        <v>46214</v>
      </c>
      <c r="D201" s="299" t="s">
        <v>983</v>
      </c>
      <c r="E201" s="522">
        <v>25</v>
      </c>
      <c r="F201" s="522"/>
      <c r="G201" s="333">
        <f t="shared" si="5"/>
        <v>1947.2199999999877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22</v>
      </c>
      <c r="C202" s="298">
        <v>46214</v>
      </c>
      <c r="D202" s="299" t="s">
        <v>352</v>
      </c>
      <c r="E202" s="522">
        <v>21.29</v>
      </c>
      <c r="F202" s="522"/>
      <c r="G202" s="333">
        <f t="shared" si="5"/>
        <v>1972.2199999999877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46214</v>
      </c>
      <c r="D203" s="299" t="s">
        <v>308</v>
      </c>
      <c r="E203" s="522">
        <v>54.48</v>
      </c>
      <c r="F203" s="522"/>
      <c r="G203" s="333">
        <f t="shared" si="5"/>
        <v>1993.5099999999877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46214</v>
      </c>
      <c r="D204" s="299" t="s">
        <v>308</v>
      </c>
      <c r="E204" s="522">
        <v>54.49</v>
      </c>
      <c r="F204" s="522"/>
      <c r="G204" s="333">
        <f t="shared" si="5"/>
        <v>2047.9899999999877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46214</v>
      </c>
      <c r="D205" s="299" t="s">
        <v>311</v>
      </c>
      <c r="E205" s="522">
        <v>167.26</v>
      </c>
      <c r="F205" s="522"/>
      <c r="G205" s="333">
        <f t="shared" si="5"/>
        <v>2102.4799999999877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46214</v>
      </c>
      <c r="D206" s="299" t="s">
        <v>329</v>
      </c>
      <c r="E206" s="522">
        <v>81.73</v>
      </c>
      <c r="F206" s="522"/>
      <c r="G206" s="333">
        <f t="shared" si="5"/>
        <v>2269.7399999999875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46213</v>
      </c>
      <c r="D207" s="299" t="s">
        <v>885</v>
      </c>
      <c r="E207" s="522">
        <v>120</v>
      </c>
      <c r="F207" s="522"/>
      <c r="G207" s="333">
        <f t="shared" si="5"/>
        <v>2351.4699999999875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46213</v>
      </c>
      <c r="D208" s="299" t="s">
        <v>907</v>
      </c>
      <c r="E208" s="522">
        <v>-0.06</v>
      </c>
      <c r="F208" s="522"/>
      <c r="G208" s="333">
        <f t="shared" si="5"/>
        <v>2471.4699999999875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22</v>
      </c>
      <c r="C209" s="298">
        <v>46213</v>
      </c>
      <c r="D209" s="299" t="s">
        <v>979</v>
      </c>
      <c r="E209" s="522">
        <v>5.31</v>
      </c>
      <c r="F209" s="522"/>
      <c r="G209" s="333">
        <f t="shared" si="5"/>
        <v>2471.4099999999876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46213</v>
      </c>
      <c r="D210" s="299" t="s">
        <v>300</v>
      </c>
      <c r="E210" s="522">
        <v>25.52</v>
      </c>
      <c r="F210" s="522"/>
      <c r="G210" s="333">
        <f t="shared" si="5"/>
        <v>2476.7199999999875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46213</v>
      </c>
      <c r="D211" s="299" t="s">
        <v>831</v>
      </c>
      <c r="E211" s="522">
        <v>13.03</v>
      </c>
      <c r="F211" s="522"/>
      <c r="G211" s="333">
        <f t="shared" si="5"/>
        <v>2502.2399999999875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46213</v>
      </c>
      <c r="D212" s="299" t="s">
        <v>371</v>
      </c>
      <c r="E212" s="522">
        <v>9.4600000000000009</v>
      </c>
      <c r="F212" s="522"/>
      <c r="G212" s="333">
        <f t="shared" si="5"/>
        <v>2515.2699999999877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46212</v>
      </c>
      <c r="D213" s="299" t="s">
        <v>981</v>
      </c>
      <c r="E213" s="522">
        <v>50.73</v>
      </c>
      <c r="F213" s="522"/>
      <c r="G213" s="333">
        <f t="shared" si="5"/>
        <v>2524.7299999999877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46212</v>
      </c>
      <c r="D214" s="299" t="s">
        <v>854</v>
      </c>
      <c r="E214" s="522">
        <v>10.68</v>
      </c>
      <c r="F214" s="522"/>
      <c r="G214" s="333">
        <f t="shared" si="5"/>
        <v>2575.4599999999878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46212</v>
      </c>
      <c r="D215" s="299" t="s">
        <v>977</v>
      </c>
      <c r="E215" s="522">
        <v>33.29</v>
      </c>
      <c r="F215" s="522"/>
      <c r="G215" s="333">
        <f t="shared" si="5"/>
        <v>2586.1399999999876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46212</v>
      </c>
      <c r="D216" s="299" t="s">
        <v>978</v>
      </c>
      <c r="E216" s="522">
        <v>41.79</v>
      </c>
      <c r="F216" s="522"/>
      <c r="G216" s="333">
        <f t="shared" si="5"/>
        <v>2619.4299999999876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335</v>
      </c>
      <c r="B217" s="330" t="s">
        <v>335</v>
      </c>
      <c r="C217" s="298">
        <v>46212</v>
      </c>
      <c r="D217" s="299" t="s">
        <v>460</v>
      </c>
      <c r="E217" s="522"/>
      <c r="F217" s="522">
        <v>620</v>
      </c>
      <c r="G217" s="333">
        <f t="shared" si="5"/>
        <v>2661.2199999999875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291</v>
      </c>
      <c r="B218" s="330">
        <v>41</v>
      </c>
      <c r="C218" s="298">
        <v>46212</v>
      </c>
      <c r="D218" s="299" t="s">
        <v>974</v>
      </c>
      <c r="E218" s="522"/>
      <c r="F218" s="522">
        <v>800</v>
      </c>
      <c r="G218" s="333">
        <f t="shared" si="5"/>
        <v>2041.2199999999875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291</v>
      </c>
      <c r="B219" s="330">
        <v>39</v>
      </c>
      <c r="C219" s="298">
        <v>46212</v>
      </c>
      <c r="D219" s="299" t="s">
        <v>292</v>
      </c>
      <c r="E219" s="522"/>
      <c r="F219" s="522">
        <v>2763.78</v>
      </c>
      <c r="G219" s="333">
        <f t="shared" si="5"/>
        <v>1241.2199999999875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46211</v>
      </c>
      <c r="D220" s="299" t="s">
        <v>390</v>
      </c>
      <c r="E220" s="522">
        <v>7.73</v>
      </c>
      <c r="F220" s="522"/>
      <c r="G220" s="333">
        <f t="shared" si="5"/>
        <v>-1522.5600000000127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46211</v>
      </c>
      <c r="D221" s="299" t="s">
        <v>904</v>
      </c>
      <c r="E221" s="522">
        <v>3.5</v>
      </c>
      <c r="F221" s="522"/>
      <c r="G221" s="333">
        <f t="shared" si="5"/>
        <v>-1514.8300000000127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4</v>
      </c>
      <c r="C222" s="298">
        <v>46211</v>
      </c>
      <c r="D222" s="299" t="s">
        <v>904</v>
      </c>
      <c r="E222" s="522">
        <v>75.75</v>
      </c>
      <c r="F222" s="522"/>
      <c r="G222" s="333">
        <f t="shared" si="5"/>
        <v>-1511.3300000000127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3</v>
      </c>
      <c r="C223" s="298">
        <v>46211</v>
      </c>
      <c r="D223" s="299" t="s">
        <v>309</v>
      </c>
      <c r="E223" s="522">
        <v>4.1900000000000004</v>
      </c>
      <c r="F223" s="522"/>
      <c r="G223" s="333">
        <f t="shared" si="5"/>
        <v>-1435.5800000000127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46211</v>
      </c>
      <c r="D224" s="299" t="s">
        <v>306</v>
      </c>
      <c r="E224" s="522">
        <v>145.94999999999999</v>
      </c>
      <c r="F224" s="522"/>
      <c r="G224" s="333">
        <f t="shared" si="5"/>
        <v>-1431.3900000000126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46211</v>
      </c>
      <c r="D225" s="299" t="s">
        <v>296</v>
      </c>
      <c r="E225" s="522">
        <v>63.09</v>
      </c>
      <c r="F225" s="522"/>
      <c r="G225" s="333">
        <f t="shared" si="5"/>
        <v>-1285.4400000000126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46211</v>
      </c>
      <c r="D226" s="299" t="s">
        <v>296</v>
      </c>
      <c r="E226" s="522">
        <v>17.739999999999998</v>
      </c>
      <c r="F226" s="522"/>
      <c r="G226" s="333">
        <f t="shared" si="5"/>
        <v>-1222.3500000000126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46211</v>
      </c>
      <c r="D227" s="299" t="s">
        <v>306</v>
      </c>
      <c r="E227" s="522">
        <v>155.91999999999999</v>
      </c>
      <c r="F227" s="522"/>
      <c r="G227" s="333">
        <f t="shared" si="5"/>
        <v>-1204.6100000000126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1</v>
      </c>
      <c r="C228" s="298">
        <v>46211</v>
      </c>
      <c r="D228" s="299" t="s">
        <v>976</v>
      </c>
      <c r="E228" s="522">
        <v>31.58</v>
      </c>
      <c r="F228" s="522"/>
      <c r="G228" s="333">
        <f t="shared" si="5"/>
        <v>-1048.6900000000126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8</v>
      </c>
      <c r="C229" s="298">
        <v>46211</v>
      </c>
      <c r="D229" s="299" t="s">
        <v>455</v>
      </c>
      <c r="E229" s="522">
        <v>23.31</v>
      </c>
      <c r="F229" s="522"/>
      <c r="G229" s="333">
        <f t="shared" si="5"/>
        <v>-1017.1100000000125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46211</v>
      </c>
      <c r="D230" s="299" t="s">
        <v>442</v>
      </c>
      <c r="E230" s="522">
        <v>16</v>
      </c>
      <c r="F230" s="522"/>
      <c r="G230" s="333">
        <f t="shared" si="5"/>
        <v>-993.80000000001257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4</v>
      </c>
      <c r="C231" s="298">
        <v>46210</v>
      </c>
      <c r="D231" s="299" t="s">
        <v>310</v>
      </c>
      <c r="E231" s="522">
        <v>39.11</v>
      </c>
      <c r="F231" s="522"/>
      <c r="G231" s="333">
        <f t="shared" si="5"/>
        <v>-977.80000000001257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9</v>
      </c>
      <c r="C232" s="298">
        <v>46210</v>
      </c>
      <c r="D232" s="299" t="s">
        <v>58</v>
      </c>
      <c r="E232" s="522">
        <v>1231.68</v>
      </c>
      <c r="F232" s="522"/>
      <c r="G232" s="333">
        <f t="shared" si="5"/>
        <v>-938.69000000001256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335</v>
      </c>
      <c r="B233" s="330" t="s">
        <v>335</v>
      </c>
      <c r="C233" s="298">
        <v>46210</v>
      </c>
      <c r="D233" s="299" t="s">
        <v>447</v>
      </c>
      <c r="E233" s="522">
        <v>53.37</v>
      </c>
      <c r="F233" s="522"/>
      <c r="G233" s="333">
        <f t="shared" si="5"/>
        <v>292.9899999999875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13</v>
      </c>
      <c r="C234" s="298">
        <v>46209</v>
      </c>
      <c r="D234" s="299" t="s">
        <v>902</v>
      </c>
      <c r="E234" s="522">
        <v>218.33</v>
      </c>
      <c r="F234" s="522"/>
      <c r="G234" s="333">
        <f t="shared" si="5"/>
        <v>346.35999999998751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46209</v>
      </c>
      <c r="D235" s="299" t="s">
        <v>959</v>
      </c>
      <c r="E235" s="522">
        <v>1182.68</v>
      </c>
      <c r="F235" s="522">
        <v>1182.68</v>
      </c>
      <c r="G235" s="333">
        <f t="shared" si="5"/>
        <v>564.68999999998755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3</v>
      </c>
      <c r="C236" s="298">
        <v>46209</v>
      </c>
      <c r="D236" s="299" t="s">
        <v>309</v>
      </c>
      <c r="E236" s="522">
        <v>6.19</v>
      </c>
      <c r="F236" s="522"/>
      <c r="G236" s="333">
        <f t="shared" si="5"/>
        <v>564.68999999998755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46209</v>
      </c>
      <c r="D237" s="299" t="s">
        <v>969</v>
      </c>
      <c r="E237" s="522">
        <v>9.7200000000000006</v>
      </c>
      <c r="F237" s="522"/>
      <c r="G237" s="333">
        <f t="shared" si="5"/>
        <v>570.8799999999876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46209</v>
      </c>
      <c r="D238" s="299" t="s">
        <v>353</v>
      </c>
      <c r="E238" s="522">
        <v>21.99</v>
      </c>
      <c r="F238" s="522"/>
      <c r="G238" s="333">
        <f t="shared" si="5"/>
        <v>580.59999999998763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46209</v>
      </c>
      <c r="D239" s="299" t="s">
        <v>296</v>
      </c>
      <c r="E239" s="522">
        <v>10.02</v>
      </c>
      <c r="F239" s="522"/>
      <c r="G239" s="333">
        <f t="shared" si="5"/>
        <v>602.58999999998764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4</v>
      </c>
      <c r="C240" s="298">
        <v>46209</v>
      </c>
      <c r="D240" s="299" t="s">
        <v>296</v>
      </c>
      <c r="E240" s="522">
        <v>55.19</v>
      </c>
      <c r="F240" s="522"/>
      <c r="G240" s="333">
        <f t="shared" si="5"/>
        <v>612.60999999998762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14</v>
      </c>
      <c r="C241" s="298">
        <v>46209</v>
      </c>
      <c r="D241" s="299" t="s">
        <v>958</v>
      </c>
      <c r="E241" s="522">
        <v>66.67</v>
      </c>
      <c r="F241" s="522"/>
      <c r="G241" s="333">
        <f t="shared" si="5"/>
        <v>667.79999999998756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14</v>
      </c>
      <c r="C242" s="298">
        <v>46209</v>
      </c>
      <c r="D242" s="299" t="s">
        <v>367</v>
      </c>
      <c r="E242" s="522">
        <v>70.25</v>
      </c>
      <c r="F242" s="522"/>
      <c r="G242" s="333">
        <f t="shared" si="5"/>
        <v>734.46999999998752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46209</v>
      </c>
      <c r="D243" s="299" t="s">
        <v>334</v>
      </c>
      <c r="E243" s="522">
        <v>36.090000000000003</v>
      </c>
      <c r="F243" s="522"/>
      <c r="G243" s="333">
        <f t="shared" si="5"/>
        <v>804.71999999998752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46209</v>
      </c>
      <c r="D244" s="299" t="s">
        <v>301</v>
      </c>
      <c r="E244" s="522">
        <v>16.05</v>
      </c>
      <c r="F244" s="522"/>
      <c r="G244" s="333">
        <f t="shared" si="5"/>
        <v>840.80999999998755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46208</v>
      </c>
      <c r="D245" s="299" t="s">
        <v>960</v>
      </c>
      <c r="E245" s="522">
        <v>23.03</v>
      </c>
      <c r="F245" s="522"/>
      <c r="G245" s="333">
        <f t="shared" si="5"/>
        <v>856.85999999998751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46208</v>
      </c>
      <c r="D246" s="299" t="s">
        <v>371</v>
      </c>
      <c r="E246" s="522">
        <v>15.11</v>
      </c>
      <c r="F246" s="522"/>
      <c r="G246" s="333">
        <f t="shared" si="5"/>
        <v>879.88999999998748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46207</v>
      </c>
      <c r="D247" s="299" t="s">
        <v>950</v>
      </c>
      <c r="E247" s="522">
        <v>47.95</v>
      </c>
      <c r="F247" s="522"/>
      <c r="G247" s="333">
        <f t="shared" si="5"/>
        <v>894.99999999998749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3</v>
      </c>
      <c r="C248" s="298">
        <v>46207</v>
      </c>
      <c r="D248" s="299" t="s">
        <v>951</v>
      </c>
      <c r="E248" s="522">
        <v>8.75</v>
      </c>
      <c r="F248" s="522"/>
      <c r="G248" s="333">
        <f t="shared" si="5"/>
        <v>942.94999999998754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17</v>
      </c>
      <c r="C249" s="298">
        <v>46207</v>
      </c>
      <c r="D249" s="299" t="s">
        <v>370</v>
      </c>
      <c r="E249" s="522">
        <v>99</v>
      </c>
      <c r="F249" s="522"/>
      <c r="G249" s="333">
        <f t="shared" si="5"/>
        <v>951.69999999998754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46206</v>
      </c>
      <c r="D250" s="299" t="s">
        <v>950</v>
      </c>
      <c r="E250" s="522">
        <v>85.56</v>
      </c>
      <c r="F250" s="522"/>
      <c r="G250" s="333">
        <f t="shared" si="5"/>
        <v>1050.6999999999875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3</v>
      </c>
      <c r="C251" s="298">
        <v>46206</v>
      </c>
      <c r="D251" s="299" t="s">
        <v>952</v>
      </c>
      <c r="E251" s="522">
        <v>25.07</v>
      </c>
      <c r="F251" s="522"/>
      <c r="G251" s="333">
        <f t="shared" si="5"/>
        <v>1136.2599999999875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22</v>
      </c>
      <c r="C252" s="298">
        <v>46206</v>
      </c>
      <c r="D252" s="299" t="s">
        <v>953</v>
      </c>
      <c r="E252" s="522">
        <v>12.77</v>
      </c>
      <c r="F252" s="522"/>
      <c r="G252" s="333">
        <f t="shared" si="5"/>
        <v>1161.3299999999874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46206</v>
      </c>
      <c r="D253" s="299" t="s">
        <v>963</v>
      </c>
      <c r="E253" s="522">
        <v>50</v>
      </c>
      <c r="F253" s="522"/>
      <c r="G253" s="333">
        <f t="shared" si="5"/>
        <v>1174.0999999999874</v>
      </c>
      <c r="H253" s="334" t="s">
        <v>298</v>
      </c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46206</v>
      </c>
      <c r="D254" s="299" t="s">
        <v>964</v>
      </c>
      <c r="E254" s="522">
        <v>70</v>
      </c>
      <c r="F254" s="522"/>
      <c r="G254" s="333">
        <f t="shared" si="5"/>
        <v>1224.0999999999874</v>
      </c>
      <c r="H254" s="334" t="s">
        <v>298</v>
      </c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46206</v>
      </c>
      <c r="D255" s="299" t="s">
        <v>965</v>
      </c>
      <c r="E255" s="522">
        <v>64</v>
      </c>
      <c r="F255" s="522"/>
      <c r="G255" s="333">
        <f t="shared" si="5"/>
        <v>1294.0999999999874</v>
      </c>
      <c r="H255" s="334" t="s">
        <v>298</v>
      </c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46206</v>
      </c>
      <c r="D256" s="299" t="s">
        <v>962</v>
      </c>
      <c r="E256" s="522">
        <v>286.49</v>
      </c>
      <c r="F256" s="522"/>
      <c r="G256" s="333">
        <f t="shared" si="5"/>
        <v>1358.0999999999874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46206</v>
      </c>
      <c r="D257" s="299" t="s">
        <v>954</v>
      </c>
      <c r="E257" s="522">
        <v>36</v>
      </c>
      <c r="F257" s="522"/>
      <c r="G257" s="333">
        <f t="shared" si="5"/>
        <v>1644.5899999999874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46205</v>
      </c>
      <c r="D258" s="299" t="s">
        <v>956</v>
      </c>
      <c r="E258" s="522">
        <v>-200</v>
      </c>
      <c r="F258" s="522"/>
      <c r="G258" s="333">
        <f t="shared" si="5"/>
        <v>1680.5899999999874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46205</v>
      </c>
      <c r="D259" s="299" t="s">
        <v>956</v>
      </c>
      <c r="E259" s="522">
        <v>-4</v>
      </c>
      <c r="F259" s="522"/>
      <c r="G259" s="333">
        <f t="shared" si="5"/>
        <v>1480.5899999999874</v>
      </c>
      <c r="H259" s="334" t="s">
        <v>298</v>
      </c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46205</v>
      </c>
      <c r="D260" s="299" t="s">
        <v>956</v>
      </c>
      <c r="E260" s="522">
        <v>204</v>
      </c>
      <c r="F260" s="522"/>
      <c r="G260" s="333">
        <f t="shared" si="5"/>
        <v>1476.5899999999874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46205</v>
      </c>
      <c r="D261" s="299" t="s">
        <v>966</v>
      </c>
      <c r="E261" s="522">
        <v>20</v>
      </c>
      <c r="F261" s="522"/>
      <c r="G261" s="333">
        <f t="shared" si="5"/>
        <v>1680.5899999999874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46205</v>
      </c>
      <c r="D262" s="299" t="s">
        <v>967</v>
      </c>
      <c r="E262" s="522">
        <v>70</v>
      </c>
      <c r="F262" s="522">
        <v>70</v>
      </c>
      <c r="G262" s="333">
        <f t="shared" si="5"/>
        <v>1700.5899999999874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46205</v>
      </c>
      <c r="D263" s="299" t="s">
        <v>968</v>
      </c>
      <c r="E263" s="522">
        <v>783</v>
      </c>
      <c r="F263" s="522">
        <v>783</v>
      </c>
      <c r="G263" s="333">
        <f t="shared" si="5"/>
        <v>1700.5899999999874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22</v>
      </c>
      <c r="C264" s="298">
        <v>46205</v>
      </c>
      <c r="D264" s="299" t="s">
        <v>375</v>
      </c>
      <c r="E264" s="522">
        <v>6.37</v>
      </c>
      <c r="F264" s="522"/>
      <c r="G264" s="333">
        <f t="shared" si="5"/>
        <v>1700.5899999999874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46205</v>
      </c>
      <c r="D265" s="299" t="s">
        <v>961</v>
      </c>
      <c r="E265" s="522">
        <v>21</v>
      </c>
      <c r="F265" s="522"/>
      <c r="G265" s="333">
        <f t="shared" si="5"/>
        <v>1706.9599999999873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284</v>
      </c>
      <c r="B266" s="330">
        <v>36</v>
      </c>
      <c r="C266" s="298">
        <v>46205</v>
      </c>
      <c r="D266" s="299" t="s">
        <v>374</v>
      </c>
      <c r="E266" s="522">
        <v>50</v>
      </c>
      <c r="F266" s="522"/>
      <c r="G266" s="333">
        <f t="shared" si="5"/>
        <v>1727.9599999999873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46205</v>
      </c>
      <c r="D267" s="299" t="s">
        <v>319</v>
      </c>
      <c r="E267" s="522">
        <v>53.8</v>
      </c>
      <c r="F267" s="522"/>
      <c r="G267" s="333">
        <f t="shared" si="5"/>
        <v>1777.9599999999873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3</v>
      </c>
      <c r="C268" s="298">
        <v>46204</v>
      </c>
      <c r="D268" s="299" t="s">
        <v>309</v>
      </c>
      <c r="E268" s="522">
        <v>4.1900000000000004</v>
      </c>
      <c r="F268" s="522"/>
      <c r="G268" s="333">
        <f t="shared" si="5"/>
        <v>1831.7599999999873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1</v>
      </c>
      <c r="C269" s="298">
        <v>46204</v>
      </c>
      <c r="D269" s="299" t="s">
        <v>311</v>
      </c>
      <c r="E269" s="522">
        <v>169.54</v>
      </c>
      <c r="F269" s="522"/>
      <c r="G269" s="333">
        <f t="shared" si="5"/>
        <v>1835.9499999999873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46204</v>
      </c>
      <c r="D270" s="299" t="s">
        <v>955</v>
      </c>
      <c r="E270" s="522">
        <v>64.2</v>
      </c>
      <c r="F270" s="522"/>
      <c r="G270" s="333">
        <f t="shared" si="5"/>
        <v>2005.4899999999873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46204</v>
      </c>
      <c r="D271" s="299" t="s">
        <v>319</v>
      </c>
      <c r="E271" s="522">
        <v>150.86000000000001</v>
      </c>
      <c r="F271" s="522"/>
      <c r="G271" s="333">
        <f t="shared" si="5"/>
        <v>2069.6899999999873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3</v>
      </c>
      <c r="C272" s="298">
        <v>46204</v>
      </c>
      <c r="D272" s="299" t="s">
        <v>455</v>
      </c>
      <c r="E272" s="522">
        <v>10.41</v>
      </c>
      <c r="F272" s="522"/>
      <c r="G272" s="333">
        <f t="shared" si="5"/>
        <v>2220.5499999999874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1</v>
      </c>
      <c r="C273" s="298">
        <v>46204</v>
      </c>
      <c r="D273" s="299" t="s">
        <v>306</v>
      </c>
      <c r="E273" s="522">
        <v>98.37</v>
      </c>
      <c r="F273" s="522"/>
      <c r="G273" s="333">
        <f t="shared" si="5"/>
        <v>2230.9599999999873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46204</v>
      </c>
      <c r="D274" s="299" t="s">
        <v>397</v>
      </c>
      <c r="E274" s="522">
        <v>54.76</v>
      </c>
      <c r="F274" s="522"/>
      <c r="G274" s="333">
        <f t="shared" si="5"/>
        <v>2329.3299999999872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284</v>
      </c>
      <c r="B275" s="330">
        <v>37</v>
      </c>
      <c r="C275" s="298">
        <v>46203</v>
      </c>
      <c r="D275" s="299" t="s">
        <v>970</v>
      </c>
      <c r="E275" s="522">
        <v>6487.16</v>
      </c>
      <c r="F275" s="522"/>
      <c r="G275" s="333">
        <f t="shared" si="5"/>
        <v>2384.0899999999874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286</v>
      </c>
      <c r="B276" s="330">
        <v>25</v>
      </c>
      <c r="C276" s="298">
        <v>46203</v>
      </c>
      <c r="D276" s="298" t="s">
        <v>204</v>
      </c>
      <c r="E276" s="331">
        <v>350</v>
      </c>
      <c r="F276" s="522"/>
      <c r="G276" s="333">
        <f t="shared" si="5"/>
        <v>8871.2499999999873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286</v>
      </c>
      <c r="B277" s="330">
        <v>26</v>
      </c>
      <c r="C277" s="298">
        <v>46203</v>
      </c>
      <c r="D277" s="298" t="s">
        <v>205</v>
      </c>
      <c r="E277" s="331">
        <v>320</v>
      </c>
      <c r="F277" s="522"/>
      <c r="G277" s="333">
        <f t="shared" si="5"/>
        <v>9221.2499999999873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286</v>
      </c>
      <c r="B278" s="330">
        <v>27</v>
      </c>
      <c r="C278" s="298">
        <v>46203</v>
      </c>
      <c r="D278" s="298" t="s">
        <v>206</v>
      </c>
      <c r="E278" s="331">
        <v>25</v>
      </c>
      <c r="F278" s="522"/>
      <c r="G278" s="333">
        <f t="shared" si="5"/>
        <v>9541.2499999999873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286</v>
      </c>
      <c r="B279" s="330">
        <v>28</v>
      </c>
      <c r="C279" s="298">
        <v>46203</v>
      </c>
      <c r="D279" s="298" t="s">
        <v>207</v>
      </c>
      <c r="E279" s="331">
        <v>25</v>
      </c>
      <c r="F279" s="522"/>
      <c r="G279" s="333">
        <f t="shared" si="5"/>
        <v>9566.2499999999873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29</v>
      </c>
      <c r="C280" s="298">
        <v>46203</v>
      </c>
      <c r="D280" s="298" t="s">
        <v>208</v>
      </c>
      <c r="E280" s="331">
        <v>45</v>
      </c>
      <c r="F280" s="522"/>
      <c r="G280" s="333">
        <f t="shared" si="5"/>
        <v>9591.2499999999873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30</v>
      </c>
      <c r="C281" s="298">
        <v>46203</v>
      </c>
      <c r="D281" s="298" t="s">
        <v>209</v>
      </c>
      <c r="E281" s="331">
        <v>400</v>
      </c>
      <c r="F281" s="522"/>
      <c r="G281" s="333">
        <f t="shared" si="5"/>
        <v>9636.2499999999873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31</v>
      </c>
      <c r="C282" s="298">
        <v>46203</v>
      </c>
      <c r="D282" s="298" t="s">
        <v>210</v>
      </c>
      <c r="E282" s="331">
        <v>375</v>
      </c>
      <c r="F282" s="522"/>
      <c r="G282" s="333">
        <f t="shared" si="5"/>
        <v>10036.249999999987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32</v>
      </c>
      <c r="C283" s="298">
        <v>46203</v>
      </c>
      <c r="D283" s="298" t="s">
        <v>211</v>
      </c>
      <c r="E283" s="331">
        <v>100</v>
      </c>
      <c r="F283" s="522"/>
      <c r="G283" s="333">
        <f t="shared" si="5"/>
        <v>10411.249999999987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33</v>
      </c>
      <c r="C284" s="298">
        <v>46203</v>
      </c>
      <c r="D284" s="298" t="s">
        <v>212</v>
      </c>
      <c r="E284" s="331">
        <v>85</v>
      </c>
      <c r="F284" s="522"/>
      <c r="G284" s="333">
        <f t="shared" si="5"/>
        <v>10511.249999999987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34</v>
      </c>
      <c r="C285" s="298">
        <v>46203</v>
      </c>
      <c r="D285" s="298" t="s">
        <v>213</v>
      </c>
      <c r="E285" s="331">
        <v>230</v>
      </c>
      <c r="F285" s="522"/>
      <c r="G285" s="333">
        <f t="shared" si="5"/>
        <v>10596.249999999987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35</v>
      </c>
      <c r="C286" s="298">
        <v>46203</v>
      </c>
      <c r="D286" s="298" t="s">
        <v>214</v>
      </c>
      <c r="E286" s="331">
        <v>45</v>
      </c>
      <c r="F286" s="522"/>
      <c r="G286" s="333">
        <f t="shared" si="5"/>
        <v>10826.249999999987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10</v>
      </c>
      <c r="C287" s="298">
        <v>46203</v>
      </c>
      <c r="D287" s="298" t="s">
        <v>176</v>
      </c>
      <c r="E287" s="522">
        <v>17.899999999999999</v>
      </c>
      <c r="F287" s="522"/>
      <c r="G287" s="333">
        <f t="shared" si="5"/>
        <v>10871.249999999987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287</v>
      </c>
      <c r="B288" s="330" t="s">
        <v>287</v>
      </c>
      <c r="C288" s="298">
        <v>46203</v>
      </c>
      <c r="D288" s="299" t="s">
        <v>423</v>
      </c>
      <c r="E288" s="522">
        <v>185.64</v>
      </c>
      <c r="F288" s="522">
        <v>185.64</v>
      </c>
      <c r="G288" s="333">
        <f t="shared" si="5"/>
        <v>10889.149999999987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46203</v>
      </c>
      <c r="D289" s="299" t="s">
        <v>947</v>
      </c>
      <c r="E289" s="522">
        <v>-20</v>
      </c>
      <c r="F289" s="522"/>
      <c r="G289" s="333">
        <f t="shared" si="5"/>
        <v>10889.149999999987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287</v>
      </c>
      <c r="B290" s="330" t="s">
        <v>287</v>
      </c>
      <c r="C290" s="298">
        <v>46202</v>
      </c>
      <c r="D290" s="299" t="s">
        <v>948</v>
      </c>
      <c r="E290" s="522">
        <v>580</v>
      </c>
      <c r="F290" s="522">
        <v>580</v>
      </c>
      <c r="G290" s="333">
        <f t="shared" si="5"/>
        <v>10869.149999999987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38</v>
      </c>
      <c r="C291" s="298">
        <v>46202</v>
      </c>
      <c r="D291" s="299" t="s">
        <v>293</v>
      </c>
      <c r="E291" s="522"/>
      <c r="F291" s="522">
        <v>4720.8599999999997</v>
      </c>
      <c r="G291" s="333">
        <f t="shared" si="5"/>
        <v>10869.149999999987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287</v>
      </c>
      <c r="B292" s="330" t="s">
        <v>287</v>
      </c>
      <c r="C292" s="298">
        <v>46202</v>
      </c>
      <c r="D292" s="299" t="s">
        <v>942</v>
      </c>
      <c r="E292" s="522">
        <v>180</v>
      </c>
      <c r="F292" s="522">
        <v>180</v>
      </c>
      <c r="G292" s="333">
        <f t="shared" si="5"/>
        <v>6148.2899999999863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20</v>
      </c>
      <c r="C293" s="298">
        <v>46202</v>
      </c>
      <c r="D293" s="299" t="s">
        <v>193</v>
      </c>
      <c r="E293" s="522">
        <v>600</v>
      </c>
      <c r="F293" s="522"/>
      <c r="G293" s="333">
        <f t="shared" si="5"/>
        <v>6148.2899999999863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46202</v>
      </c>
      <c r="D294" s="299" t="s">
        <v>306</v>
      </c>
      <c r="E294" s="522">
        <v>102.13</v>
      </c>
      <c r="F294" s="522"/>
      <c r="G294" s="333">
        <f t="shared" si="5"/>
        <v>6748.2899999999863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4</v>
      </c>
      <c r="C295" s="298">
        <v>46202</v>
      </c>
      <c r="D295" s="299" t="s">
        <v>310</v>
      </c>
      <c r="E295" s="522">
        <v>40.56</v>
      </c>
      <c r="F295" s="522"/>
      <c r="G295" s="333">
        <f t="shared" si="5"/>
        <v>6850.4199999999864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3</v>
      </c>
      <c r="C296" s="298">
        <v>46202</v>
      </c>
      <c r="D296" s="299" t="s">
        <v>310</v>
      </c>
      <c r="E296" s="522">
        <v>6.84</v>
      </c>
      <c r="F296" s="522"/>
      <c r="G296" s="333">
        <f t="shared" si="5"/>
        <v>6890.9799999999868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3</v>
      </c>
      <c r="C297" s="298">
        <v>46202</v>
      </c>
      <c r="D297" s="299" t="s">
        <v>880</v>
      </c>
      <c r="E297" s="522">
        <v>11.98</v>
      </c>
      <c r="F297" s="522"/>
      <c r="G297" s="333">
        <f t="shared" si="5"/>
        <v>6897.819999999987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46201</v>
      </c>
      <c r="D298" s="299" t="s">
        <v>353</v>
      </c>
      <c r="E298" s="522">
        <v>14.99</v>
      </c>
      <c r="F298" s="522"/>
      <c r="G298" s="333">
        <f t="shared" ref="G298:G311" si="6">G299-E298+F298</f>
        <v>6909.7999999999865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46201</v>
      </c>
      <c r="D299" s="299" t="s">
        <v>358</v>
      </c>
      <c r="E299" s="522">
        <v>11.29</v>
      </c>
      <c r="F299" s="522"/>
      <c r="G299" s="333">
        <f t="shared" si="6"/>
        <v>6924.7899999999863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46201</v>
      </c>
      <c r="D300" s="299" t="s">
        <v>319</v>
      </c>
      <c r="E300" s="522">
        <v>158.96</v>
      </c>
      <c r="F300" s="522"/>
      <c r="G300" s="333">
        <f t="shared" si="6"/>
        <v>6936.0799999999863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46201</v>
      </c>
      <c r="D301" s="299" t="s">
        <v>397</v>
      </c>
      <c r="E301" s="522">
        <v>53.24</v>
      </c>
      <c r="F301" s="522"/>
      <c r="G301" s="333">
        <f t="shared" si="6"/>
        <v>7095.0399999999863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46200</v>
      </c>
      <c r="D302" s="299" t="s">
        <v>917</v>
      </c>
      <c r="E302" s="522">
        <v>122.77</v>
      </c>
      <c r="F302" s="522"/>
      <c r="G302" s="333">
        <f t="shared" si="6"/>
        <v>7148.2799999999861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46200</v>
      </c>
      <c r="D303" s="299" t="s">
        <v>831</v>
      </c>
      <c r="E303" s="522">
        <v>77.67</v>
      </c>
      <c r="F303" s="522"/>
      <c r="G303" s="333">
        <f t="shared" si="6"/>
        <v>7271.0499999999865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5</v>
      </c>
      <c r="C304" s="298">
        <v>46200</v>
      </c>
      <c r="D304" s="299" t="s">
        <v>943</v>
      </c>
      <c r="E304" s="522">
        <v>32.99</v>
      </c>
      <c r="F304" s="522"/>
      <c r="G304" s="333">
        <f t="shared" si="6"/>
        <v>7348.7199999999866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287</v>
      </c>
      <c r="B305" s="330" t="s">
        <v>287</v>
      </c>
      <c r="C305" s="298">
        <v>46200</v>
      </c>
      <c r="D305" s="299" t="s">
        <v>945</v>
      </c>
      <c r="E305" s="522">
        <v>207.96</v>
      </c>
      <c r="F305" s="522">
        <v>207.96</v>
      </c>
      <c r="G305" s="333">
        <f t="shared" si="6"/>
        <v>7381.7099999999864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46199</v>
      </c>
      <c r="D306" s="299" t="s">
        <v>868</v>
      </c>
      <c r="E306" s="522">
        <v>51.84</v>
      </c>
      <c r="F306" s="522"/>
      <c r="G306" s="333">
        <f t="shared" si="6"/>
        <v>7381.7099999999864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46199</v>
      </c>
      <c r="D307" s="299" t="s">
        <v>296</v>
      </c>
      <c r="E307" s="522">
        <v>10.31</v>
      </c>
      <c r="F307" s="522"/>
      <c r="G307" s="333">
        <f t="shared" si="6"/>
        <v>7433.5499999999865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4</v>
      </c>
      <c r="C308" s="298">
        <v>46199</v>
      </c>
      <c r="D308" s="299" t="s">
        <v>296</v>
      </c>
      <c r="E308" s="522">
        <v>87.14</v>
      </c>
      <c r="F308" s="522"/>
      <c r="G308" s="333">
        <f t="shared" si="6"/>
        <v>7443.8599999999869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5</v>
      </c>
      <c r="C309" s="298">
        <v>46199</v>
      </c>
      <c r="D309" s="299" t="s">
        <v>940</v>
      </c>
      <c r="E309" s="522">
        <v>20</v>
      </c>
      <c r="F309" s="522"/>
      <c r="G309" s="333">
        <f t="shared" si="6"/>
        <v>7530.9999999999873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12</v>
      </c>
      <c r="C310" s="298">
        <v>46198</v>
      </c>
      <c r="D310" s="299" t="s">
        <v>314</v>
      </c>
      <c r="E310" s="522">
        <v>204.48</v>
      </c>
      <c r="F310" s="522"/>
      <c r="G310" s="333">
        <f t="shared" si="6"/>
        <v>7550.9999999999873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291</v>
      </c>
      <c r="B311" s="330">
        <v>39</v>
      </c>
      <c r="C311" s="298">
        <v>46198</v>
      </c>
      <c r="D311" s="299" t="s">
        <v>292</v>
      </c>
      <c r="E311" s="522"/>
      <c r="F311" s="522">
        <v>2763.77</v>
      </c>
      <c r="G311" s="333">
        <f t="shared" si="6"/>
        <v>7755.4799999999868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5</v>
      </c>
      <c r="C312" s="298">
        <v>46198</v>
      </c>
      <c r="D312" s="299" t="s">
        <v>846</v>
      </c>
      <c r="E312" s="522">
        <v>11.2</v>
      </c>
      <c r="F312" s="522"/>
      <c r="G312" s="333">
        <f t="shared" ref="G312:G332" si="7">G313-E312+F312</f>
        <v>4991.7099999999864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46197</v>
      </c>
      <c r="D313" s="299" t="s">
        <v>941</v>
      </c>
      <c r="E313" s="522">
        <v>15.99</v>
      </c>
      <c r="F313" s="522"/>
      <c r="G313" s="333">
        <f t="shared" si="7"/>
        <v>5002.9099999999862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5</v>
      </c>
      <c r="C314" s="298">
        <v>46197</v>
      </c>
      <c r="D314" s="299" t="s">
        <v>340</v>
      </c>
      <c r="E314" s="522">
        <v>47.93</v>
      </c>
      <c r="F314" s="522"/>
      <c r="G314" s="333">
        <f t="shared" si="7"/>
        <v>5018.899999999986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43</v>
      </c>
      <c r="C315" s="298">
        <v>46197</v>
      </c>
      <c r="D315" s="299" t="s">
        <v>201</v>
      </c>
      <c r="E315" s="522">
        <v>42.84</v>
      </c>
      <c r="F315" s="522"/>
      <c r="G315" s="333">
        <f t="shared" si="7"/>
        <v>5066.8299999999863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42</v>
      </c>
      <c r="C316" s="298">
        <v>46197</v>
      </c>
      <c r="D316" s="299" t="s">
        <v>200</v>
      </c>
      <c r="E316" s="522">
        <v>99.4</v>
      </c>
      <c r="F316" s="522"/>
      <c r="G316" s="333">
        <f t="shared" si="7"/>
        <v>5109.6699999999864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8</v>
      </c>
      <c r="C317" s="298">
        <v>46196</v>
      </c>
      <c r="D317" s="299" t="s">
        <v>319</v>
      </c>
      <c r="E317" s="522">
        <v>5.68</v>
      </c>
      <c r="F317" s="522"/>
      <c r="G317" s="333">
        <f t="shared" si="7"/>
        <v>5209.0699999999861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46196</v>
      </c>
      <c r="D318" s="299" t="s">
        <v>306</v>
      </c>
      <c r="E318" s="522">
        <v>167.73</v>
      </c>
      <c r="F318" s="522"/>
      <c r="G318" s="333">
        <f t="shared" si="7"/>
        <v>5214.7499999999864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46196</v>
      </c>
      <c r="D319" s="299" t="s">
        <v>296</v>
      </c>
      <c r="E319" s="522">
        <v>40.81</v>
      </c>
      <c r="F319" s="522"/>
      <c r="G319" s="333">
        <f t="shared" si="7"/>
        <v>5382.4799999999859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46196</v>
      </c>
      <c r="D320" s="299" t="s">
        <v>334</v>
      </c>
      <c r="E320" s="522">
        <v>17.68</v>
      </c>
      <c r="F320" s="522"/>
      <c r="G320" s="333">
        <f t="shared" si="7"/>
        <v>5423.2899999999863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3</v>
      </c>
      <c r="C321" s="298">
        <v>46196</v>
      </c>
      <c r="D321" s="299" t="s">
        <v>320</v>
      </c>
      <c r="E321" s="522">
        <v>5.19</v>
      </c>
      <c r="F321" s="522"/>
      <c r="G321" s="333">
        <f t="shared" si="7"/>
        <v>5440.9699999999866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46196</v>
      </c>
      <c r="D322" s="299" t="s">
        <v>308</v>
      </c>
      <c r="E322" s="522">
        <v>71.75</v>
      </c>
      <c r="F322" s="522"/>
      <c r="G322" s="333">
        <f t="shared" si="7"/>
        <v>5446.1599999999862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22</v>
      </c>
      <c r="C323" s="298">
        <v>46196</v>
      </c>
      <c r="D323" s="299" t="s">
        <v>835</v>
      </c>
      <c r="E323" s="522">
        <v>15.96</v>
      </c>
      <c r="F323" s="522"/>
      <c r="G323" s="333">
        <f t="shared" si="7"/>
        <v>5517.9099999999862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46195</v>
      </c>
      <c r="D324" s="299" t="s">
        <v>334</v>
      </c>
      <c r="E324" s="522">
        <v>7.89</v>
      </c>
      <c r="F324" s="522"/>
      <c r="G324" s="333">
        <f t="shared" si="7"/>
        <v>5533.8699999999862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46195</v>
      </c>
      <c r="D325" s="299" t="s">
        <v>939</v>
      </c>
      <c r="E325" s="522">
        <v>86.07</v>
      </c>
      <c r="F325" s="522">
        <v>86.07</v>
      </c>
      <c r="G325" s="333">
        <f t="shared" si="7"/>
        <v>5541.7599999999866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46195</v>
      </c>
      <c r="D326" s="299" t="s">
        <v>922</v>
      </c>
      <c r="E326" s="522">
        <v>14.98</v>
      </c>
      <c r="F326" s="522">
        <v>14.98</v>
      </c>
      <c r="G326" s="333">
        <f t="shared" si="7"/>
        <v>5541.7599999999866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46195</v>
      </c>
      <c r="D327" s="299" t="s">
        <v>936</v>
      </c>
      <c r="E327" s="522">
        <v>83.52</v>
      </c>
      <c r="F327" s="522">
        <v>83.52</v>
      </c>
      <c r="G327" s="333">
        <f t="shared" si="7"/>
        <v>5541.7599999999866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46195</v>
      </c>
      <c r="D328" s="299" t="s">
        <v>937</v>
      </c>
      <c r="E328" s="522">
        <v>62.19</v>
      </c>
      <c r="F328" s="522">
        <v>62.19</v>
      </c>
      <c r="G328" s="333">
        <f t="shared" si="7"/>
        <v>5541.7599999999866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3</v>
      </c>
      <c r="C329" s="298">
        <v>46195</v>
      </c>
      <c r="D329" s="299" t="s">
        <v>310</v>
      </c>
      <c r="E329" s="522">
        <v>6.99</v>
      </c>
      <c r="F329" s="522"/>
      <c r="G329" s="333">
        <f t="shared" si="7"/>
        <v>5541.7599999999866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46195</v>
      </c>
      <c r="D330" s="299" t="s">
        <v>938</v>
      </c>
      <c r="E330" s="522">
        <v>60.47</v>
      </c>
      <c r="F330" s="522">
        <v>60.47</v>
      </c>
      <c r="G330" s="333">
        <f t="shared" si="7"/>
        <v>5548.7499999999864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46195</v>
      </c>
      <c r="D331" s="299" t="s">
        <v>323</v>
      </c>
      <c r="E331" s="522">
        <v>20.22</v>
      </c>
      <c r="F331" s="522"/>
      <c r="G331" s="333">
        <f t="shared" si="7"/>
        <v>5548.7499999999864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46195</v>
      </c>
      <c r="D332" s="299" t="s">
        <v>919</v>
      </c>
      <c r="E332" s="522">
        <v>200</v>
      </c>
      <c r="F332" s="522"/>
      <c r="G332" s="333">
        <f t="shared" si="7"/>
        <v>5568.9699999999866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5</v>
      </c>
      <c r="C333" s="298">
        <v>46194</v>
      </c>
      <c r="D333" s="299" t="s">
        <v>340</v>
      </c>
      <c r="E333" s="522">
        <v>47.93</v>
      </c>
      <c r="F333" s="522"/>
      <c r="G333" s="333">
        <f t="shared" ref="G333:G353" si="8">G334-E333+F333</f>
        <v>5768.9699999999866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46194</v>
      </c>
      <c r="D334" s="299" t="s">
        <v>935</v>
      </c>
      <c r="E334" s="522"/>
      <c r="F334" s="522">
        <v>50</v>
      </c>
      <c r="G334" s="333">
        <f t="shared" si="8"/>
        <v>5816.8999999999869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287</v>
      </c>
      <c r="B335" s="330" t="s">
        <v>287</v>
      </c>
      <c r="C335" s="298">
        <v>46194</v>
      </c>
      <c r="D335" s="299" t="s">
        <v>935</v>
      </c>
      <c r="E335" s="522">
        <v>50</v>
      </c>
      <c r="F335" s="522"/>
      <c r="G335" s="333">
        <f t="shared" si="8"/>
        <v>5766.8999999999869</v>
      </c>
      <c r="H335" s="334" t="s">
        <v>298</v>
      </c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287</v>
      </c>
      <c r="B336" s="330" t="s">
        <v>287</v>
      </c>
      <c r="C336" s="298">
        <v>46194</v>
      </c>
      <c r="D336" s="299" t="s">
        <v>922</v>
      </c>
      <c r="E336" s="522">
        <v>28.38</v>
      </c>
      <c r="F336" s="522">
        <v>28.38</v>
      </c>
      <c r="G336" s="333">
        <f t="shared" si="8"/>
        <v>5816.8999999999869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46194</v>
      </c>
      <c r="D337" s="299" t="s">
        <v>920</v>
      </c>
      <c r="E337" s="522">
        <v>35.020000000000003</v>
      </c>
      <c r="F337" s="522">
        <v>35.020000000000003</v>
      </c>
      <c r="G337" s="333">
        <f t="shared" si="8"/>
        <v>5816.8999999999869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46194</v>
      </c>
      <c r="D338" s="299" t="s">
        <v>927</v>
      </c>
      <c r="E338" s="522">
        <v>83.81</v>
      </c>
      <c r="F338" s="522">
        <v>83.81</v>
      </c>
      <c r="G338" s="333">
        <f t="shared" si="8"/>
        <v>5816.8999999999869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46194</v>
      </c>
      <c r="D339" s="299" t="s">
        <v>928</v>
      </c>
      <c r="E339" s="522">
        <v>27.43</v>
      </c>
      <c r="F339" s="522">
        <v>27.43</v>
      </c>
      <c r="G339" s="333">
        <f t="shared" si="8"/>
        <v>5816.8999999999869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287</v>
      </c>
      <c r="B340" s="330" t="s">
        <v>287</v>
      </c>
      <c r="C340" s="298">
        <v>46193</v>
      </c>
      <c r="D340" s="299" t="s">
        <v>932</v>
      </c>
      <c r="E340" s="522">
        <v>30.86</v>
      </c>
      <c r="F340" s="522">
        <v>30.86</v>
      </c>
      <c r="G340" s="333">
        <f t="shared" si="8"/>
        <v>5816.8999999999869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46193</v>
      </c>
      <c r="D341" s="299" t="s">
        <v>922</v>
      </c>
      <c r="E341" s="522">
        <v>13.95</v>
      </c>
      <c r="F341" s="522">
        <v>13.95</v>
      </c>
      <c r="G341" s="333">
        <f t="shared" si="8"/>
        <v>5816.8999999999869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46192</v>
      </c>
      <c r="D342" s="299" t="s">
        <v>934</v>
      </c>
      <c r="E342" s="522">
        <v>148.54</v>
      </c>
      <c r="F342" s="522">
        <v>148.54</v>
      </c>
      <c r="G342" s="333">
        <f t="shared" si="8"/>
        <v>5816.8999999999869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287</v>
      </c>
      <c r="B343" s="330" t="s">
        <v>287</v>
      </c>
      <c r="C343" s="298">
        <v>46192</v>
      </c>
      <c r="D343" s="299" t="s">
        <v>921</v>
      </c>
      <c r="E343" s="522">
        <v>80</v>
      </c>
      <c r="F343" s="522">
        <v>80</v>
      </c>
      <c r="G343" s="333">
        <f t="shared" si="8"/>
        <v>5816.8999999999869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46192</v>
      </c>
      <c r="D344" s="299" t="s">
        <v>922</v>
      </c>
      <c r="E344" s="522">
        <v>27.98</v>
      </c>
      <c r="F344" s="522">
        <v>27.98</v>
      </c>
      <c r="G344" s="333">
        <f t="shared" si="8"/>
        <v>5816.8999999999869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287</v>
      </c>
      <c r="B345" s="330" t="s">
        <v>287</v>
      </c>
      <c r="C345" s="298">
        <v>46192</v>
      </c>
      <c r="D345" s="299" t="s">
        <v>933</v>
      </c>
      <c r="E345" s="522">
        <v>30.63</v>
      </c>
      <c r="F345" s="522">
        <v>30.63</v>
      </c>
      <c r="G345" s="333">
        <f t="shared" si="8"/>
        <v>5816.8999999999869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22</v>
      </c>
      <c r="C346" s="298">
        <v>46192</v>
      </c>
      <c r="D346" s="299" t="s">
        <v>923</v>
      </c>
      <c r="E346" s="522">
        <v>7.46</v>
      </c>
      <c r="F346" s="522"/>
      <c r="G346" s="333">
        <f t="shared" si="8"/>
        <v>5816.8999999999869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46192</v>
      </c>
      <c r="D347" s="299" t="s">
        <v>924</v>
      </c>
      <c r="E347" s="522">
        <v>22.07</v>
      </c>
      <c r="F347" s="522">
        <v>22.07</v>
      </c>
      <c r="G347" s="333">
        <f t="shared" si="8"/>
        <v>5824.3599999999869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287</v>
      </c>
      <c r="B348" s="330" t="s">
        <v>287</v>
      </c>
      <c r="C348" s="298">
        <v>46192</v>
      </c>
      <c r="D348" s="299" t="s">
        <v>924</v>
      </c>
      <c r="E348" s="522">
        <v>51.04</v>
      </c>
      <c r="F348" s="522">
        <v>51.04</v>
      </c>
      <c r="G348" s="333">
        <f t="shared" si="8"/>
        <v>5824.3599999999869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287</v>
      </c>
      <c r="B349" s="330" t="s">
        <v>287</v>
      </c>
      <c r="C349" s="298">
        <v>46192</v>
      </c>
      <c r="D349" s="299" t="s">
        <v>924</v>
      </c>
      <c r="E349" s="522">
        <v>90.59</v>
      </c>
      <c r="F349" s="522">
        <v>90.59</v>
      </c>
      <c r="G349" s="333">
        <f t="shared" si="8"/>
        <v>5824.3599999999869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287</v>
      </c>
      <c r="B350" s="330" t="s">
        <v>287</v>
      </c>
      <c r="C350" s="298">
        <v>46192</v>
      </c>
      <c r="D350" s="299" t="s">
        <v>925</v>
      </c>
      <c r="E350" s="522">
        <v>26.02</v>
      </c>
      <c r="F350" s="522">
        <v>26.02</v>
      </c>
      <c r="G350" s="333">
        <f t="shared" si="8"/>
        <v>5824.3599999999869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287</v>
      </c>
      <c r="B351" s="330" t="s">
        <v>287</v>
      </c>
      <c r="C351" s="298">
        <v>46192</v>
      </c>
      <c r="D351" s="299" t="s">
        <v>925</v>
      </c>
      <c r="E351" s="522">
        <v>26.02</v>
      </c>
      <c r="F351" s="522">
        <v>26.02</v>
      </c>
      <c r="G351" s="333">
        <f t="shared" si="8"/>
        <v>5824.3599999999869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287</v>
      </c>
      <c r="B352" s="330" t="s">
        <v>287</v>
      </c>
      <c r="C352" s="298">
        <v>46192</v>
      </c>
      <c r="D352" s="299" t="s">
        <v>925</v>
      </c>
      <c r="E352" s="522">
        <v>38.03</v>
      </c>
      <c r="F352" s="522">
        <v>38.03</v>
      </c>
      <c r="G352" s="333">
        <f t="shared" si="8"/>
        <v>5824.3599999999869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46192</v>
      </c>
      <c r="D353" s="299" t="s">
        <v>925</v>
      </c>
      <c r="E353" s="522">
        <v>26.03</v>
      </c>
      <c r="F353" s="522">
        <v>26.03</v>
      </c>
      <c r="G353" s="333">
        <f t="shared" si="8"/>
        <v>5824.3599999999869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46192</v>
      </c>
      <c r="D354" s="299" t="s">
        <v>922</v>
      </c>
      <c r="E354" s="522">
        <v>21.98</v>
      </c>
      <c r="F354" s="522">
        <v>21.98</v>
      </c>
      <c r="G354" s="333">
        <f t="shared" ref="G354:G411" si="9">G355-E354+F354</f>
        <v>5824.3599999999869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287</v>
      </c>
      <c r="B355" s="330" t="s">
        <v>287</v>
      </c>
      <c r="C355" s="298">
        <v>46192</v>
      </c>
      <c r="D355" s="299" t="s">
        <v>922</v>
      </c>
      <c r="E355" s="522">
        <v>27.99</v>
      </c>
      <c r="F355" s="522">
        <v>27.99</v>
      </c>
      <c r="G355" s="333">
        <f t="shared" si="9"/>
        <v>5824.3599999999869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46191</v>
      </c>
      <c r="D356" s="299" t="s">
        <v>926</v>
      </c>
      <c r="E356" s="522">
        <v>22.69</v>
      </c>
      <c r="F356" s="522">
        <v>22.69</v>
      </c>
      <c r="G356" s="333">
        <f t="shared" si="9"/>
        <v>5824.3599999999869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46191</v>
      </c>
      <c r="D357" s="299" t="s">
        <v>927</v>
      </c>
      <c r="E357" s="522">
        <v>42.32</v>
      </c>
      <c r="F357" s="522">
        <v>42.32</v>
      </c>
      <c r="G357" s="333">
        <f t="shared" si="9"/>
        <v>5824.3599999999869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46191</v>
      </c>
      <c r="D358" s="299" t="s">
        <v>928</v>
      </c>
      <c r="E358" s="522">
        <v>72.86</v>
      </c>
      <c r="F358" s="522">
        <v>72.86</v>
      </c>
      <c r="G358" s="333">
        <f t="shared" si="9"/>
        <v>5824.3599999999869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287</v>
      </c>
      <c r="B359" s="330" t="s">
        <v>287</v>
      </c>
      <c r="C359" s="298">
        <v>46191</v>
      </c>
      <c r="D359" s="299" t="s">
        <v>929</v>
      </c>
      <c r="E359" s="522">
        <v>106.89</v>
      </c>
      <c r="F359" s="522">
        <v>106.89</v>
      </c>
      <c r="G359" s="333">
        <f t="shared" si="9"/>
        <v>5824.3599999999869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287</v>
      </c>
      <c r="B360" s="330" t="s">
        <v>287</v>
      </c>
      <c r="C360" s="298">
        <v>46191</v>
      </c>
      <c r="D360" s="299" t="s">
        <v>931</v>
      </c>
      <c r="E360" s="522">
        <v>94.74</v>
      </c>
      <c r="F360" s="522">
        <v>94.74</v>
      </c>
      <c r="G360" s="333">
        <f t="shared" si="9"/>
        <v>5824.3599999999869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46191</v>
      </c>
      <c r="D361" s="299" t="s">
        <v>306</v>
      </c>
      <c r="E361" s="522">
        <v>99.97</v>
      </c>
      <c r="F361" s="522"/>
      <c r="G361" s="333">
        <f t="shared" si="9"/>
        <v>5824.3599999999869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22</v>
      </c>
      <c r="C362" s="298">
        <v>46191</v>
      </c>
      <c r="D362" s="299" t="s">
        <v>930</v>
      </c>
      <c r="E362" s="522">
        <v>13.84</v>
      </c>
      <c r="F362" s="522"/>
      <c r="G362" s="333">
        <f t="shared" si="9"/>
        <v>5924.3299999999872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46190</v>
      </c>
      <c r="D363" s="299" t="s">
        <v>306</v>
      </c>
      <c r="E363" s="522">
        <v>87.19</v>
      </c>
      <c r="F363" s="522"/>
      <c r="G363" s="333">
        <f t="shared" si="9"/>
        <v>5938.1699999999873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21</v>
      </c>
      <c r="C364" s="298">
        <v>46190</v>
      </c>
      <c r="D364" s="299" t="s">
        <v>194</v>
      </c>
      <c r="E364" s="522">
        <v>81</v>
      </c>
      <c r="F364" s="522"/>
      <c r="G364" s="333">
        <f t="shared" si="9"/>
        <v>6025.3599999999869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43</v>
      </c>
      <c r="C365" s="298">
        <v>46190</v>
      </c>
      <c r="D365" s="299" t="s">
        <v>333</v>
      </c>
      <c r="E365" s="522">
        <v>29.8</v>
      </c>
      <c r="F365" s="522"/>
      <c r="G365" s="333">
        <f t="shared" si="9"/>
        <v>6106.3599999999869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42</v>
      </c>
      <c r="C366" s="298">
        <v>46190</v>
      </c>
      <c r="D366" s="299" t="s">
        <v>333</v>
      </c>
      <c r="E366" s="522">
        <v>74.5</v>
      </c>
      <c r="F366" s="522"/>
      <c r="G366" s="333">
        <f t="shared" si="9"/>
        <v>6136.1599999999871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46190</v>
      </c>
      <c r="D367" s="299" t="s">
        <v>334</v>
      </c>
      <c r="E367" s="522">
        <v>82.35</v>
      </c>
      <c r="F367" s="522"/>
      <c r="G367" s="333">
        <f t="shared" si="9"/>
        <v>6210.6599999999871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46190</v>
      </c>
      <c r="D368" s="299" t="s">
        <v>334</v>
      </c>
      <c r="E368" s="522">
        <v>17.68</v>
      </c>
      <c r="F368" s="522"/>
      <c r="G368" s="333">
        <f t="shared" si="9"/>
        <v>6293.0099999999875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46190</v>
      </c>
      <c r="D369" s="299" t="s">
        <v>300</v>
      </c>
      <c r="E369" s="522">
        <v>14.67</v>
      </c>
      <c r="F369" s="522"/>
      <c r="G369" s="333">
        <f t="shared" si="9"/>
        <v>6310.6899999999878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46190</v>
      </c>
      <c r="D370" s="299" t="s">
        <v>300</v>
      </c>
      <c r="E370" s="522">
        <v>56.42</v>
      </c>
      <c r="F370" s="522"/>
      <c r="G370" s="333">
        <f t="shared" si="9"/>
        <v>6325.3599999999878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46190</v>
      </c>
      <c r="D371" s="299" t="s">
        <v>300</v>
      </c>
      <c r="E371" s="522">
        <v>53.23</v>
      </c>
      <c r="F371" s="522"/>
      <c r="G371" s="333">
        <f t="shared" si="9"/>
        <v>6381.7799999999879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23</v>
      </c>
      <c r="C372" s="298">
        <v>46190</v>
      </c>
      <c r="D372" s="299" t="s">
        <v>63</v>
      </c>
      <c r="E372" s="522">
        <v>529.46</v>
      </c>
      <c r="F372" s="522"/>
      <c r="G372" s="333">
        <f t="shared" si="9"/>
        <v>6435.0099999999875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17</v>
      </c>
      <c r="C373" s="298">
        <v>46190</v>
      </c>
      <c r="D373" s="299" t="s">
        <v>188</v>
      </c>
      <c r="E373" s="522">
        <v>42.65</v>
      </c>
      <c r="F373" s="522"/>
      <c r="G373" s="333">
        <f t="shared" si="9"/>
        <v>6964.4699999999875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15</v>
      </c>
      <c r="C374" s="298">
        <v>46190</v>
      </c>
      <c r="D374" s="299" t="s">
        <v>185</v>
      </c>
      <c r="E374" s="522">
        <v>87.41</v>
      </c>
      <c r="F374" s="522"/>
      <c r="G374" s="333">
        <f t="shared" si="9"/>
        <v>7007.1199999999872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335</v>
      </c>
      <c r="B375" s="330" t="s">
        <v>335</v>
      </c>
      <c r="C375" s="298">
        <v>46190</v>
      </c>
      <c r="D375" s="299" t="s">
        <v>336</v>
      </c>
      <c r="E375" s="522">
        <v>86.48</v>
      </c>
      <c r="F375" s="522"/>
      <c r="G375" s="333">
        <f t="shared" si="9"/>
        <v>7094.529999999987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291</v>
      </c>
      <c r="B376" s="330">
        <v>40</v>
      </c>
      <c r="C376" s="298">
        <v>46190</v>
      </c>
      <c r="D376" s="299" t="s">
        <v>316</v>
      </c>
      <c r="E376" s="522"/>
      <c r="F376" s="522">
        <v>854.38</v>
      </c>
      <c r="G376" s="333">
        <f t="shared" si="9"/>
        <v>7181.0099999999866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5</v>
      </c>
      <c r="C377" s="298">
        <v>46189</v>
      </c>
      <c r="D377" s="299" t="s">
        <v>340</v>
      </c>
      <c r="E377" s="522">
        <v>21.3</v>
      </c>
      <c r="F377" s="522"/>
      <c r="G377" s="333">
        <f t="shared" si="9"/>
        <v>6326.6299999999865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11</v>
      </c>
      <c r="C378" s="298">
        <v>46189</v>
      </c>
      <c r="D378" s="299" t="s">
        <v>178</v>
      </c>
      <c r="E378" s="522">
        <v>267.75</v>
      </c>
      <c r="F378" s="522"/>
      <c r="G378" s="333">
        <f t="shared" si="9"/>
        <v>6347.9299999999866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46188</v>
      </c>
      <c r="D379" s="299" t="s">
        <v>885</v>
      </c>
      <c r="E379" s="522">
        <v>100</v>
      </c>
      <c r="F379" s="522"/>
      <c r="G379" s="333">
        <f t="shared" si="9"/>
        <v>6615.6799999999866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46188</v>
      </c>
      <c r="D380" s="299" t="s">
        <v>334</v>
      </c>
      <c r="E380" s="522">
        <v>11.29</v>
      </c>
      <c r="F380" s="522"/>
      <c r="G380" s="333">
        <f t="shared" si="9"/>
        <v>6715.6799999999866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3</v>
      </c>
      <c r="C381" s="298">
        <v>46188</v>
      </c>
      <c r="D381" s="299" t="s">
        <v>334</v>
      </c>
      <c r="E381" s="522">
        <v>5.39</v>
      </c>
      <c r="F381" s="522"/>
      <c r="G381" s="333">
        <f t="shared" si="9"/>
        <v>6726.9699999999866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4</v>
      </c>
      <c r="C382" s="298">
        <v>46188</v>
      </c>
      <c r="D382" s="299" t="s">
        <v>334</v>
      </c>
      <c r="E382" s="522">
        <v>31.99</v>
      </c>
      <c r="F382" s="522"/>
      <c r="G382" s="333">
        <f t="shared" si="9"/>
        <v>6732.3599999999869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46187</v>
      </c>
      <c r="D383" s="299" t="s">
        <v>917</v>
      </c>
      <c r="E383" s="522">
        <v>102.17</v>
      </c>
      <c r="F383" s="522"/>
      <c r="G383" s="333">
        <f t="shared" si="9"/>
        <v>6764.3499999999867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46187</v>
      </c>
      <c r="D384" s="299" t="s">
        <v>831</v>
      </c>
      <c r="E384" s="522">
        <v>21.86</v>
      </c>
      <c r="F384" s="522"/>
      <c r="G384" s="333">
        <f t="shared" si="9"/>
        <v>6866.5199999999868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46187</v>
      </c>
      <c r="D385" s="299" t="s">
        <v>311</v>
      </c>
      <c r="E385" s="522">
        <v>102.56</v>
      </c>
      <c r="F385" s="522"/>
      <c r="G385" s="333">
        <f t="shared" si="9"/>
        <v>6888.3799999999865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1</v>
      </c>
      <c r="C386" s="298">
        <v>46187</v>
      </c>
      <c r="D386" s="299" t="s">
        <v>329</v>
      </c>
      <c r="E386" s="522">
        <v>121.72</v>
      </c>
      <c r="F386" s="522"/>
      <c r="G386" s="333">
        <f t="shared" si="9"/>
        <v>6990.9399999999869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46186</v>
      </c>
      <c r="D387" s="299" t="s">
        <v>308</v>
      </c>
      <c r="E387" s="522">
        <v>143.91999999999999</v>
      </c>
      <c r="F387" s="522"/>
      <c r="G387" s="333">
        <f t="shared" si="9"/>
        <v>7112.6599999999871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46186</v>
      </c>
      <c r="D388" s="299" t="s">
        <v>346</v>
      </c>
      <c r="E388" s="522">
        <v>11.95</v>
      </c>
      <c r="F388" s="522"/>
      <c r="G388" s="333">
        <f t="shared" si="9"/>
        <v>7256.5799999999872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46186</v>
      </c>
      <c r="D389" s="299" t="s">
        <v>310</v>
      </c>
      <c r="E389" s="522">
        <v>47.29</v>
      </c>
      <c r="F389" s="522"/>
      <c r="G389" s="333">
        <f t="shared" si="9"/>
        <v>7268.529999999987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1</v>
      </c>
      <c r="C390" s="298">
        <v>46186</v>
      </c>
      <c r="D390" s="299" t="s">
        <v>306</v>
      </c>
      <c r="E390" s="522">
        <v>52.7</v>
      </c>
      <c r="F390" s="522"/>
      <c r="G390" s="333">
        <f t="shared" si="9"/>
        <v>7315.819999999987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8</v>
      </c>
      <c r="C391" s="298">
        <v>46186</v>
      </c>
      <c r="D391" s="299" t="s">
        <v>308</v>
      </c>
      <c r="E391" s="522">
        <v>22.26</v>
      </c>
      <c r="F391" s="522"/>
      <c r="G391" s="333">
        <f t="shared" si="9"/>
        <v>7368.5199999999868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46186</v>
      </c>
      <c r="D392" s="299" t="s">
        <v>308</v>
      </c>
      <c r="E392" s="522">
        <v>28.16</v>
      </c>
      <c r="F392" s="522"/>
      <c r="G392" s="333">
        <f t="shared" si="9"/>
        <v>7390.779999999987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46186</v>
      </c>
      <c r="D393" s="299" t="s">
        <v>301</v>
      </c>
      <c r="E393" s="522">
        <v>32.049999999999997</v>
      </c>
      <c r="F393" s="522"/>
      <c r="G393" s="333">
        <f t="shared" si="9"/>
        <v>7418.9399999999869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5</v>
      </c>
      <c r="C394" s="298">
        <v>46186</v>
      </c>
      <c r="D394" s="299" t="s">
        <v>918</v>
      </c>
      <c r="E394" s="522">
        <v>24</v>
      </c>
      <c r="F394" s="522"/>
      <c r="G394" s="333">
        <f t="shared" si="9"/>
        <v>7450.989999999987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46186</v>
      </c>
      <c r="D395" s="299" t="s">
        <v>306</v>
      </c>
      <c r="E395" s="522">
        <v>19.98</v>
      </c>
      <c r="F395" s="522"/>
      <c r="G395" s="333">
        <f t="shared" si="9"/>
        <v>7474.989999999987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6</v>
      </c>
      <c r="C396" s="298">
        <v>46186</v>
      </c>
      <c r="D396" s="299" t="s">
        <v>300</v>
      </c>
      <c r="E396" s="522">
        <v>60.07</v>
      </c>
      <c r="F396" s="522"/>
      <c r="G396" s="333">
        <f t="shared" si="9"/>
        <v>7494.9699999999866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46186</v>
      </c>
      <c r="D397" s="299" t="s">
        <v>915</v>
      </c>
      <c r="E397" s="522"/>
      <c r="F397" s="522">
        <v>319.49</v>
      </c>
      <c r="G397" s="333">
        <f t="shared" si="9"/>
        <v>7555.0399999999863</v>
      </c>
      <c r="H397" s="334" t="s">
        <v>298</v>
      </c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46186</v>
      </c>
      <c r="D398" s="299" t="s">
        <v>300</v>
      </c>
      <c r="E398" s="522">
        <v>319.49</v>
      </c>
      <c r="F398" s="522"/>
      <c r="G398" s="333">
        <f t="shared" si="9"/>
        <v>7235.5499999999865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46186</v>
      </c>
      <c r="D399" s="299" t="s">
        <v>914</v>
      </c>
      <c r="E399" s="522">
        <v>-0.51</v>
      </c>
      <c r="F399" s="522"/>
      <c r="G399" s="333">
        <f t="shared" si="9"/>
        <v>7555.0399999999863</v>
      </c>
      <c r="H399" s="334" t="s">
        <v>298</v>
      </c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46186</v>
      </c>
      <c r="D400" s="299" t="s">
        <v>319</v>
      </c>
      <c r="E400" s="522">
        <v>13.58</v>
      </c>
      <c r="F400" s="522"/>
      <c r="G400" s="333">
        <f t="shared" si="9"/>
        <v>7554.5299999999861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24</v>
      </c>
      <c r="C401" s="298">
        <v>46186</v>
      </c>
      <c r="D401" s="299" t="s">
        <v>860</v>
      </c>
      <c r="E401" s="522">
        <v>109.5</v>
      </c>
      <c r="F401" s="522"/>
      <c r="G401" s="333">
        <f t="shared" si="9"/>
        <v>7568.109999999986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19</v>
      </c>
      <c r="C402" s="298">
        <v>46186</v>
      </c>
      <c r="D402" s="299" t="s">
        <v>191</v>
      </c>
      <c r="E402" s="522">
        <v>200</v>
      </c>
      <c r="F402" s="522"/>
      <c r="G402" s="333">
        <f t="shared" si="9"/>
        <v>7677.609999999986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291</v>
      </c>
      <c r="B403" s="330">
        <v>38</v>
      </c>
      <c r="C403" s="298">
        <v>46186</v>
      </c>
      <c r="D403" s="299" t="s">
        <v>293</v>
      </c>
      <c r="E403" s="522"/>
      <c r="F403" s="522">
        <v>4597.82</v>
      </c>
      <c r="G403" s="333">
        <f t="shared" si="9"/>
        <v>7877.609999999986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46185</v>
      </c>
      <c r="D404" s="299" t="s">
        <v>916</v>
      </c>
      <c r="E404" s="522">
        <v>90.54</v>
      </c>
      <c r="F404" s="522"/>
      <c r="G404" s="333">
        <f t="shared" si="9"/>
        <v>3279.7899999999863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46185</v>
      </c>
      <c r="D405" s="299" t="s">
        <v>916</v>
      </c>
      <c r="E405" s="522">
        <v>50</v>
      </c>
      <c r="F405" s="522"/>
      <c r="G405" s="333">
        <f t="shared" si="9"/>
        <v>3370.3299999999863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46185</v>
      </c>
      <c r="D406" s="299" t="s">
        <v>300</v>
      </c>
      <c r="E406" s="522">
        <v>79.849999999999994</v>
      </c>
      <c r="F406" s="522"/>
      <c r="G406" s="333">
        <f t="shared" si="9"/>
        <v>3420.3299999999863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46184</v>
      </c>
      <c r="D407" s="299" t="s">
        <v>360</v>
      </c>
      <c r="E407" s="522">
        <v>70</v>
      </c>
      <c r="F407" s="522"/>
      <c r="G407" s="333">
        <f t="shared" si="9"/>
        <v>3500.1799999999862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46184</v>
      </c>
      <c r="D408" s="299" t="s">
        <v>911</v>
      </c>
      <c r="E408" s="522">
        <v>2159</v>
      </c>
      <c r="F408" s="522">
        <v>2159</v>
      </c>
      <c r="G408" s="333">
        <f t="shared" si="9"/>
        <v>3570.1799999999862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22</v>
      </c>
      <c r="C409" s="298">
        <v>46184</v>
      </c>
      <c r="D409" s="299" t="s">
        <v>352</v>
      </c>
      <c r="E409" s="522">
        <v>21.29</v>
      </c>
      <c r="F409" s="522"/>
      <c r="G409" s="333">
        <f t="shared" si="9"/>
        <v>3570.1799999999862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46184</v>
      </c>
      <c r="D410" s="299" t="s">
        <v>296</v>
      </c>
      <c r="E410" s="522">
        <v>40.67</v>
      </c>
      <c r="F410" s="522"/>
      <c r="G410" s="333">
        <f t="shared" si="9"/>
        <v>3591.4699999999862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46184</v>
      </c>
      <c r="D411" s="299" t="s">
        <v>319</v>
      </c>
      <c r="E411" s="522">
        <v>15.53</v>
      </c>
      <c r="F411" s="522"/>
      <c r="G411" s="333">
        <f t="shared" si="9"/>
        <v>3632.1399999999862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46184</v>
      </c>
      <c r="D412" s="299" t="s">
        <v>473</v>
      </c>
      <c r="E412" s="522">
        <v>83.89</v>
      </c>
      <c r="F412" s="522"/>
      <c r="G412" s="333">
        <f t="shared" ref="G412:G429" si="10">G413-E412+F412</f>
        <v>3647.6699999999864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23</v>
      </c>
      <c r="C413" s="298">
        <v>46184</v>
      </c>
      <c r="D413" s="299" t="s">
        <v>67</v>
      </c>
      <c r="E413" s="522">
        <v>599.86</v>
      </c>
      <c r="F413" s="522"/>
      <c r="G413" s="333">
        <f t="shared" si="10"/>
        <v>3731.5599999999863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291</v>
      </c>
      <c r="B414" s="330">
        <v>41</v>
      </c>
      <c r="C414" s="298">
        <v>46184</v>
      </c>
      <c r="D414" s="299" t="s">
        <v>909</v>
      </c>
      <c r="E414" s="522"/>
      <c r="F414" s="522">
        <v>800</v>
      </c>
      <c r="G414" s="333">
        <f t="shared" si="10"/>
        <v>4331.4199999999864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291</v>
      </c>
      <c r="B415" s="330">
        <v>39</v>
      </c>
      <c r="C415" s="298">
        <v>46184</v>
      </c>
      <c r="D415" s="299" t="s">
        <v>292</v>
      </c>
      <c r="E415" s="522"/>
      <c r="F415" s="522">
        <v>2763.78</v>
      </c>
      <c r="G415" s="333">
        <f t="shared" si="10"/>
        <v>3531.4199999999864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46183</v>
      </c>
      <c r="D416" s="299" t="s">
        <v>910</v>
      </c>
      <c r="E416" s="522">
        <v>816.19</v>
      </c>
      <c r="F416" s="522">
        <v>816.19</v>
      </c>
      <c r="G416" s="333">
        <f t="shared" si="10"/>
        <v>767.639999999986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46183</v>
      </c>
      <c r="D417" s="299" t="s">
        <v>412</v>
      </c>
      <c r="E417" s="522">
        <v>-3.99</v>
      </c>
      <c r="F417" s="522"/>
      <c r="G417" s="333">
        <f t="shared" si="10"/>
        <v>767.639999999986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46183</v>
      </c>
      <c r="D418" s="299" t="s">
        <v>907</v>
      </c>
      <c r="E418" s="522">
        <v>-0.03</v>
      </c>
      <c r="F418" s="522"/>
      <c r="G418" s="333">
        <f t="shared" si="10"/>
        <v>763.64999999998599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291</v>
      </c>
      <c r="B419" s="330">
        <v>40</v>
      </c>
      <c r="C419" s="298">
        <v>46183</v>
      </c>
      <c r="D419" s="299" t="s">
        <v>316</v>
      </c>
      <c r="E419" s="522"/>
      <c r="F419" s="522">
        <v>1250.17</v>
      </c>
      <c r="G419" s="333">
        <f t="shared" si="10"/>
        <v>763.61999999998602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46182</v>
      </c>
      <c r="D420" s="299" t="s">
        <v>353</v>
      </c>
      <c r="E420" s="522">
        <v>25.98</v>
      </c>
      <c r="F420" s="522"/>
      <c r="G420" s="333">
        <f t="shared" si="10"/>
        <v>-486.55000000001405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5</v>
      </c>
      <c r="C421" s="298">
        <v>46182</v>
      </c>
      <c r="D421" s="299" t="s">
        <v>854</v>
      </c>
      <c r="E421" s="522">
        <v>10.68</v>
      </c>
      <c r="F421" s="522"/>
      <c r="G421" s="333">
        <f t="shared" si="10"/>
        <v>-460.57000000001403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46182</v>
      </c>
      <c r="D422" s="299" t="s">
        <v>301</v>
      </c>
      <c r="E422" s="522">
        <v>29.95</v>
      </c>
      <c r="F422" s="522"/>
      <c r="G422" s="333">
        <f t="shared" si="10"/>
        <v>-449.89000000001403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22</v>
      </c>
      <c r="C423" s="298">
        <v>46182</v>
      </c>
      <c r="D423" s="299" t="s">
        <v>908</v>
      </c>
      <c r="E423" s="522">
        <v>5.31</v>
      </c>
      <c r="F423" s="522"/>
      <c r="G423" s="333">
        <f t="shared" si="10"/>
        <v>-419.94000000001404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46182</v>
      </c>
      <c r="D424" s="299" t="s">
        <v>435</v>
      </c>
      <c r="E424" s="522">
        <v>58.69</v>
      </c>
      <c r="F424" s="522"/>
      <c r="G424" s="333">
        <f t="shared" si="10"/>
        <v>-414.63000000001404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46182</v>
      </c>
      <c r="D425" s="299" t="s">
        <v>435</v>
      </c>
      <c r="E425" s="522">
        <v>58.69</v>
      </c>
      <c r="F425" s="522"/>
      <c r="G425" s="333">
        <f t="shared" si="10"/>
        <v>-355.94000000001404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46181</v>
      </c>
      <c r="D426" s="299" t="s">
        <v>319</v>
      </c>
      <c r="E426" s="522">
        <v>8.86</v>
      </c>
      <c r="F426" s="522"/>
      <c r="G426" s="333">
        <f t="shared" si="10"/>
        <v>-297.25000000001404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46181</v>
      </c>
      <c r="D427" s="299" t="s">
        <v>397</v>
      </c>
      <c r="E427" s="522">
        <v>12.84</v>
      </c>
      <c r="F427" s="522"/>
      <c r="G427" s="333">
        <f t="shared" si="10"/>
        <v>-288.39000000001403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9</v>
      </c>
      <c r="C428" s="298">
        <v>46181</v>
      </c>
      <c r="D428" s="299" t="s">
        <v>58</v>
      </c>
      <c r="E428" s="522">
        <v>1231.68</v>
      </c>
      <c r="F428" s="522"/>
      <c r="G428" s="333">
        <f t="shared" si="10"/>
        <v>-275.55000000001405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46180</v>
      </c>
      <c r="D429" s="299" t="s">
        <v>310</v>
      </c>
      <c r="E429" s="522">
        <v>47.6</v>
      </c>
      <c r="F429" s="522"/>
      <c r="G429" s="333">
        <f t="shared" si="10"/>
        <v>956.12999999998601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46180</v>
      </c>
      <c r="D430" s="299" t="s">
        <v>368</v>
      </c>
      <c r="E430" s="522">
        <v>48.62</v>
      </c>
      <c r="F430" s="522"/>
      <c r="G430" s="333">
        <f t="shared" ref="G430:G440" si="11">G431-E430+F430</f>
        <v>1003.729999999986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8</v>
      </c>
      <c r="C431" s="298">
        <v>46180</v>
      </c>
      <c r="D431" s="299" t="s">
        <v>363</v>
      </c>
      <c r="E431" s="522">
        <v>6.37</v>
      </c>
      <c r="F431" s="522"/>
      <c r="G431" s="333">
        <f t="shared" si="11"/>
        <v>1052.349999999986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46180</v>
      </c>
      <c r="D432" s="299" t="s">
        <v>890</v>
      </c>
      <c r="E432" s="522">
        <v>313.77999999999997</v>
      </c>
      <c r="F432" s="522">
        <v>313.77999999999997</v>
      </c>
      <c r="G432" s="333">
        <f t="shared" si="11"/>
        <v>1058.7199999999859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46180</v>
      </c>
      <c r="D433" s="299" t="s">
        <v>397</v>
      </c>
      <c r="E433" s="522">
        <v>10.86</v>
      </c>
      <c r="F433" s="522"/>
      <c r="G433" s="333">
        <f t="shared" si="11"/>
        <v>1058.7199999999859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14</v>
      </c>
      <c r="C434" s="298">
        <v>46179</v>
      </c>
      <c r="D434" s="299" t="s">
        <v>366</v>
      </c>
      <c r="E434" s="522">
        <v>66.67</v>
      </c>
      <c r="F434" s="522"/>
      <c r="G434" s="333">
        <f t="shared" si="11"/>
        <v>1069.5799999999858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5</v>
      </c>
      <c r="C435" s="298">
        <v>46179</v>
      </c>
      <c r="D435" s="299" t="s">
        <v>906</v>
      </c>
      <c r="E435" s="522">
        <v>20</v>
      </c>
      <c r="F435" s="522"/>
      <c r="G435" s="333">
        <f t="shared" si="11"/>
        <v>1136.2499999999859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46179</v>
      </c>
      <c r="D436" s="299" t="s">
        <v>831</v>
      </c>
      <c r="E436" s="522">
        <v>54.06</v>
      </c>
      <c r="F436" s="522"/>
      <c r="G436" s="333">
        <f t="shared" si="11"/>
        <v>1156.2499999999859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46179</v>
      </c>
      <c r="D437" s="299" t="s">
        <v>903</v>
      </c>
      <c r="E437" s="522">
        <v>19.98</v>
      </c>
      <c r="F437" s="522"/>
      <c r="G437" s="333">
        <f t="shared" si="11"/>
        <v>1210.3099999999858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46179</v>
      </c>
      <c r="D438" s="299" t="s">
        <v>885</v>
      </c>
      <c r="E438" s="522">
        <v>100</v>
      </c>
      <c r="F438" s="522"/>
      <c r="G438" s="333">
        <f t="shared" si="11"/>
        <v>1230.2899999999859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46178</v>
      </c>
      <c r="D439" s="299" t="s">
        <v>319</v>
      </c>
      <c r="E439" s="522">
        <v>179.72</v>
      </c>
      <c r="F439" s="522"/>
      <c r="G439" s="333">
        <f t="shared" si="11"/>
        <v>1330.2899999999859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4</v>
      </c>
      <c r="C440" s="298">
        <v>46178</v>
      </c>
      <c r="D440" s="299" t="s">
        <v>904</v>
      </c>
      <c r="E440" s="522">
        <v>41.26</v>
      </c>
      <c r="F440" s="522"/>
      <c r="G440" s="333">
        <f t="shared" si="11"/>
        <v>1510.0099999999859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46178</v>
      </c>
      <c r="D441" s="299" t="s">
        <v>358</v>
      </c>
      <c r="E441" s="522">
        <v>10.07</v>
      </c>
      <c r="F441" s="522"/>
      <c r="G441" s="333">
        <f t="shared" ref="G441:G453" si="12">G442-E441+F441</f>
        <v>1551.2699999999859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46178</v>
      </c>
      <c r="D442" s="299" t="s">
        <v>905</v>
      </c>
      <c r="E442" s="522">
        <v>11.75</v>
      </c>
      <c r="F442" s="522"/>
      <c r="G442" s="333">
        <f t="shared" si="12"/>
        <v>1561.3399999999858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335</v>
      </c>
      <c r="B443" s="330" t="s">
        <v>335</v>
      </c>
      <c r="C443" s="298">
        <v>46178</v>
      </c>
      <c r="D443" s="299" t="s">
        <v>447</v>
      </c>
      <c r="E443" s="522">
        <v>39.659999999999997</v>
      </c>
      <c r="F443" s="522"/>
      <c r="G443" s="333">
        <f t="shared" si="12"/>
        <v>1573.0899999999858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46178</v>
      </c>
      <c r="D444" s="299" t="s">
        <v>300</v>
      </c>
      <c r="E444" s="522">
        <v>9.57</v>
      </c>
      <c r="F444" s="522"/>
      <c r="G444" s="333">
        <f t="shared" si="12"/>
        <v>1612.7499999999859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46178</v>
      </c>
      <c r="D445" s="299" t="s">
        <v>376</v>
      </c>
      <c r="E445" s="522">
        <v>46.65</v>
      </c>
      <c r="F445" s="522"/>
      <c r="G445" s="333">
        <f t="shared" si="12"/>
        <v>1622.3199999999858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46177</v>
      </c>
      <c r="D446" s="299" t="s">
        <v>296</v>
      </c>
      <c r="E446" s="522">
        <v>43.69</v>
      </c>
      <c r="F446" s="522"/>
      <c r="G446" s="333">
        <f t="shared" si="12"/>
        <v>1668.9699999999859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3</v>
      </c>
      <c r="C447" s="298">
        <v>46177</v>
      </c>
      <c r="D447" s="299" t="s">
        <v>334</v>
      </c>
      <c r="E447" s="522">
        <v>8.52</v>
      </c>
      <c r="F447" s="522"/>
      <c r="G447" s="333">
        <f t="shared" si="12"/>
        <v>1712.659999999986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14</v>
      </c>
      <c r="C448" s="298">
        <v>46177</v>
      </c>
      <c r="D448" s="299" t="s">
        <v>367</v>
      </c>
      <c r="E448" s="522">
        <v>70.25</v>
      </c>
      <c r="F448" s="522"/>
      <c r="G448" s="333">
        <f t="shared" si="12"/>
        <v>1721.179999999986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46177</v>
      </c>
      <c r="D449" s="299" t="s">
        <v>386</v>
      </c>
      <c r="E449" s="522">
        <v>14.38</v>
      </c>
      <c r="F449" s="522"/>
      <c r="G449" s="333">
        <f t="shared" si="12"/>
        <v>1791.429999999986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13</v>
      </c>
      <c r="C450" s="298">
        <v>46177</v>
      </c>
      <c r="D450" s="299" t="s">
        <v>902</v>
      </c>
      <c r="E450" s="522">
        <v>122.46</v>
      </c>
      <c r="F450" s="522"/>
      <c r="G450" s="333">
        <f t="shared" si="12"/>
        <v>1805.8099999999861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17</v>
      </c>
      <c r="C451" s="298">
        <v>46177</v>
      </c>
      <c r="D451" s="299" t="s">
        <v>370</v>
      </c>
      <c r="E451" s="522">
        <v>99</v>
      </c>
      <c r="F451" s="522"/>
      <c r="G451" s="333">
        <f t="shared" si="12"/>
        <v>1928.2699999999861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22</v>
      </c>
      <c r="C452" s="298">
        <v>46176</v>
      </c>
      <c r="D452" s="299" t="s">
        <v>861</v>
      </c>
      <c r="E452" s="522">
        <v>12.77</v>
      </c>
      <c r="F452" s="522"/>
      <c r="G452" s="333">
        <f t="shared" si="12"/>
        <v>2027.2699999999861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46176</v>
      </c>
      <c r="D453" s="299" t="s">
        <v>319</v>
      </c>
      <c r="E453" s="522">
        <v>11.55</v>
      </c>
      <c r="F453" s="522"/>
      <c r="G453" s="333">
        <f t="shared" si="12"/>
        <v>2040.0399999999861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46176</v>
      </c>
      <c r="D454" s="299" t="s">
        <v>306</v>
      </c>
      <c r="E454" s="522">
        <v>96.16</v>
      </c>
      <c r="F454" s="522"/>
      <c r="G454" s="333">
        <f t="shared" ref="G454:G512" si="13">G455-E454+F454</f>
        <v>2051.589999999986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46175</v>
      </c>
      <c r="D455" s="299" t="s">
        <v>899</v>
      </c>
      <c r="E455" s="522">
        <v>21.38</v>
      </c>
      <c r="F455" s="522"/>
      <c r="G455" s="333">
        <f t="shared" si="13"/>
        <v>2147.7499999999859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46175</v>
      </c>
      <c r="D456" s="299" t="s">
        <v>386</v>
      </c>
      <c r="E456" s="522">
        <v>14.38</v>
      </c>
      <c r="F456" s="522"/>
      <c r="G456" s="333">
        <f t="shared" si="13"/>
        <v>2169.129999999986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46175</v>
      </c>
      <c r="D457" s="299" t="s">
        <v>433</v>
      </c>
      <c r="E457" s="522">
        <v>-142</v>
      </c>
      <c r="F457" s="522"/>
      <c r="G457" s="333">
        <f t="shared" si="13"/>
        <v>2183.5099999999861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284</v>
      </c>
      <c r="B458" s="330">
        <v>36</v>
      </c>
      <c r="C458" s="298">
        <v>46175</v>
      </c>
      <c r="D458" s="299" t="s">
        <v>374</v>
      </c>
      <c r="E458" s="522">
        <v>50</v>
      </c>
      <c r="F458" s="522"/>
      <c r="G458" s="333">
        <f t="shared" si="13"/>
        <v>2041.5099999999861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22</v>
      </c>
      <c r="C459" s="298">
        <v>46175</v>
      </c>
      <c r="D459" s="299" t="s">
        <v>375</v>
      </c>
      <c r="E459" s="522">
        <v>6.37</v>
      </c>
      <c r="F459" s="522"/>
      <c r="G459" s="333">
        <f t="shared" si="13"/>
        <v>2091.5099999999861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46174</v>
      </c>
      <c r="D460" s="299" t="s">
        <v>306</v>
      </c>
      <c r="E460" s="522">
        <v>84.03</v>
      </c>
      <c r="F460" s="522"/>
      <c r="G460" s="333">
        <f t="shared" si="13"/>
        <v>2097.879999999986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3</v>
      </c>
      <c r="C461" s="298">
        <v>46174</v>
      </c>
      <c r="D461" s="299" t="s">
        <v>296</v>
      </c>
      <c r="E461" s="522">
        <v>10.31</v>
      </c>
      <c r="F461" s="522"/>
      <c r="G461" s="333">
        <f t="shared" si="13"/>
        <v>2181.9099999999862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46174</v>
      </c>
      <c r="D462" s="299" t="s">
        <v>301</v>
      </c>
      <c r="E462" s="522">
        <v>16.05</v>
      </c>
      <c r="F462" s="522"/>
      <c r="G462" s="333">
        <f t="shared" si="13"/>
        <v>2192.2199999999862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46174</v>
      </c>
      <c r="D463" s="299" t="s">
        <v>457</v>
      </c>
      <c r="E463" s="522">
        <v>50.44</v>
      </c>
      <c r="F463" s="522"/>
      <c r="G463" s="333">
        <f t="shared" si="13"/>
        <v>2208.2699999999863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46174</v>
      </c>
      <c r="D464" s="299" t="s">
        <v>898</v>
      </c>
      <c r="E464" s="522">
        <v>9.99</v>
      </c>
      <c r="F464" s="522"/>
      <c r="G464" s="333">
        <f t="shared" si="13"/>
        <v>2258.7099999999864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4</v>
      </c>
      <c r="C465" s="298">
        <v>46174</v>
      </c>
      <c r="D465" s="299" t="s">
        <v>310</v>
      </c>
      <c r="E465" s="522">
        <v>44.98</v>
      </c>
      <c r="F465" s="522"/>
      <c r="G465" s="333">
        <f t="shared" si="13"/>
        <v>2268.6999999999862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1</v>
      </c>
      <c r="C466" s="298">
        <v>46174</v>
      </c>
      <c r="D466" s="299" t="s">
        <v>311</v>
      </c>
      <c r="E466" s="522">
        <v>106.14</v>
      </c>
      <c r="F466" s="522"/>
      <c r="G466" s="333">
        <f t="shared" si="13"/>
        <v>2313.6799999999862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16</v>
      </c>
      <c r="C467" s="298">
        <v>46174</v>
      </c>
      <c r="D467" s="299" t="s">
        <v>624</v>
      </c>
      <c r="E467" s="522">
        <v>62.31</v>
      </c>
      <c r="F467" s="522"/>
      <c r="G467" s="333">
        <f t="shared" si="13"/>
        <v>2419.8199999999861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46174</v>
      </c>
      <c r="D468" s="299" t="s">
        <v>351</v>
      </c>
      <c r="E468" s="522">
        <v>8.1</v>
      </c>
      <c r="F468" s="522"/>
      <c r="G468" s="333">
        <f t="shared" si="13"/>
        <v>2482.129999999986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46174</v>
      </c>
      <c r="D469" s="299" t="s">
        <v>888</v>
      </c>
      <c r="E469" s="522">
        <v>320</v>
      </c>
      <c r="F469" s="522">
        <v>320</v>
      </c>
      <c r="G469" s="333">
        <f t="shared" si="13"/>
        <v>2490.2299999999859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46174</v>
      </c>
      <c r="D470" s="299" t="s">
        <v>889</v>
      </c>
      <c r="E470" s="522">
        <v>20</v>
      </c>
      <c r="F470" s="522"/>
      <c r="G470" s="333">
        <f t="shared" si="13"/>
        <v>2490.2299999999859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284</v>
      </c>
      <c r="B471" s="330">
        <v>37</v>
      </c>
      <c r="C471" s="298">
        <v>46173</v>
      </c>
      <c r="D471" s="299" t="s">
        <v>895</v>
      </c>
      <c r="E471" s="522">
        <v>1160.3599999999999</v>
      </c>
      <c r="F471" s="522"/>
      <c r="G471" s="333">
        <f t="shared" si="13"/>
        <v>2510.2299999999859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25</v>
      </c>
      <c r="C472" s="298">
        <v>46173</v>
      </c>
      <c r="D472" s="298" t="s">
        <v>204</v>
      </c>
      <c r="E472" s="331">
        <v>350</v>
      </c>
      <c r="F472" s="522"/>
      <c r="G472" s="333">
        <f t="shared" si="13"/>
        <v>3670.5899999999856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26</v>
      </c>
      <c r="C473" s="298">
        <v>46173</v>
      </c>
      <c r="D473" s="298" t="s">
        <v>205</v>
      </c>
      <c r="E473" s="331">
        <v>320</v>
      </c>
      <c r="F473" s="522"/>
      <c r="G473" s="333">
        <f t="shared" si="13"/>
        <v>4020.5899999999856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27</v>
      </c>
      <c r="C474" s="298">
        <v>46173</v>
      </c>
      <c r="D474" s="298" t="s">
        <v>206</v>
      </c>
      <c r="E474" s="331">
        <v>25</v>
      </c>
      <c r="F474" s="522"/>
      <c r="G474" s="333">
        <f t="shared" si="13"/>
        <v>4340.5899999999856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286</v>
      </c>
      <c r="B475" s="330">
        <v>28</v>
      </c>
      <c r="C475" s="298">
        <v>46173</v>
      </c>
      <c r="D475" s="298" t="s">
        <v>207</v>
      </c>
      <c r="E475" s="331">
        <v>25</v>
      </c>
      <c r="F475" s="522"/>
      <c r="G475" s="333">
        <f t="shared" si="13"/>
        <v>4365.5899999999856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286</v>
      </c>
      <c r="B476" s="330">
        <v>29</v>
      </c>
      <c r="C476" s="298">
        <v>46173</v>
      </c>
      <c r="D476" s="298" t="s">
        <v>208</v>
      </c>
      <c r="E476" s="331">
        <v>45</v>
      </c>
      <c r="F476" s="522"/>
      <c r="G476" s="333">
        <f t="shared" si="13"/>
        <v>4390.5899999999856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286</v>
      </c>
      <c r="B477" s="330">
        <v>30</v>
      </c>
      <c r="C477" s="298">
        <v>46173</v>
      </c>
      <c r="D477" s="298" t="s">
        <v>209</v>
      </c>
      <c r="E477" s="331">
        <v>400</v>
      </c>
      <c r="F477" s="522"/>
      <c r="G477" s="333">
        <f t="shared" si="13"/>
        <v>4435.5899999999856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286</v>
      </c>
      <c r="B478" s="330">
        <v>31</v>
      </c>
      <c r="C478" s="298">
        <v>46173</v>
      </c>
      <c r="D478" s="298" t="s">
        <v>210</v>
      </c>
      <c r="E478" s="331">
        <v>375</v>
      </c>
      <c r="F478" s="522"/>
      <c r="G478" s="333">
        <f t="shared" si="13"/>
        <v>4835.5899999999856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286</v>
      </c>
      <c r="B479" s="330">
        <v>32</v>
      </c>
      <c r="C479" s="298">
        <v>46173</v>
      </c>
      <c r="D479" s="298" t="s">
        <v>211</v>
      </c>
      <c r="E479" s="331">
        <v>100</v>
      </c>
      <c r="F479" s="522"/>
      <c r="G479" s="333">
        <f t="shared" si="13"/>
        <v>5210.5899999999856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286</v>
      </c>
      <c r="B480" s="330">
        <v>33</v>
      </c>
      <c r="C480" s="298">
        <v>46173</v>
      </c>
      <c r="D480" s="298" t="s">
        <v>212</v>
      </c>
      <c r="E480" s="331">
        <v>85</v>
      </c>
      <c r="F480" s="522"/>
      <c r="G480" s="333">
        <f t="shared" si="13"/>
        <v>5310.5899999999856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286</v>
      </c>
      <c r="B481" s="330">
        <v>34</v>
      </c>
      <c r="C481" s="298">
        <v>46173</v>
      </c>
      <c r="D481" s="298" t="s">
        <v>213</v>
      </c>
      <c r="E481" s="331">
        <v>230</v>
      </c>
      <c r="F481" s="522"/>
      <c r="G481" s="333">
        <f t="shared" si="13"/>
        <v>5395.5899999999856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286</v>
      </c>
      <c r="B482" s="330">
        <v>35</v>
      </c>
      <c r="C482" s="298">
        <v>46173</v>
      </c>
      <c r="D482" s="298" t="s">
        <v>214</v>
      </c>
      <c r="E482" s="331">
        <v>45</v>
      </c>
      <c r="F482" s="522"/>
      <c r="G482" s="333">
        <f t="shared" si="13"/>
        <v>5625.5899999999856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46173</v>
      </c>
      <c r="D483" s="298" t="s">
        <v>885</v>
      </c>
      <c r="E483" s="522">
        <v>50</v>
      </c>
      <c r="F483" s="522"/>
      <c r="G483" s="333">
        <f t="shared" si="13"/>
        <v>5670.5899999999856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46173</v>
      </c>
      <c r="D484" s="298" t="s">
        <v>835</v>
      </c>
      <c r="E484" s="522">
        <v>10.63</v>
      </c>
      <c r="F484" s="522"/>
      <c r="G484" s="333">
        <f t="shared" si="13"/>
        <v>5720.5899999999856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4</v>
      </c>
      <c r="C485" s="298">
        <v>46173</v>
      </c>
      <c r="D485" s="298" t="s">
        <v>363</v>
      </c>
      <c r="E485" s="522">
        <v>108.69</v>
      </c>
      <c r="F485" s="522"/>
      <c r="G485" s="333">
        <f t="shared" si="13"/>
        <v>5731.2199999999857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10</v>
      </c>
      <c r="C486" s="298">
        <v>46173</v>
      </c>
      <c r="D486" s="298" t="s">
        <v>176</v>
      </c>
      <c r="E486" s="522">
        <v>17.899999999999999</v>
      </c>
      <c r="F486" s="522"/>
      <c r="G486" s="333">
        <f t="shared" si="13"/>
        <v>5839.9099999999853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46173</v>
      </c>
      <c r="D487" s="298" t="s">
        <v>445</v>
      </c>
      <c r="E487" s="522">
        <v>9.57</v>
      </c>
      <c r="F487" s="522"/>
      <c r="G487" s="333">
        <f t="shared" si="13"/>
        <v>5857.8099999999849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46172</v>
      </c>
      <c r="D488" s="298" t="s">
        <v>319</v>
      </c>
      <c r="E488" s="522">
        <v>88.98</v>
      </c>
      <c r="F488" s="522"/>
      <c r="G488" s="333">
        <f t="shared" si="13"/>
        <v>5867.3799999999846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46172</v>
      </c>
      <c r="D489" s="298" t="s">
        <v>891</v>
      </c>
      <c r="E489" s="522">
        <v>219.38</v>
      </c>
      <c r="F489" s="522">
        <v>219.38</v>
      </c>
      <c r="G489" s="333">
        <f t="shared" si="13"/>
        <v>5956.3599999999842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46172</v>
      </c>
      <c r="D490" s="298" t="s">
        <v>890</v>
      </c>
      <c r="E490" s="522">
        <v>310.98</v>
      </c>
      <c r="F490" s="522">
        <v>310.98</v>
      </c>
      <c r="G490" s="333">
        <f t="shared" si="13"/>
        <v>5956.3599999999842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46172</v>
      </c>
      <c r="D491" s="298" t="s">
        <v>894</v>
      </c>
      <c r="E491" s="522">
        <v>130.68</v>
      </c>
      <c r="F491" s="522"/>
      <c r="G491" s="333">
        <f t="shared" si="13"/>
        <v>5956.3599999999842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46172</v>
      </c>
      <c r="D492" s="298" t="s">
        <v>356</v>
      </c>
      <c r="E492" s="522">
        <v>49.99</v>
      </c>
      <c r="F492" s="522"/>
      <c r="G492" s="333">
        <f t="shared" si="13"/>
        <v>6087.0399999999845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46171</v>
      </c>
      <c r="D493" s="298" t="s">
        <v>296</v>
      </c>
      <c r="E493" s="522">
        <v>15.1</v>
      </c>
      <c r="F493" s="522"/>
      <c r="G493" s="333">
        <f t="shared" si="13"/>
        <v>6137.0299999999843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46171</v>
      </c>
      <c r="D494" s="298" t="s">
        <v>295</v>
      </c>
      <c r="E494" s="522">
        <v>7.02</v>
      </c>
      <c r="F494" s="522"/>
      <c r="G494" s="333">
        <f t="shared" si="13"/>
        <v>6152.1299999999846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46171</v>
      </c>
      <c r="D495" s="298" t="s">
        <v>295</v>
      </c>
      <c r="E495" s="522">
        <v>93.38</v>
      </c>
      <c r="F495" s="522"/>
      <c r="G495" s="333">
        <f t="shared" si="13"/>
        <v>6159.1499999999851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46171</v>
      </c>
      <c r="D496" s="298" t="s">
        <v>353</v>
      </c>
      <c r="E496" s="522">
        <v>18.98</v>
      </c>
      <c r="F496" s="522"/>
      <c r="G496" s="333">
        <f t="shared" si="13"/>
        <v>6252.5299999999852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23</v>
      </c>
      <c r="C497" s="298">
        <v>46171</v>
      </c>
      <c r="D497" s="299" t="s">
        <v>67</v>
      </c>
      <c r="E497" s="522">
        <v>650.88</v>
      </c>
      <c r="F497" s="522"/>
      <c r="G497" s="333">
        <f t="shared" si="13"/>
        <v>6271.5099999999848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20</v>
      </c>
      <c r="C498" s="298">
        <v>46171</v>
      </c>
      <c r="D498" s="299" t="s">
        <v>193</v>
      </c>
      <c r="E498" s="522">
        <v>600</v>
      </c>
      <c r="F498" s="522"/>
      <c r="G498" s="333">
        <f t="shared" si="13"/>
        <v>6922.3899999999849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291</v>
      </c>
      <c r="B499" s="330">
        <v>38</v>
      </c>
      <c r="C499" s="298">
        <v>46171</v>
      </c>
      <c r="D499" s="299" t="s">
        <v>293</v>
      </c>
      <c r="E499" s="522"/>
      <c r="F499" s="522">
        <v>4597.8100000000004</v>
      </c>
      <c r="G499" s="333">
        <f t="shared" si="13"/>
        <v>7522.3899999999849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42</v>
      </c>
      <c r="C500" s="298">
        <v>46171</v>
      </c>
      <c r="D500" s="299" t="s">
        <v>200</v>
      </c>
      <c r="E500" s="522">
        <v>50.92</v>
      </c>
      <c r="F500" s="522"/>
      <c r="G500" s="333">
        <f t="shared" si="13"/>
        <v>2924.5799999999849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43</v>
      </c>
      <c r="C501" s="298">
        <v>46171</v>
      </c>
      <c r="D501" s="299" t="s">
        <v>201</v>
      </c>
      <c r="E501" s="522">
        <v>42.84</v>
      </c>
      <c r="F501" s="522"/>
      <c r="G501" s="333">
        <f t="shared" si="13"/>
        <v>2975.499999999985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291</v>
      </c>
      <c r="B502" s="330">
        <v>39</v>
      </c>
      <c r="C502" s="298">
        <v>46170</v>
      </c>
      <c r="D502" s="299" t="s">
        <v>292</v>
      </c>
      <c r="E502" s="522"/>
      <c r="F502" s="522">
        <v>2763.79</v>
      </c>
      <c r="G502" s="333">
        <f t="shared" si="13"/>
        <v>3018.3399999999851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46170</v>
      </c>
      <c r="D503" s="299" t="s">
        <v>884</v>
      </c>
      <c r="E503" s="522">
        <v>8.9499999999999993</v>
      </c>
      <c r="F503" s="522"/>
      <c r="G503" s="333">
        <f t="shared" si="13"/>
        <v>254.54999999998506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4</v>
      </c>
      <c r="C504" s="298">
        <v>46170</v>
      </c>
      <c r="D504" s="299" t="s">
        <v>884</v>
      </c>
      <c r="E504" s="522">
        <v>43.44</v>
      </c>
      <c r="F504" s="522"/>
      <c r="G504" s="333">
        <f t="shared" si="13"/>
        <v>263.49999999998505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46170</v>
      </c>
      <c r="D505" s="299" t="s">
        <v>892</v>
      </c>
      <c r="E505" s="522">
        <v>30.89</v>
      </c>
      <c r="F505" s="522"/>
      <c r="G505" s="333">
        <f t="shared" si="13"/>
        <v>306.93999999998505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46170</v>
      </c>
      <c r="D506" s="299" t="s">
        <v>346</v>
      </c>
      <c r="E506" s="522">
        <v>32.659999999999997</v>
      </c>
      <c r="F506" s="522"/>
      <c r="G506" s="333">
        <f t="shared" si="13"/>
        <v>337.82999999998503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46170</v>
      </c>
      <c r="D507" s="299" t="s">
        <v>386</v>
      </c>
      <c r="E507" s="522">
        <v>9.09</v>
      </c>
      <c r="F507" s="522"/>
      <c r="G507" s="333">
        <f t="shared" si="13"/>
        <v>370.48999999998506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46170</v>
      </c>
      <c r="D508" s="299" t="s">
        <v>846</v>
      </c>
      <c r="E508" s="522">
        <v>36.74</v>
      </c>
      <c r="F508" s="522"/>
      <c r="G508" s="333">
        <f t="shared" si="13"/>
        <v>379.57999999998503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5</v>
      </c>
      <c r="C509" s="298">
        <v>46170</v>
      </c>
      <c r="D509" s="299" t="s">
        <v>846</v>
      </c>
      <c r="E509" s="522">
        <v>11.2</v>
      </c>
      <c r="F509" s="522"/>
      <c r="G509" s="333">
        <f t="shared" si="13"/>
        <v>416.31999999998504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46169</v>
      </c>
      <c r="D510" s="299" t="s">
        <v>358</v>
      </c>
      <c r="E510" s="522">
        <v>11.29</v>
      </c>
      <c r="F510" s="522"/>
      <c r="G510" s="333">
        <f t="shared" si="13"/>
        <v>427.51999999998503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46169</v>
      </c>
      <c r="D511" s="299" t="s">
        <v>363</v>
      </c>
      <c r="E511" s="522">
        <v>44.84</v>
      </c>
      <c r="F511" s="522"/>
      <c r="G511" s="333">
        <f t="shared" si="13"/>
        <v>438.80999999998505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7</v>
      </c>
      <c r="C512" s="298">
        <v>46169</v>
      </c>
      <c r="D512" s="299" t="s">
        <v>338</v>
      </c>
      <c r="E512" s="522">
        <v>139.88</v>
      </c>
      <c r="F512" s="522"/>
      <c r="G512" s="333">
        <f t="shared" si="13"/>
        <v>483.64999999998508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46169</v>
      </c>
      <c r="D513" s="299" t="s">
        <v>319</v>
      </c>
      <c r="E513" s="522">
        <v>46.84</v>
      </c>
      <c r="F513" s="522"/>
      <c r="G513" s="333">
        <f t="shared" ref="G513:G550" si="14">G514-E513+F513</f>
        <v>623.52999999998508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46169</v>
      </c>
      <c r="D514" s="299" t="s">
        <v>358</v>
      </c>
      <c r="E514" s="522">
        <v>9.4700000000000006</v>
      </c>
      <c r="F514" s="522"/>
      <c r="G514" s="333">
        <f t="shared" si="14"/>
        <v>670.36999999998511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46168</v>
      </c>
      <c r="D515" s="299" t="s">
        <v>308</v>
      </c>
      <c r="E515" s="522">
        <v>47.99</v>
      </c>
      <c r="F515" s="522"/>
      <c r="G515" s="333">
        <f t="shared" si="14"/>
        <v>679.83999999998514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5</v>
      </c>
      <c r="C516" s="298">
        <v>46168</v>
      </c>
      <c r="D516" s="299" t="s">
        <v>872</v>
      </c>
      <c r="E516" s="522">
        <v>26</v>
      </c>
      <c r="F516" s="522"/>
      <c r="G516" s="333">
        <f t="shared" si="14"/>
        <v>727.82999999998515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46168</v>
      </c>
      <c r="D517" s="299" t="s">
        <v>310</v>
      </c>
      <c r="E517" s="522">
        <v>50.15</v>
      </c>
      <c r="F517" s="522"/>
      <c r="G517" s="333">
        <f t="shared" si="14"/>
        <v>753.82999999998515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46168</v>
      </c>
      <c r="D518" s="299" t="s">
        <v>882</v>
      </c>
      <c r="E518" s="522">
        <v>400</v>
      </c>
      <c r="F518" s="522">
        <v>400</v>
      </c>
      <c r="G518" s="333">
        <f t="shared" si="14"/>
        <v>803.97999999998513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22</v>
      </c>
      <c r="C519" s="298">
        <v>46168</v>
      </c>
      <c r="D519" s="299" t="s">
        <v>835</v>
      </c>
      <c r="E519" s="522">
        <v>15.96</v>
      </c>
      <c r="F519" s="522"/>
      <c r="G519" s="333">
        <f t="shared" si="14"/>
        <v>803.97999999998513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46168</v>
      </c>
      <c r="D520" s="299" t="s">
        <v>296</v>
      </c>
      <c r="E520" s="522">
        <v>15.1</v>
      </c>
      <c r="F520" s="522"/>
      <c r="G520" s="333">
        <f t="shared" si="14"/>
        <v>819.93999999998516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46168</v>
      </c>
      <c r="D521" s="299" t="s">
        <v>296</v>
      </c>
      <c r="E521" s="522">
        <v>44.67</v>
      </c>
      <c r="F521" s="522"/>
      <c r="G521" s="333">
        <f t="shared" si="14"/>
        <v>835.03999999998518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46168</v>
      </c>
      <c r="D522" s="299" t="s">
        <v>300</v>
      </c>
      <c r="E522" s="522">
        <v>32.99</v>
      </c>
      <c r="F522" s="522"/>
      <c r="G522" s="333">
        <f t="shared" si="14"/>
        <v>879.70999999998514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46168</v>
      </c>
      <c r="D523" s="299" t="s">
        <v>386</v>
      </c>
      <c r="E523" s="522">
        <v>14.39</v>
      </c>
      <c r="F523" s="522"/>
      <c r="G523" s="333">
        <f t="shared" si="14"/>
        <v>912.69999999998515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12</v>
      </c>
      <c r="C524" s="298">
        <v>46167</v>
      </c>
      <c r="D524" s="299" t="s">
        <v>314</v>
      </c>
      <c r="E524" s="522">
        <v>204.48</v>
      </c>
      <c r="F524" s="522"/>
      <c r="G524" s="333">
        <f t="shared" si="14"/>
        <v>927.08999999998514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46167</v>
      </c>
      <c r="D525" s="299" t="s">
        <v>319</v>
      </c>
      <c r="E525" s="522">
        <v>29.79</v>
      </c>
      <c r="F525" s="522"/>
      <c r="G525" s="333">
        <f t="shared" si="14"/>
        <v>1131.5699999999852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3</v>
      </c>
      <c r="C526" s="298">
        <v>46167</v>
      </c>
      <c r="D526" s="299" t="s">
        <v>348</v>
      </c>
      <c r="E526" s="522">
        <v>50</v>
      </c>
      <c r="F526" s="522"/>
      <c r="G526" s="333">
        <f t="shared" si="14"/>
        <v>1161.3599999999851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46166</v>
      </c>
      <c r="D527" s="299" t="s">
        <v>329</v>
      </c>
      <c r="E527" s="522">
        <v>122.54</v>
      </c>
      <c r="F527" s="522"/>
      <c r="G527" s="333">
        <f t="shared" si="14"/>
        <v>1211.3599999999851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1</v>
      </c>
      <c r="C528" s="298">
        <v>46166</v>
      </c>
      <c r="D528" s="299" t="s">
        <v>311</v>
      </c>
      <c r="E528" s="522">
        <v>157.97</v>
      </c>
      <c r="F528" s="522"/>
      <c r="G528" s="333">
        <f t="shared" si="14"/>
        <v>1333.8999999999851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46166</v>
      </c>
      <c r="D529" s="299" t="s">
        <v>300</v>
      </c>
      <c r="E529" s="522">
        <v>44.05</v>
      </c>
      <c r="F529" s="522"/>
      <c r="G529" s="333">
        <f t="shared" si="14"/>
        <v>1491.8699999999851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46166</v>
      </c>
      <c r="D530" s="299" t="s">
        <v>319</v>
      </c>
      <c r="E530" s="522">
        <v>70.44</v>
      </c>
      <c r="F530" s="522"/>
      <c r="G530" s="333">
        <f t="shared" si="14"/>
        <v>1535.9199999999851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46166</v>
      </c>
      <c r="D531" s="299" t="s">
        <v>329</v>
      </c>
      <c r="E531" s="522">
        <v>55.96</v>
      </c>
      <c r="F531" s="522"/>
      <c r="G531" s="333">
        <f t="shared" si="14"/>
        <v>1606.3599999999851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46166</v>
      </c>
      <c r="D532" s="299" t="s">
        <v>883</v>
      </c>
      <c r="E532" s="522">
        <v>597.83000000000004</v>
      </c>
      <c r="F532" s="522"/>
      <c r="G532" s="333">
        <f t="shared" si="14"/>
        <v>1662.3199999999852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287</v>
      </c>
      <c r="B533" s="330" t="s">
        <v>287</v>
      </c>
      <c r="C533" s="298">
        <v>46166</v>
      </c>
      <c r="D533" s="299" t="s">
        <v>845</v>
      </c>
      <c r="E533" s="522">
        <v>69.2</v>
      </c>
      <c r="F533" s="522">
        <v>69.2</v>
      </c>
      <c r="G533" s="333">
        <f t="shared" si="14"/>
        <v>2260.1499999999851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46165</v>
      </c>
      <c r="D534" s="299" t="s">
        <v>880</v>
      </c>
      <c r="E534" s="522">
        <v>94.76</v>
      </c>
      <c r="F534" s="522"/>
      <c r="G534" s="333">
        <f t="shared" si="14"/>
        <v>2260.1499999999851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46165</v>
      </c>
      <c r="D535" s="299" t="s">
        <v>393</v>
      </c>
      <c r="E535" s="522">
        <v>34.869999999999997</v>
      </c>
      <c r="F535" s="522"/>
      <c r="G535" s="333">
        <f t="shared" si="14"/>
        <v>2354.9099999999853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46165</v>
      </c>
      <c r="D536" s="299" t="s">
        <v>481</v>
      </c>
      <c r="E536" s="522">
        <v>80.48</v>
      </c>
      <c r="F536" s="522"/>
      <c r="G536" s="333">
        <f t="shared" si="14"/>
        <v>2389.7799999999852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5</v>
      </c>
      <c r="C537" s="298">
        <v>46165</v>
      </c>
      <c r="D537" s="299" t="s">
        <v>879</v>
      </c>
      <c r="E537" s="522">
        <v>25</v>
      </c>
      <c r="F537" s="522"/>
      <c r="G537" s="333">
        <f t="shared" si="14"/>
        <v>2470.2599999999852</v>
      </c>
      <c r="H537" s="334" t="s">
        <v>298</v>
      </c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46165</v>
      </c>
      <c r="D538" s="299" t="s">
        <v>877</v>
      </c>
      <c r="E538" s="522">
        <v>50</v>
      </c>
      <c r="F538" s="522"/>
      <c r="G538" s="333">
        <f t="shared" si="14"/>
        <v>2495.2599999999852</v>
      </c>
      <c r="H538" s="334" t="s">
        <v>298</v>
      </c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46165</v>
      </c>
      <c r="D539" s="299" t="s">
        <v>878</v>
      </c>
      <c r="E539" s="522">
        <v>25</v>
      </c>
      <c r="F539" s="522"/>
      <c r="G539" s="333">
        <f t="shared" si="14"/>
        <v>2545.2599999999852</v>
      </c>
      <c r="H539" s="334" t="s">
        <v>298</v>
      </c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46164</v>
      </c>
      <c r="D540" s="299" t="s">
        <v>881</v>
      </c>
      <c r="E540" s="522">
        <v>45.46</v>
      </c>
      <c r="F540" s="522"/>
      <c r="G540" s="333">
        <f t="shared" si="14"/>
        <v>2570.2599999999852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46164</v>
      </c>
      <c r="D541" s="299" t="s">
        <v>873</v>
      </c>
      <c r="E541" s="522">
        <v>22</v>
      </c>
      <c r="F541" s="522"/>
      <c r="G541" s="333">
        <f t="shared" si="14"/>
        <v>2615.7199999999852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46164</v>
      </c>
      <c r="D542" s="299" t="s">
        <v>296</v>
      </c>
      <c r="E542" s="522">
        <v>14.57</v>
      </c>
      <c r="F542" s="522"/>
      <c r="G542" s="333">
        <f t="shared" si="14"/>
        <v>2637.7199999999852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3</v>
      </c>
      <c r="C543" s="298">
        <v>46163</v>
      </c>
      <c r="D543" s="299" t="s">
        <v>334</v>
      </c>
      <c r="E543" s="522">
        <v>9.01</v>
      </c>
      <c r="F543" s="522"/>
      <c r="G543" s="333">
        <f t="shared" si="14"/>
        <v>2652.2899999999854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8</v>
      </c>
      <c r="C544" s="298">
        <v>46163</v>
      </c>
      <c r="D544" s="299" t="s">
        <v>334</v>
      </c>
      <c r="E544" s="522">
        <v>6.8</v>
      </c>
      <c r="F544" s="522"/>
      <c r="G544" s="333">
        <f t="shared" si="14"/>
        <v>2661.2999999999856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46163</v>
      </c>
      <c r="D545" s="299" t="s">
        <v>358</v>
      </c>
      <c r="E545" s="522">
        <v>16.649999999999999</v>
      </c>
      <c r="F545" s="522"/>
      <c r="G545" s="333">
        <f t="shared" si="14"/>
        <v>2668.0999999999858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46163</v>
      </c>
      <c r="D546" s="299" t="s">
        <v>846</v>
      </c>
      <c r="E546" s="522">
        <v>24.89</v>
      </c>
      <c r="F546" s="522"/>
      <c r="G546" s="333">
        <f t="shared" si="14"/>
        <v>2684.7499999999859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46163</v>
      </c>
      <c r="D547" s="299" t="s">
        <v>846</v>
      </c>
      <c r="E547" s="522">
        <v>11.2</v>
      </c>
      <c r="F547" s="522"/>
      <c r="G547" s="333">
        <f t="shared" si="14"/>
        <v>2709.6399999999858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46162</v>
      </c>
      <c r="D548" s="299" t="s">
        <v>296</v>
      </c>
      <c r="E548" s="522">
        <v>11.18</v>
      </c>
      <c r="F548" s="522"/>
      <c r="G548" s="333">
        <f t="shared" si="14"/>
        <v>2720.8399999999856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46162</v>
      </c>
      <c r="D549" s="299" t="s">
        <v>386</v>
      </c>
      <c r="E549" s="522">
        <v>14.38</v>
      </c>
      <c r="F549" s="522"/>
      <c r="G549" s="333">
        <f t="shared" si="14"/>
        <v>2732.0199999999854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22</v>
      </c>
      <c r="C550" s="298">
        <v>46162</v>
      </c>
      <c r="D550" s="299" t="s">
        <v>323</v>
      </c>
      <c r="E550" s="522">
        <v>20.22</v>
      </c>
      <c r="F550" s="522"/>
      <c r="G550" s="333">
        <f t="shared" si="14"/>
        <v>2746.3999999999855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5</v>
      </c>
      <c r="C551" s="298">
        <v>46162</v>
      </c>
      <c r="D551" s="299" t="s">
        <v>872</v>
      </c>
      <c r="E551" s="522">
        <v>30</v>
      </c>
      <c r="F551" s="522"/>
      <c r="G551" s="333">
        <f t="shared" ref="G551:G565" si="15">G552-E551+F551</f>
        <v>2766.6199999999853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46162</v>
      </c>
      <c r="D552" s="299" t="s">
        <v>874</v>
      </c>
      <c r="E552" s="522">
        <v>46.72</v>
      </c>
      <c r="F552" s="522"/>
      <c r="G552" s="333">
        <f t="shared" si="15"/>
        <v>2796.6199999999853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46162</v>
      </c>
      <c r="D553" s="299" t="s">
        <v>310</v>
      </c>
      <c r="E553" s="522">
        <v>56.51</v>
      </c>
      <c r="F553" s="522"/>
      <c r="G553" s="333">
        <f t="shared" si="15"/>
        <v>2843.3399999999851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46161</v>
      </c>
      <c r="D554" s="299" t="s">
        <v>871</v>
      </c>
      <c r="E554" s="522">
        <v>63.99</v>
      </c>
      <c r="F554" s="522"/>
      <c r="G554" s="333">
        <f t="shared" si="15"/>
        <v>2899.8499999999854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46161</v>
      </c>
      <c r="D555" s="299" t="s">
        <v>296</v>
      </c>
      <c r="E555" s="522">
        <v>43.46</v>
      </c>
      <c r="F555" s="522"/>
      <c r="G555" s="333">
        <f t="shared" si="15"/>
        <v>2963.8399999999851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3</v>
      </c>
      <c r="C556" s="298">
        <v>46161</v>
      </c>
      <c r="D556" s="299" t="s">
        <v>296</v>
      </c>
      <c r="E556" s="522">
        <v>8.7200000000000006</v>
      </c>
      <c r="F556" s="522"/>
      <c r="G556" s="333">
        <f t="shared" si="15"/>
        <v>3007.2999999999852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46161</v>
      </c>
      <c r="D557" s="299" t="s">
        <v>301</v>
      </c>
      <c r="E557" s="522">
        <v>30.9</v>
      </c>
      <c r="F557" s="522"/>
      <c r="G557" s="333">
        <f t="shared" si="15"/>
        <v>3016.019999999985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22</v>
      </c>
      <c r="C558" s="298">
        <v>46161</v>
      </c>
      <c r="D558" s="299" t="s">
        <v>328</v>
      </c>
      <c r="E558" s="522">
        <v>7.46</v>
      </c>
      <c r="F558" s="522"/>
      <c r="G558" s="333">
        <f t="shared" si="15"/>
        <v>3046.9199999999851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46161</v>
      </c>
      <c r="D559" s="299" t="s">
        <v>869</v>
      </c>
      <c r="E559" s="522">
        <v>31.05</v>
      </c>
      <c r="F559" s="522"/>
      <c r="G559" s="333">
        <f t="shared" si="15"/>
        <v>3054.3799999999851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46161</v>
      </c>
      <c r="D560" s="299" t="s">
        <v>870</v>
      </c>
      <c r="E560" s="522">
        <v>54.41</v>
      </c>
      <c r="F560" s="522"/>
      <c r="G560" s="333">
        <f t="shared" si="15"/>
        <v>3085.4299999999853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46161</v>
      </c>
      <c r="D561" s="299" t="s">
        <v>875</v>
      </c>
      <c r="E561" s="522">
        <v>20.49</v>
      </c>
      <c r="F561" s="522"/>
      <c r="G561" s="333">
        <f t="shared" si="15"/>
        <v>3139.8399999999851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22</v>
      </c>
      <c r="C562" s="298">
        <v>46160</v>
      </c>
      <c r="D562" s="299" t="s">
        <v>401</v>
      </c>
      <c r="E562" s="522">
        <v>13.84</v>
      </c>
      <c r="F562" s="522"/>
      <c r="G562" s="333">
        <f t="shared" si="15"/>
        <v>3160.3299999999849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46160</v>
      </c>
      <c r="D563" s="299" t="s">
        <v>876</v>
      </c>
      <c r="E563" s="522">
        <v>138.44</v>
      </c>
      <c r="F563" s="522">
        <v>138.44</v>
      </c>
      <c r="G563" s="333">
        <f t="shared" si="15"/>
        <v>3174.1699999999851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46160</v>
      </c>
      <c r="D564" s="299" t="s">
        <v>353</v>
      </c>
      <c r="E564" s="522">
        <v>25.48</v>
      </c>
      <c r="F564" s="522"/>
      <c r="G564" s="333">
        <f t="shared" si="15"/>
        <v>3174.1699999999851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17</v>
      </c>
      <c r="C565" s="298">
        <v>46160</v>
      </c>
      <c r="D565" s="299" t="s">
        <v>188</v>
      </c>
      <c r="E565" s="522">
        <v>42.65</v>
      </c>
      <c r="F565" s="522"/>
      <c r="G565" s="333">
        <f t="shared" si="15"/>
        <v>3199.6499999999851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15</v>
      </c>
      <c r="C566" s="298">
        <v>46160</v>
      </c>
      <c r="D566" s="299" t="s">
        <v>185</v>
      </c>
      <c r="E566" s="522">
        <v>101.37</v>
      </c>
      <c r="F566" s="522"/>
      <c r="G566" s="333">
        <f t="shared" ref="G566:G646" si="16">G567-E566+F566</f>
        <v>3242.2999999999852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335</v>
      </c>
      <c r="B567" s="330" t="s">
        <v>335</v>
      </c>
      <c r="C567" s="298">
        <v>46160</v>
      </c>
      <c r="D567" s="299" t="s">
        <v>336</v>
      </c>
      <c r="E567" s="522">
        <v>93.13</v>
      </c>
      <c r="F567" s="522"/>
      <c r="G567" s="333">
        <f t="shared" si="16"/>
        <v>3343.6699999999851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11</v>
      </c>
      <c r="C568" s="298">
        <v>46160</v>
      </c>
      <c r="D568" s="299" t="s">
        <v>178</v>
      </c>
      <c r="E568" s="522">
        <v>267.68</v>
      </c>
      <c r="F568" s="522"/>
      <c r="G568" s="333">
        <f t="shared" si="16"/>
        <v>3436.7999999999852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23</v>
      </c>
      <c r="C569" s="298">
        <v>46160</v>
      </c>
      <c r="D569" s="299" t="s">
        <v>63</v>
      </c>
      <c r="E569" s="522">
        <v>529.46</v>
      </c>
      <c r="F569" s="522"/>
      <c r="G569" s="333">
        <f t="shared" si="16"/>
        <v>3704.479999999985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46159</v>
      </c>
      <c r="D570" s="299" t="s">
        <v>311</v>
      </c>
      <c r="E570" s="522">
        <v>148.25</v>
      </c>
      <c r="F570" s="522"/>
      <c r="G570" s="333">
        <f t="shared" si="16"/>
        <v>4233.939999999985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1</v>
      </c>
      <c r="C571" s="298">
        <v>46159</v>
      </c>
      <c r="D571" s="299" t="s">
        <v>306</v>
      </c>
      <c r="E571" s="522">
        <v>90.2</v>
      </c>
      <c r="F571" s="522"/>
      <c r="G571" s="333">
        <f t="shared" si="16"/>
        <v>4382.189999999985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21</v>
      </c>
      <c r="C572" s="298">
        <v>46159</v>
      </c>
      <c r="D572" s="299" t="s">
        <v>194</v>
      </c>
      <c r="E572" s="522">
        <v>81</v>
      </c>
      <c r="F572" s="522"/>
      <c r="G572" s="333">
        <f t="shared" si="16"/>
        <v>4472.3899999999849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6</v>
      </c>
      <c r="C573" s="298">
        <v>46159</v>
      </c>
      <c r="D573" s="299" t="s">
        <v>300</v>
      </c>
      <c r="E573" s="522">
        <v>38.33</v>
      </c>
      <c r="F573" s="522"/>
      <c r="G573" s="333">
        <f t="shared" si="16"/>
        <v>4553.3899999999849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42</v>
      </c>
      <c r="C574" s="298">
        <v>46159</v>
      </c>
      <c r="D574" s="299" t="s">
        <v>333</v>
      </c>
      <c r="E574" s="522">
        <v>29.8</v>
      </c>
      <c r="F574" s="522"/>
      <c r="G574" s="333">
        <f t="shared" si="16"/>
        <v>4591.7199999999848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43</v>
      </c>
      <c r="C575" s="298">
        <v>46159</v>
      </c>
      <c r="D575" s="299" t="s">
        <v>333</v>
      </c>
      <c r="E575" s="522">
        <v>22.35</v>
      </c>
      <c r="F575" s="522"/>
      <c r="G575" s="333">
        <f t="shared" si="16"/>
        <v>4621.519999999985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8</v>
      </c>
      <c r="C576" s="298">
        <v>46159</v>
      </c>
      <c r="D576" s="299" t="s">
        <v>319</v>
      </c>
      <c r="E576" s="522">
        <v>50.75</v>
      </c>
      <c r="F576" s="522"/>
      <c r="G576" s="333">
        <f t="shared" si="16"/>
        <v>4643.8699999999853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5</v>
      </c>
      <c r="C577" s="298">
        <v>46158</v>
      </c>
      <c r="D577" s="299" t="s">
        <v>340</v>
      </c>
      <c r="E577" s="522">
        <v>21.3</v>
      </c>
      <c r="F577" s="522"/>
      <c r="G577" s="333">
        <f t="shared" si="16"/>
        <v>4694.6199999999853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46158</v>
      </c>
      <c r="D578" s="299" t="s">
        <v>319</v>
      </c>
      <c r="E578" s="522">
        <v>41.46</v>
      </c>
      <c r="F578" s="522"/>
      <c r="G578" s="333">
        <f t="shared" si="16"/>
        <v>4715.9199999999855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46158</v>
      </c>
      <c r="D579" s="299" t="s">
        <v>849</v>
      </c>
      <c r="E579" s="522">
        <v>95.85</v>
      </c>
      <c r="F579" s="522">
        <v>95.85</v>
      </c>
      <c r="G579" s="333">
        <f t="shared" si="16"/>
        <v>4757.3799999999856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46158</v>
      </c>
      <c r="D580" s="299" t="s">
        <v>847</v>
      </c>
      <c r="E580" s="522">
        <v>87.13</v>
      </c>
      <c r="F580" s="522">
        <v>87.13</v>
      </c>
      <c r="G580" s="333">
        <f t="shared" si="16"/>
        <v>4757.3799999999856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4</v>
      </c>
      <c r="C581" s="298">
        <v>46158</v>
      </c>
      <c r="D581" s="299" t="s">
        <v>310</v>
      </c>
      <c r="E581" s="522">
        <v>48.15</v>
      </c>
      <c r="F581" s="522"/>
      <c r="G581" s="333">
        <f t="shared" si="16"/>
        <v>4757.3799999999856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46158</v>
      </c>
      <c r="D582" s="299" t="s">
        <v>308</v>
      </c>
      <c r="E582" s="522">
        <v>75.069999999999993</v>
      </c>
      <c r="F582" s="522"/>
      <c r="G582" s="333">
        <f t="shared" si="16"/>
        <v>4805.5299999999852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46158</v>
      </c>
      <c r="D583" s="299" t="s">
        <v>308</v>
      </c>
      <c r="E583" s="522">
        <v>75</v>
      </c>
      <c r="F583" s="522"/>
      <c r="G583" s="333">
        <f t="shared" si="16"/>
        <v>4880.5999999999849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3</v>
      </c>
      <c r="C584" s="298">
        <v>46158</v>
      </c>
      <c r="D584" s="299" t="s">
        <v>348</v>
      </c>
      <c r="E584" s="522">
        <v>8.3800000000000008</v>
      </c>
      <c r="F584" s="522"/>
      <c r="G584" s="333">
        <f t="shared" si="16"/>
        <v>4955.5999999999849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46157</v>
      </c>
      <c r="D585" s="299" t="s">
        <v>319</v>
      </c>
      <c r="E585" s="522">
        <v>63.55</v>
      </c>
      <c r="F585" s="522"/>
      <c r="G585" s="333">
        <f t="shared" si="16"/>
        <v>4963.979999999985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4</v>
      </c>
      <c r="C586" s="298">
        <v>46157</v>
      </c>
      <c r="D586" s="299" t="s">
        <v>296</v>
      </c>
      <c r="E586" s="522">
        <v>45.1</v>
      </c>
      <c r="F586" s="522"/>
      <c r="G586" s="333">
        <f t="shared" si="16"/>
        <v>5027.5299999999852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46157</v>
      </c>
      <c r="D587" s="299" t="s">
        <v>296</v>
      </c>
      <c r="E587" s="522">
        <v>24.54</v>
      </c>
      <c r="F587" s="522"/>
      <c r="G587" s="333">
        <f t="shared" si="16"/>
        <v>5072.6299999999856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46157</v>
      </c>
      <c r="D588" s="299" t="s">
        <v>334</v>
      </c>
      <c r="E588" s="522">
        <v>14.28</v>
      </c>
      <c r="F588" s="522"/>
      <c r="G588" s="333">
        <f t="shared" si="16"/>
        <v>5097.1699999999855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46157</v>
      </c>
      <c r="D589" s="299" t="s">
        <v>506</v>
      </c>
      <c r="E589" s="522">
        <v>146.15</v>
      </c>
      <c r="F589" s="522">
        <v>146.15</v>
      </c>
      <c r="G589" s="333">
        <f t="shared" si="16"/>
        <v>5111.4499999999853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46157</v>
      </c>
      <c r="D590" s="299" t="s">
        <v>868</v>
      </c>
      <c r="E590" s="522">
        <v>202.87</v>
      </c>
      <c r="F590" s="522"/>
      <c r="G590" s="333">
        <f>G591-E590+F590</f>
        <v>5111.4499999999853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46157</v>
      </c>
      <c r="D591" s="299" t="s">
        <v>300</v>
      </c>
      <c r="E591" s="522">
        <v>14.9</v>
      </c>
      <c r="F591" s="522"/>
      <c r="G591" s="333">
        <f t="shared" si="16"/>
        <v>5314.3199999999852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291</v>
      </c>
      <c r="B592" s="330">
        <v>38</v>
      </c>
      <c r="C592" s="298">
        <v>46157</v>
      </c>
      <c r="D592" s="299" t="s">
        <v>293</v>
      </c>
      <c r="E592" s="522"/>
      <c r="F592" s="522">
        <v>4597.82</v>
      </c>
      <c r="G592" s="333">
        <f t="shared" si="16"/>
        <v>5329.2199999999848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46156</v>
      </c>
      <c r="D593" s="299" t="s">
        <v>867</v>
      </c>
      <c r="E593" s="522">
        <v>34.96</v>
      </c>
      <c r="F593" s="522"/>
      <c r="G593" s="333">
        <f t="shared" si="16"/>
        <v>731.39999999998463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46156</v>
      </c>
      <c r="D594" s="299" t="s">
        <v>408</v>
      </c>
      <c r="E594" s="522">
        <v>23.9</v>
      </c>
      <c r="F594" s="522"/>
      <c r="G594" s="333">
        <f t="shared" si="16"/>
        <v>766.35999999998467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24</v>
      </c>
      <c r="C595" s="298">
        <v>46156</v>
      </c>
      <c r="D595" s="299" t="s">
        <v>860</v>
      </c>
      <c r="E595" s="522">
        <v>109.92</v>
      </c>
      <c r="F595" s="522"/>
      <c r="G595" s="333">
        <f t="shared" si="16"/>
        <v>790.25999999998464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46156</v>
      </c>
      <c r="D596" s="299" t="s">
        <v>334</v>
      </c>
      <c r="E596" s="522">
        <v>24.34</v>
      </c>
      <c r="F596" s="522"/>
      <c r="G596" s="333">
        <f t="shared" si="16"/>
        <v>900.1799999999846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46156</v>
      </c>
      <c r="D597" s="299" t="s">
        <v>846</v>
      </c>
      <c r="E597" s="522">
        <v>24.89</v>
      </c>
      <c r="F597" s="522"/>
      <c r="G597" s="333">
        <f t="shared" si="16"/>
        <v>924.51999999998463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46156</v>
      </c>
      <c r="D598" s="299" t="s">
        <v>846</v>
      </c>
      <c r="E598" s="522">
        <v>11.2</v>
      </c>
      <c r="F598" s="522"/>
      <c r="G598" s="333">
        <f t="shared" si="16"/>
        <v>949.40999999998462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46156</v>
      </c>
      <c r="D599" s="299" t="s">
        <v>324</v>
      </c>
      <c r="E599" s="522">
        <v>22.04</v>
      </c>
      <c r="F599" s="522"/>
      <c r="G599" s="333">
        <f t="shared" si="16"/>
        <v>960.60999999998467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291</v>
      </c>
      <c r="B600" s="330">
        <v>39</v>
      </c>
      <c r="C600" s="298">
        <v>46156</v>
      </c>
      <c r="D600" s="299" t="s">
        <v>292</v>
      </c>
      <c r="E600" s="522"/>
      <c r="F600" s="522">
        <v>2763.78</v>
      </c>
      <c r="G600" s="333">
        <f t="shared" si="16"/>
        <v>982.64999999998463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291</v>
      </c>
      <c r="B601" s="330">
        <v>41</v>
      </c>
      <c r="C601" s="298">
        <v>46156</v>
      </c>
      <c r="D601" s="299" t="s">
        <v>299</v>
      </c>
      <c r="E601" s="522"/>
      <c r="F601" s="522">
        <v>250</v>
      </c>
      <c r="G601" s="333">
        <f t="shared" si="16"/>
        <v>-1781.1300000000156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335</v>
      </c>
      <c r="B602" s="330" t="s">
        <v>335</v>
      </c>
      <c r="C602" s="298">
        <v>46156</v>
      </c>
      <c r="D602" s="299" t="s">
        <v>460</v>
      </c>
      <c r="E602" s="522"/>
      <c r="F602" s="522">
        <v>100</v>
      </c>
      <c r="G602" s="333">
        <f t="shared" si="16"/>
        <v>-2031.1300000000156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46156</v>
      </c>
      <c r="D603" s="299" t="s">
        <v>300</v>
      </c>
      <c r="E603" s="522">
        <v>13.3</v>
      </c>
      <c r="F603" s="522"/>
      <c r="G603" s="333">
        <f t="shared" si="16"/>
        <v>-2131.1300000000156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46155</v>
      </c>
      <c r="D604" s="299" t="s">
        <v>296</v>
      </c>
      <c r="E604" s="522">
        <v>14.67</v>
      </c>
      <c r="F604" s="522"/>
      <c r="G604" s="333">
        <f t="shared" si="16"/>
        <v>-2117.8300000000154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46155</v>
      </c>
      <c r="D605" s="299" t="s">
        <v>319</v>
      </c>
      <c r="E605" s="522">
        <v>22.96</v>
      </c>
      <c r="F605" s="522"/>
      <c r="G605" s="333">
        <f t="shared" si="16"/>
        <v>-2103.1600000000153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46155</v>
      </c>
      <c r="D606" s="299" t="s">
        <v>855</v>
      </c>
      <c r="E606" s="522">
        <v>100</v>
      </c>
      <c r="F606" s="522">
        <v>100</v>
      </c>
      <c r="G606" s="333">
        <f t="shared" si="16"/>
        <v>-2080.2000000000153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46154</v>
      </c>
      <c r="D607" s="299" t="s">
        <v>455</v>
      </c>
      <c r="E607" s="522">
        <v>43.14</v>
      </c>
      <c r="F607" s="522"/>
      <c r="G607" s="333">
        <f t="shared" si="16"/>
        <v>-2080.2000000000153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46154</v>
      </c>
      <c r="D608" s="299" t="s">
        <v>455</v>
      </c>
      <c r="E608" s="522">
        <v>7.29</v>
      </c>
      <c r="F608" s="522"/>
      <c r="G608" s="333">
        <f t="shared" si="16"/>
        <v>-2037.0600000000154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19</v>
      </c>
      <c r="C609" s="298">
        <v>46154</v>
      </c>
      <c r="D609" s="299" t="s">
        <v>191</v>
      </c>
      <c r="E609" s="522">
        <v>200</v>
      </c>
      <c r="F609" s="522"/>
      <c r="G609" s="333">
        <f t="shared" si="16"/>
        <v>-2029.7700000000154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46154</v>
      </c>
      <c r="D610" s="299" t="s">
        <v>446</v>
      </c>
      <c r="E610" s="522">
        <v>-0.06</v>
      </c>
      <c r="F610" s="522"/>
      <c r="G610" s="333">
        <f t="shared" si="16"/>
        <v>-1829.7700000000154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46154</v>
      </c>
      <c r="D611" s="299" t="s">
        <v>301</v>
      </c>
      <c r="E611" s="522">
        <v>21.55</v>
      </c>
      <c r="F611" s="522"/>
      <c r="G611" s="333">
        <f t="shared" si="16"/>
        <v>-1829.8300000000154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3</v>
      </c>
      <c r="C612" s="298">
        <v>46153</v>
      </c>
      <c r="D612" s="299" t="s">
        <v>296</v>
      </c>
      <c r="E612" s="522">
        <v>4.79</v>
      </c>
      <c r="F612" s="522"/>
      <c r="G612" s="333">
        <f t="shared" si="16"/>
        <v>-1808.2800000000154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46153</v>
      </c>
      <c r="D613" s="299" t="s">
        <v>296</v>
      </c>
      <c r="E613" s="522">
        <v>66.59</v>
      </c>
      <c r="F613" s="522"/>
      <c r="G613" s="333">
        <f t="shared" si="16"/>
        <v>-1803.4900000000155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287</v>
      </c>
      <c r="B614" s="330" t="s">
        <v>287</v>
      </c>
      <c r="C614" s="298">
        <v>46153</v>
      </c>
      <c r="D614" s="299" t="s">
        <v>843</v>
      </c>
      <c r="E614" s="522">
        <v>-51.06</v>
      </c>
      <c r="F614" s="522">
        <v>-51.06</v>
      </c>
      <c r="G614" s="333">
        <f t="shared" si="16"/>
        <v>-1736.9000000000156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22</v>
      </c>
      <c r="C615" s="298">
        <v>46153</v>
      </c>
      <c r="D615" s="299" t="s">
        <v>352</v>
      </c>
      <c r="E615" s="522">
        <v>21.29</v>
      </c>
      <c r="F615" s="522"/>
      <c r="G615" s="333">
        <f t="shared" si="16"/>
        <v>-1736.9000000000156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46152</v>
      </c>
      <c r="D616" s="299" t="s">
        <v>319</v>
      </c>
      <c r="E616" s="522">
        <v>59.25</v>
      </c>
      <c r="F616" s="522"/>
      <c r="G616" s="333">
        <f t="shared" si="16"/>
        <v>-1715.6100000000156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1</v>
      </c>
      <c r="C617" s="298">
        <v>46152</v>
      </c>
      <c r="D617" s="299" t="s">
        <v>304</v>
      </c>
      <c r="E617" s="522">
        <v>145.94999999999999</v>
      </c>
      <c r="F617" s="522"/>
      <c r="G617" s="333">
        <f t="shared" si="16"/>
        <v>-1656.3600000000156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1</v>
      </c>
      <c r="C618" s="298">
        <v>46152</v>
      </c>
      <c r="D618" s="299" t="s">
        <v>311</v>
      </c>
      <c r="E618" s="522">
        <v>131.9</v>
      </c>
      <c r="F618" s="522"/>
      <c r="G618" s="333">
        <f t="shared" si="16"/>
        <v>-1510.4100000000155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46152</v>
      </c>
      <c r="D619" s="299" t="s">
        <v>850</v>
      </c>
      <c r="E619" s="522">
        <v>96.46</v>
      </c>
      <c r="F619" s="522"/>
      <c r="G619" s="333">
        <f t="shared" si="16"/>
        <v>-1378.5100000000155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7</v>
      </c>
      <c r="C620" s="298">
        <v>46152</v>
      </c>
      <c r="D620" s="299" t="s">
        <v>851</v>
      </c>
      <c r="E620" s="522">
        <v>162</v>
      </c>
      <c r="F620" s="522"/>
      <c r="G620" s="333">
        <f t="shared" si="16"/>
        <v>-1282.0500000000154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3</v>
      </c>
      <c r="C621" s="298">
        <v>46152</v>
      </c>
      <c r="D621" s="299" t="s">
        <v>348</v>
      </c>
      <c r="E621" s="522">
        <v>25</v>
      </c>
      <c r="F621" s="522"/>
      <c r="G621" s="333">
        <f t="shared" si="16"/>
        <v>-1120.0500000000154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46151</v>
      </c>
      <c r="D622" s="299" t="s">
        <v>852</v>
      </c>
      <c r="E622" s="522">
        <v>35.83</v>
      </c>
      <c r="F622" s="522"/>
      <c r="G622" s="333">
        <f t="shared" si="16"/>
        <v>-1095.0500000000154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46151</v>
      </c>
      <c r="D623" s="299" t="s">
        <v>310</v>
      </c>
      <c r="E623" s="522">
        <v>50.58</v>
      </c>
      <c r="F623" s="522"/>
      <c r="G623" s="333">
        <f t="shared" si="16"/>
        <v>-1059.2200000000155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46151</v>
      </c>
      <c r="D624" s="299" t="s">
        <v>853</v>
      </c>
      <c r="E624" s="522">
        <v>20.65</v>
      </c>
      <c r="F624" s="522"/>
      <c r="G624" s="333">
        <f t="shared" si="16"/>
        <v>-1008.6400000000156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46151</v>
      </c>
      <c r="D625" s="299" t="s">
        <v>319</v>
      </c>
      <c r="E625" s="522">
        <v>38.770000000000003</v>
      </c>
      <c r="F625" s="522"/>
      <c r="G625" s="333">
        <f t="shared" si="16"/>
        <v>-987.99000000001558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287</v>
      </c>
      <c r="B626" s="330" t="s">
        <v>287</v>
      </c>
      <c r="C626" s="298">
        <v>46151</v>
      </c>
      <c r="D626" s="299" t="s">
        <v>843</v>
      </c>
      <c r="E626" s="522">
        <v>383.63</v>
      </c>
      <c r="F626" s="522">
        <v>383.63</v>
      </c>
      <c r="G626" s="333">
        <f t="shared" si="16"/>
        <v>-949.2200000000156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5</v>
      </c>
      <c r="C627" s="298">
        <v>46151</v>
      </c>
      <c r="D627" s="299" t="s">
        <v>854</v>
      </c>
      <c r="E627" s="522">
        <v>10.68</v>
      </c>
      <c r="F627" s="522"/>
      <c r="G627" s="333">
        <f t="shared" si="16"/>
        <v>-949.2200000000156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3</v>
      </c>
      <c r="C628" s="298">
        <v>46151</v>
      </c>
      <c r="D628" s="299" t="s">
        <v>348</v>
      </c>
      <c r="E628" s="522">
        <v>9.35</v>
      </c>
      <c r="F628" s="522"/>
      <c r="G628" s="333">
        <f t="shared" si="16"/>
        <v>-938.54000000001565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287</v>
      </c>
      <c r="B629" s="330" t="s">
        <v>287</v>
      </c>
      <c r="C629" s="298">
        <v>46151</v>
      </c>
      <c r="D629" s="299" t="s">
        <v>331</v>
      </c>
      <c r="E629" s="522">
        <v>-150.9</v>
      </c>
      <c r="F629" s="522">
        <v>-150.9</v>
      </c>
      <c r="G629" s="333">
        <f t="shared" si="16"/>
        <v>-929.19000000001563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287</v>
      </c>
      <c r="B630" s="330" t="s">
        <v>287</v>
      </c>
      <c r="C630" s="298">
        <v>46151</v>
      </c>
      <c r="D630" s="299" t="s">
        <v>847</v>
      </c>
      <c r="E630" s="522">
        <v>557.9</v>
      </c>
      <c r="F630" s="522">
        <v>557.9</v>
      </c>
      <c r="G630" s="333">
        <f t="shared" si="16"/>
        <v>-929.19000000001563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18</v>
      </c>
      <c r="C631" s="298">
        <v>46150</v>
      </c>
      <c r="D631" s="299" t="s">
        <v>361</v>
      </c>
      <c r="E631" s="522">
        <v>400</v>
      </c>
      <c r="F631" s="522"/>
      <c r="G631" s="333">
        <f t="shared" si="16"/>
        <v>-929.19000000001574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46150</v>
      </c>
      <c r="D632" s="299" t="s">
        <v>842</v>
      </c>
      <c r="E632" s="522">
        <v>200</v>
      </c>
      <c r="F632" s="522">
        <v>200</v>
      </c>
      <c r="G632" s="333">
        <f t="shared" si="16"/>
        <v>-529.19000000001574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46150</v>
      </c>
      <c r="D633" s="299" t="s">
        <v>473</v>
      </c>
      <c r="E633" s="522">
        <v>52.78</v>
      </c>
      <c r="F633" s="522"/>
      <c r="G633" s="333">
        <f t="shared" si="16"/>
        <v>-529.19000000001574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287</v>
      </c>
      <c r="B634" s="330" t="s">
        <v>287</v>
      </c>
      <c r="C634" s="298">
        <v>46150</v>
      </c>
      <c r="D634" s="299" t="s">
        <v>848</v>
      </c>
      <c r="E634" s="522">
        <v>137.07</v>
      </c>
      <c r="F634" s="522">
        <v>137.07</v>
      </c>
      <c r="G634" s="333">
        <f t="shared" si="16"/>
        <v>-476.41000000001571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46150</v>
      </c>
      <c r="D635" s="299" t="s">
        <v>358</v>
      </c>
      <c r="E635" s="522">
        <v>17.440000000000001</v>
      </c>
      <c r="F635" s="522"/>
      <c r="G635" s="333">
        <f t="shared" si="16"/>
        <v>-476.41000000001566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46150</v>
      </c>
      <c r="D636" s="299" t="s">
        <v>849</v>
      </c>
      <c r="E636" s="522">
        <v>359.81</v>
      </c>
      <c r="F636" s="522">
        <v>359.81</v>
      </c>
      <c r="G636" s="333">
        <f t="shared" si="16"/>
        <v>-458.97000000001566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46149</v>
      </c>
      <c r="D637" s="299" t="s">
        <v>846</v>
      </c>
      <c r="E637" s="522">
        <v>23.7</v>
      </c>
      <c r="F637" s="522"/>
      <c r="G637" s="333">
        <f t="shared" si="16"/>
        <v>-458.97000000001566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46149</v>
      </c>
      <c r="D638" s="299" t="s">
        <v>371</v>
      </c>
      <c r="E638" s="522">
        <v>13.43</v>
      </c>
      <c r="F638" s="522"/>
      <c r="G638" s="333">
        <f t="shared" si="16"/>
        <v>-435.27000000001567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13</v>
      </c>
      <c r="C639" s="298">
        <v>46149</v>
      </c>
      <c r="D639" s="299" t="s">
        <v>182</v>
      </c>
      <c r="E639" s="522">
        <v>122.18</v>
      </c>
      <c r="F639" s="522"/>
      <c r="G639" s="333">
        <f t="shared" si="16"/>
        <v>-421.84000000001566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335</v>
      </c>
      <c r="B640" s="330" t="s">
        <v>335</v>
      </c>
      <c r="C640" s="298">
        <v>46149</v>
      </c>
      <c r="D640" s="299" t="s">
        <v>447</v>
      </c>
      <c r="E640" s="522">
        <v>43.62</v>
      </c>
      <c r="F640" s="522"/>
      <c r="G640" s="333">
        <f t="shared" si="16"/>
        <v>-299.66000000001566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9</v>
      </c>
      <c r="C641" s="298">
        <v>46149</v>
      </c>
      <c r="D641" s="299" t="s">
        <v>58</v>
      </c>
      <c r="E641" s="522">
        <v>1231.68</v>
      </c>
      <c r="F641" s="522"/>
      <c r="G641" s="333">
        <f t="shared" si="16"/>
        <v>-256.04000000001565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46149</v>
      </c>
      <c r="D642" s="299" t="s">
        <v>309</v>
      </c>
      <c r="E642" s="522">
        <v>4.49</v>
      </c>
      <c r="F642" s="522"/>
      <c r="G642" s="333">
        <f t="shared" si="16"/>
        <v>975.63999999998441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5</v>
      </c>
      <c r="C643" s="298">
        <v>46149</v>
      </c>
      <c r="D643" s="299" t="s">
        <v>846</v>
      </c>
      <c r="E643" s="522">
        <v>19.2</v>
      </c>
      <c r="F643" s="522"/>
      <c r="G643" s="333">
        <f t="shared" si="16"/>
        <v>980.12999999998442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46149</v>
      </c>
      <c r="D644" s="299" t="s">
        <v>846</v>
      </c>
      <c r="E644" s="522">
        <v>35</v>
      </c>
      <c r="F644" s="522"/>
      <c r="G644" s="333">
        <f t="shared" si="16"/>
        <v>999.32999999998447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46149</v>
      </c>
      <c r="D645" s="299" t="s">
        <v>319</v>
      </c>
      <c r="E645" s="522">
        <v>15.93</v>
      </c>
      <c r="F645" s="522"/>
      <c r="G645" s="333">
        <f t="shared" si="16"/>
        <v>1034.3299999999845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46149</v>
      </c>
      <c r="D646" s="299" t="s">
        <v>296</v>
      </c>
      <c r="E646" s="522">
        <v>11.18</v>
      </c>
      <c r="F646" s="522"/>
      <c r="G646" s="333">
        <f t="shared" si="16"/>
        <v>1050.2599999999845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46149</v>
      </c>
      <c r="D647" s="299" t="s">
        <v>301</v>
      </c>
      <c r="E647" s="522">
        <v>16.05</v>
      </c>
      <c r="F647" s="522"/>
      <c r="G647" s="333">
        <f t="shared" ref="G647:G686" si="17">G648-E647+F647</f>
        <v>1061.4399999999846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5</v>
      </c>
      <c r="C648" s="298">
        <v>46148</v>
      </c>
      <c r="D648" s="299" t="s">
        <v>340</v>
      </c>
      <c r="E648" s="522">
        <v>47.93</v>
      </c>
      <c r="F648" s="522"/>
      <c r="G648" s="333">
        <f t="shared" si="17"/>
        <v>1077.4899999999845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14</v>
      </c>
      <c r="C649" s="298">
        <v>46148</v>
      </c>
      <c r="D649" s="299" t="s">
        <v>366</v>
      </c>
      <c r="E649" s="522">
        <v>66.67</v>
      </c>
      <c r="F649" s="522"/>
      <c r="G649" s="333">
        <f t="shared" si="17"/>
        <v>1125.4199999999846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46148</v>
      </c>
      <c r="D650" s="299" t="s">
        <v>319</v>
      </c>
      <c r="E650" s="522">
        <v>19.14</v>
      </c>
      <c r="F650" s="522"/>
      <c r="G650" s="333">
        <f t="shared" si="17"/>
        <v>1192.0899999999847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46148</v>
      </c>
      <c r="D651" s="299" t="s">
        <v>310</v>
      </c>
      <c r="E651" s="522">
        <v>103.69</v>
      </c>
      <c r="F651" s="522"/>
      <c r="G651" s="333">
        <f t="shared" si="17"/>
        <v>1211.2299999999848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46148</v>
      </c>
      <c r="D652" s="299" t="s">
        <v>843</v>
      </c>
      <c r="E652" s="522">
        <v>513.29999999999995</v>
      </c>
      <c r="F652" s="522">
        <v>513.29999999999995</v>
      </c>
      <c r="G652" s="333">
        <f t="shared" si="17"/>
        <v>1314.9199999999848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46148</v>
      </c>
      <c r="D653" s="299" t="s">
        <v>300</v>
      </c>
      <c r="E653" s="522">
        <v>41.52</v>
      </c>
      <c r="F653" s="522"/>
      <c r="G653" s="333">
        <f t="shared" si="17"/>
        <v>1314.9199999999848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287</v>
      </c>
      <c r="B654" s="330" t="s">
        <v>287</v>
      </c>
      <c r="C654" s="298">
        <v>46148</v>
      </c>
      <c r="D654" s="299" t="s">
        <v>844</v>
      </c>
      <c r="E654" s="522">
        <v>500.5</v>
      </c>
      <c r="F654" s="522">
        <v>500.5</v>
      </c>
      <c r="G654" s="333">
        <f t="shared" si="17"/>
        <v>1356.4399999999848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46148</v>
      </c>
      <c r="D655" s="299" t="s">
        <v>845</v>
      </c>
      <c r="E655" s="522">
        <v>457.94</v>
      </c>
      <c r="F655" s="522">
        <v>457.94</v>
      </c>
      <c r="G655" s="333">
        <f t="shared" si="17"/>
        <v>1356.4399999999848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46148</v>
      </c>
      <c r="D656" s="299" t="s">
        <v>306</v>
      </c>
      <c r="E656" s="522">
        <v>23.48</v>
      </c>
      <c r="F656" s="522"/>
      <c r="G656" s="333">
        <f t="shared" si="17"/>
        <v>1356.4399999999848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46147</v>
      </c>
      <c r="D657" s="299" t="s">
        <v>384</v>
      </c>
      <c r="E657" s="522">
        <v>59.03</v>
      </c>
      <c r="F657" s="522"/>
      <c r="G657" s="333">
        <f t="shared" si="17"/>
        <v>1379.9199999999848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46147</v>
      </c>
      <c r="D658" s="299" t="s">
        <v>334</v>
      </c>
      <c r="E658" s="522">
        <v>11.06</v>
      </c>
      <c r="F658" s="522"/>
      <c r="G658" s="333">
        <f t="shared" si="17"/>
        <v>1438.9499999999848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46147</v>
      </c>
      <c r="D659" s="299" t="s">
        <v>296</v>
      </c>
      <c r="E659" s="522">
        <v>8.7200000000000006</v>
      </c>
      <c r="F659" s="522"/>
      <c r="G659" s="333">
        <f t="shared" si="17"/>
        <v>1450.0099999999848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46147</v>
      </c>
      <c r="D660" s="299" t="s">
        <v>296</v>
      </c>
      <c r="E660" s="522">
        <v>42.88</v>
      </c>
      <c r="F660" s="522"/>
      <c r="G660" s="333">
        <f t="shared" si="17"/>
        <v>1458.7299999999848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6</v>
      </c>
      <c r="C661" s="298">
        <v>46147</v>
      </c>
      <c r="D661" s="299" t="s">
        <v>300</v>
      </c>
      <c r="E661" s="522">
        <v>17.03</v>
      </c>
      <c r="F661" s="522"/>
      <c r="G661" s="333">
        <f t="shared" si="17"/>
        <v>1501.6099999999849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22</v>
      </c>
      <c r="C662" s="298">
        <v>46146</v>
      </c>
      <c r="D662" s="299" t="s">
        <v>835</v>
      </c>
      <c r="E662" s="522">
        <v>13.83</v>
      </c>
      <c r="F662" s="522"/>
      <c r="G662" s="333">
        <f t="shared" si="17"/>
        <v>1518.6399999999849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46146</v>
      </c>
      <c r="D663" s="299" t="s">
        <v>340</v>
      </c>
      <c r="E663" s="522">
        <v>47.93</v>
      </c>
      <c r="F663" s="522"/>
      <c r="G663" s="333">
        <f t="shared" si="17"/>
        <v>1532.4699999999848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46146</v>
      </c>
      <c r="D664" s="299" t="s">
        <v>334</v>
      </c>
      <c r="E664" s="522">
        <v>11.06</v>
      </c>
      <c r="F664" s="522"/>
      <c r="G664" s="333">
        <f t="shared" si="17"/>
        <v>1580.3999999999849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14</v>
      </c>
      <c r="C665" s="298">
        <v>46146</v>
      </c>
      <c r="D665" s="299" t="s">
        <v>367</v>
      </c>
      <c r="E665" s="522">
        <v>70.25</v>
      </c>
      <c r="F665" s="522"/>
      <c r="G665" s="333">
        <f t="shared" si="17"/>
        <v>1591.4599999999848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284</v>
      </c>
      <c r="B666" s="330">
        <v>36</v>
      </c>
      <c r="C666" s="298">
        <v>46146</v>
      </c>
      <c r="D666" s="299" t="s">
        <v>374</v>
      </c>
      <c r="E666" s="522">
        <v>50</v>
      </c>
      <c r="F666" s="522"/>
      <c r="G666" s="333">
        <f t="shared" si="17"/>
        <v>1661.7099999999848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17</v>
      </c>
      <c r="C667" s="298">
        <v>46146</v>
      </c>
      <c r="D667" s="299" t="s">
        <v>370</v>
      </c>
      <c r="E667" s="522">
        <v>99</v>
      </c>
      <c r="F667" s="522"/>
      <c r="G667" s="333">
        <f t="shared" si="17"/>
        <v>1711.7099999999848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5</v>
      </c>
      <c r="C668" s="298">
        <v>46145</v>
      </c>
      <c r="D668" s="299" t="s">
        <v>834</v>
      </c>
      <c r="E668" s="522">
        <v>49.13</v>
      </c>
      <c r="F668" s="522"/>
      <c r="G668" s="333">
        <f t="shared" si="17"/>
        <v>1810.7099999999848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46145</v>
      </c>
      <c r="D669" s="299" t="s">
        <v>831</v>
      </c>
      <c r="E669" s="522">
        <v>50</v>
      </c>
      <c r="F669" s="522"/>
      <c r="G669" s="333">
        <f t="shared" si="17"/>
        <v>1859.8399999999849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1</v>
      </c>
      <c r="C670" s="298">
        <v>46145</v>
      </c>
      <c r="D670" s="299" t="s">
        <v>311</v>
      </c>
      <c r="E670" s="522">
        <v>91.98</v>
      </c>
      <c r="F670" s="522"/>
      <c r="G670" s="333">
        <f t="shared" si="17"/>
        <v>1909.8399999999849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6</v>
      </c>
      <c r="C671" s="298">
        <v>46145</v>
      </c>
      <c r="D671" s="299" t="s">
        <v>832</v>
      </c>
      <c r="E671" s="522">
        <v>24.68</v>
      </c>
      <c r="F671" s="522"/>
      <c r="G671" s="333">
        <f t="shared" si="17"/>
        <v>2001.8199999999849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46145</v>
      </c>
      <c r="D672" s="299" t="s">
        <v>358</v>
      </c>
      <c r="E672" s="522">
        <v>2.4900000000000002</v>
      </c>
      <c r="F672" s="522"/>
      <c r="G672" s="333">
        <f t="shared" si="17"/>
        <v>2026.499999999985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22</v>
      </c>
      <c r="C673" s="298">
        <v>46145</v>
      </c>
      <c r="D673" s="299" t="s">
        <v>861</v>
      </c>
      <c r="E673" s="522">
        <v>12.77</v>
      </c>
      <c r="F673" s="522"/>
      <c r="G673" s="333">
        <f t="shared" si="17"/>
        <v>2028.989999999985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46145</v>
      </c>
      <c r="D674" s="299" t="s">
        <v>458</v>
      </c>
      <c r="E674" s="522">
        <v>192.97</v>
      </c>
      <c r="F674" s="522"/>
      <c r="G674" s="333">
        <f t="shared" si="17"/>
        <v>2041.759999999985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3</v>
      </c>
      <c r="C675" s="298">
        <v>46145</v>
      </c>
      <c r="D675" s="299" t="s">
        <v>348</v>
      </c>
      <c r="E675" s="522">
        <v>9.35</v>
      </c>
      <c r="F675" s="522"/>
      <c r="G675" s="333">
        <f t="shared" si="17"/>
        <v>2234.729999999985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46144</v>
      </c>
      <c r="D676" s="299" t="s">
        <v>310</v>
      </c>
      <c r="E676" s="522">
        <v>57.69</v>
      </c>
      <c r="F676" s="522"/>
      <c r="G676" s="333">
        <f t="shared" si="17"/>
        <v>2244.0799999999849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46144</v>
      </c>
      <c r="D677" s="299" t="s">
        <v>310</v>
      </c>
      <c r="E677" s="522">
        <v>6.37</v>
      </c>
      <c r="F677" s="522"/>
      <c r="G677" s="333">
        <f t="shared" si="17"/>
        <v>2301.769999999985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22</v>
      </c>
      <c r="C678" s="298">
        <v>46144</v>
      </c>
      <c r="D678" s="299" t="s">
        <v>375</v>
      </c>
      <c r="E678" s="522">
        <v>6.37</v>
      </c>
      <c r="F678" s="522"/>
      <c r="G678" s="333">
        <f t="shared" si="17"/>
        <v>2308.1399999999849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46144</v>
      </c>
      <c r="D679" s="299" t="s">
        <v>300</v>
      </c>
      <c r="E679" s="522">
        <v>41.51</v>
      </c>
      <c r="F679" s="522"/>
      <c r="G679" s="333">
        <f t="shared" si="17"/>
        <v>2314.5099999999848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7</v>
      </c>
      <c r="C680" s="298">
        <v>46144</v>
      </c>
      <c r="D680" s="299" t="s">
        <v>833</v>
      </c>
      <c r="E680" s="522">
        <v>74.53</v>
      </c>
      <c r="F680" s="522"/>
      <c r="G680" s="333">
        <f t="shared" si="17"/>
        <v>2356.019999999985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46144</v>
      </c>
      <c r="D681" s="299" t="s">
        <v>306</v>
      </c>
      <c r="E681" s="522">
        <v>72.73</v>
      </c>
      <c r="F681" s="522"/>
      <c r="G681" s="333">
        <f t="shared" si="17"/>
        <v>2430.5499999999852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3</v>
      </c>
      <c r="C682" s="298">
        <v>46144</v>
      </c>
      <c r="D682" s="299" t="s">
        <v>348</v>
      </c>
      <c r="E682" s="522">
        <v>25</v>
      </c>
      <c r="F682" s="522"/>
      <c r="G682" s="333">
        <f t="shared" si="17"/>
        <v>2503.2799999999852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287</v>
      </c>
      <c r="B683" s="330" t="s">
        <v>287</v>
      </c>
      <c r="C683" s="298">
        <v>46144</v>
      </c>
      <c r="D683" s="299" t="s">
        <v>485</v>
      </c>
      <c r="E683" s="522">
        <v>121.4</v>
      </c>
      <c r="F683" s="522">
        <v>121.4</v>
      </c>
      <c r="G683" s="333">
        <f t="shared" si="17"/>
        <v>2528.2799999999852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3</v>
      </c>
      <c r="C684" s="298">
        <v>46144</v>
      </c>
      <c r="D684" s="299" t="s">
        <v>348</v>
      </c>
      <c r="E684" s="522">
        <v>9.73</v>
      </c>
      <c r="F684" s="522"/>
      <c r="G684" s="333">
        <f t="shared" si="17"/>
        <v>2528.2799999999852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46143</v>
      </c>
      <c r="D685" s="299" t="s">
        <v>358</v>
      </c>
      <c r="E685" s="522">
        <v>8.9700000000000006</v>
      </c>
      <c r="F685" s="522"/>
      <c r="G685" s="333">
        <f t="shared" si="17"/>
        <v>2538.0099999999852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s="540" customFormat="1" ht="12" customHeight="1" x14ac:dyDescent="0.3">
      <c r="A686" s="530" t="s">
        <v>284</v>
      </c>
      <c r="B686" s="531">
        <v>37</v>
      </c>
      <c r="C686" s="532">
        <v>46142</v>
      </c>
      <c r="D686" s="533" t="s">
        <v>285</v>
      </c>
      <c r="E686" s="534">
        <v>5616.82</v>
      </c>
      <c r="F686" s="534"/>
      <c r="G686" s="535">
        <f t="shared" si="17"/>
        <v>2546.979999999985</v>
      </c>
      <c r="H686" s="536"/>
      <c r="I686" s="537"/>
      <c r="J686" s="538"/>
      <c r="K686" s="539"/>
      <c r="L686" s="538"/>
      <c r="M686" s="539"/>
      <c r="N686" s="538"/>
      <c r="O686" s="539"/>
      <c r="P686" s="538"/>
      <c r="Q686" s="539"/>
      <c r="R686" s="538"/>
      <c r="S686" s="539"/>
      <c r="T686" s="538"/>
    </row>
    <row r="687" spans="1:20" ht="12" customHeight="1" x14ac:dyDescent="0.3">
      <c r="A687" s="329" t="s">
        <v>286</v>
      </c>
      <c r="B687" s="330">
        <v>25</v>
      </c>
      <c r="C687" s="298">
        <v>46142</v>
      </c>
      <c r="D687" s="298" t="s">
        <v>204</v>
      </c>
      <c r="E687" s="331">
        <v>350</v>
      </c>
      <c r="F687" s="331"/>
      <c r="G687" s="333">
        <f t="shared" ref="G687:G688" si="18">G688-E687+F687</f>
        <v>8163.7999999999847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286</v>
      </c>
      <c r="B688" s="330">
        <v>26</v>
      </c>
      <c r="C688" s="298">
        <v>46142</v>
      </c>
      <c r="D688" s="298" t="s">
        <v>205</v>
      </c>
      <c r="E688" s="331">
        <v>320</v>
      </c>
      <c r="F688" s="331"/>
      <c r="G688" s="333">
        <f t="shared" si="18"/>
        <v>8513.7999999999847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286</v>
      </c>
      <c r="B689" s="330">
        <v>27</v>
      </c>
      <c r="C689" s="298">
        <v>46142</v>
      </c>
      <c r="D689" s="298" t="s">
        <v>206</v>
      </c>
      <c r="E689" s="331">
        <v>25</v>
      </c>
      <c r="F689" s="331"/>
      <c r="G689" s="333">
        <f t="shared" ref="G689:G940" si="19">G690-E689+F689</f>
        <v>8833.7999999999847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28</v>
      </c>
      <c r="C690" s="298">
        <v>46142</v>
      </c>
      <c r="D690" s="298" t="s">
        <v>207</v>
      </c>
      <c r="E690" s="331">
        <v>25</v>
      </c>
      <c r="F690" s="331"/>
      <c r="G690" s="333">
        <f t="shared" si="19"/>
        <v>8858.7999999999847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29</v>
      </c>
      <c r="C691" s="298">
        <v>46142</v>
      </c>
      <c r="D691" s="298" t="s">
        <v>208</v>
      </c>
      <c r="E691" s="331">
        <v>45</v>
      </c>
      <c r="F691" s="331"/>
      <c r="G691" s="333">
        <f t="shared" si="19"/>
        <v>8883.7999999999847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30</v>
      </c>
      <c r="C692" s="298">
        <v>46142</v>
      </c>
      <c r="D692" s="298" t="s">
        <v>209</v>
      </c>
      <c r="E692" s="331">
        <v>400</v>
      </c>
      <c r="F692" s="331"/>
      <c r="G692" s="333">
        <f t="shared" si="19"/>
        <v>8928.7999999999847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31</v>
      </c>
      <c r="C693" s="298">
        <v>46142</v>
      </c>
      <c r="D693" s="298" t="s">
        <v>210</v>
      </c>
      <c r="E693" s="331">
        <v>375</v>
      </c>
      <c r="F693" s="331"/>
      <c r="G693" s="333">
        <f t="shared" si="19"/>
        <v>9328.7999999999847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286</v>
      </c>
      <c r="B694" s="330">
        <v>32</v>
      </c>
      <c r="C694" s="298">
        <v>46142</v>
      </c>
      <c r="D694" s="298" t="s">
        <v>211</v>
      </c>
      <c r="E694" s="331">
        <v>100</v>
      </c>
      <c r="F694" s="331"/>
      <c r="G694" s="333">
        <f t="shared" si="19"/>
        <v>9703.7999999999847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286</v>
      </c>
      <c r="B695" s="330">
        <v>33</v>
      </c>
      <c r="C695" s="298">
        <v>46142</v>
      </c>
      <c r="D695" s="298" t="s">
        <v>212</v>
      </c>
      <c r="E695" s="331">
        <v>85</v>
      </c>
      <c r="F695" s="331"/>
      <c r="G695" s="333">
        <f t="shared" si="19"/>
        <v>9803.7999999999847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286</v>
      </c>
      <c r="B696" s="330">
        <v>34</v>
      </c>
      <c r="C696" s="298">
        <v>46142</v>
      </c>
      <c r="D696" s="298" t="s">
        <v>213</v>
      </c>
      <c r="E696" s="331">
        <v>230</v>
      </c>
      <c r="F696" s="331"/>
      <c r="G696" s="333">
        <f t="shared" si="19"/>
        <v>9888.7999999999847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286</v>
      </c>
      <c r="B697" s="330">
        <v>35</v>
      </c>
      <c r="C697" s="298">
        <v>46142</v>
      </c>
      <c r="D697" s="298" t="s">
        <v>214</v>
      </c>
      <c r="E697" s="331">
        <v>45</v>
      </c>
      <c r="F697" s="331"/>
      <c r="G697" s="333">
        <f t="shared" si="19"/>
        <v>10118.799999999985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287</v>
      </c>
      <c r="B698" s="330" t="s">
        <v>287</v>
      </c>
      <c r="C698" s="298">
        <v>46142</v>
      </c>
      <c r="D698" s="299" t="s">
        <v>288</v>
      </c>
      <c r="E698" s="331">
        <v>185.64</v>
      </c>
      <c r="F698" s="331">
        <v>185.64</v>
      </c>
      <c r="G698" s="333">
        <f t="shared" si="19"/>
        <v>10163.799999999985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46142</v>
      </c>
      <c r="D699" s="299" t="s">
        <v>290</v>
      </c>
      <c r="E699" s="331">
        <v>30</v>
      </c>
      <c r="F699" s="331"/>
      <c r="G699" s="333">
        <f t="shared" si="19"/>
        <v>10163.799999999985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291</v>
      </c>
      <c r="B700" s="330">
        <v>39</v>
      </c>
      <c r="C700" s="298">
        <v>46142</v>
      </c>
      <c r="D700" s="299" t="s">
        <v>292</v>
      </c>
      <c r="E700" s="331"/>
      <c r="F700" s="331">
        <v>2763.78</v>
      </c>
      <c r="G700" s="333">
        <f t="shared" si="19"/>
        <v>10193.799999999985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291</v>
      </c>
      <c r="B701" s="330">
        <v>38</v>
      </c>
      <c r="C701" s="298">
        <v>46142</v>
      </c>
      <c r="D701" s="299" t="s">
        <v>293</v>
      </c>
      <c r="E701" s="331"/>
      <c r="F701" s="331">
        <v>4597.82</v>
      </c>
      <c r="G701" s="333">
        <f t="shared" si="19"/>
        <v>7430.019999999985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42</v>
      </c>
      <c r="C702" s="298">
        <v>46142</v>
      </c>
      <c r="D702" s="299" t="s">
        <v>200</v>
      </c>
      <c r="E702" s="331">
        <v>50.92</v>
      </c>
      <c r="F702" s="331"/>
      <c r="G702" s="333">
        <f t="shared" si="19"/>
        <v>2832.1999999999853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43</v>
      </c>
      <c r="C703" s="298">
        <v>46142</v>
      </c>
      <c r="D703" s="299" t="s">
        <v>201</v>
      </c>
      <c r="E703" s="331">
        <v>50.92</v>
      </c>
      <c r="F703" s="331"/>
      <c r="G703" s="333">
        <f t="shared" si="19"/>
        <v>2883.1199999999853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46142</v>
      </c>
      <c r="D704" s="299" t="s">
        <v>295</v>
      </c>
      <c r="E704" s="331">
        <v>35.799999999999997</v>
      </c>
      <c r="F704" s="331"/>
      <c r="G704" s="333">
        <f t="shared" si="19"/>
        <v>2934.0399999999854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10</v>
      </c>
      <c r="C705" s="298">
        <v>46142</v>
      </c>
      <c r="D705" s="299" t="s">
        <v>176</v>
      </c>
      <c r="E705" s="331">
        <v>17.899999999999999</v>
      </c>
      <c r="F705" s="331"/>
      <c r="G705" s="333">
        <f t="shared" si="19"/>
        <v>2969.8399999999856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46142</v>
      </c>
      <c r="D706" s="299" t="s">
        <v>296</v>
      </c>
      <c r="E706" s="331">
        <v>8.7200000000000006</v>
      </c>
      <c r="F706" s="331"/>
      <c r="G706" s="333">
        <f t="shared" si="19"/>
        <v>2987.7399999999857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46142</v>
      </c>
      <c r="D707" s="299" t="s">
        <v>297</v>
      </c>
      <c r="E707" s="331">
        <v>100</v>
      </c>
      <c r="F707" s="331"/>
      <c r="G707" s="333">
        <f t="shared" si="19"/>
        <v>2996.4599999999855</v>
      </c>
      <c r="H707" s="334" t="s">
        <v>298</v>
      </c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5</v>
      </c>
      <c r="C708" s="298">
        <v>46142</v>
      </c>
      <c r="D708" s="299" t="s">
        <v>297</v>
      </c>
      <c r="E708" s="331">
        <v>100</v>
      </c>
      <c r="F708" s="331"/>
      <c r="G708" s="333">
        <f t="shared" si="19"/>
        <v>3096.4599999999855</v>
      </c>
      <c r="H708" s="334" t="s">
        <v>298</v>
      </c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46142</v>
      </c>
      <c r="D709" s="299" t="s">
        <v>297</v>
      </c>
      <c r="E709" s="331">
        <v>100</v>
      </c>
      <c r="F709" s="331"/>
      <c r="G709" s="333">
        <f t="shared" si="19"/>
        <v>3196.4599999999855</v>
      </c>
      <c r="H709" s="334" t="s">
        <v>298</v>
      </c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46142</v>
      </c>
      <c r="D710" s="299" t="s">
        <v>297</v>
      </c>
      <c r="E710" s="331">
        <v>100</v>
      </c>
      <c r="F710" s="331"/>
      <c r="G710" s="333">
        <f t="shared" si="19"/>
        <v>3296.4599999999855</v>
      </c>
      <c r="H710" s="334" t="s">
        <v>298</v>
      </c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291</v>
      </c>
      <c r="B711" s="330">
        <v>41</v>
      </c>
      <c r="C711" s="298">
        <v>46142</v>
      </c>
      <c r="D711" s="299" t="s">
        <v>299</v>
      </c>
      <c r="E711" s="331"/>
      <c r="F711" s="331">
        <v>250</v>
      </c>
      <c r="G711" s="333">
        <f t="shared" si="19"/>
        <v>3396.4599999999855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46142</v>
      </c>
      <c r="D712" s="299" t="s">
        <v>300</v>
      </c>
      <c r="E712" s="331">
        <v>42.44</v>
      </c>
      <c r="F712" s="331"/>
      <c r="G712" s="333">
        <f t="shared" si="19"/>
        <v>3146.4599999999855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46142</v>
      </c>
      <c r="D713" s="299" t="s">
        <v>300</v>
      </c>
      <c r="E713" s="331">
        <v>24.05</v>
      </c>
      <c r="F713" s="331"/>
      <c r="G713" s="333">
        <f t="shared" si="19"/>
        <v>3188.8999999999855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46141</v>
      </c>
      <c r="D714" s="299" t="s">
        <v>301</v>
      </c>
      <c r="E714" s="331">
        <v>31.8</v>
      </c>
      <c r="F714" s="331"/>
      <c r="G714" s="333">
        <f t="shared" si="19"/>
        <v>3212.9499999999857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46141</v>
      </c>
      <c r="D715" s="299" t="s">
        <v>302</v>
      </c>
      <c r="E715" s="331">
        <v>100</v>
      </c>
      <c r="F715" s="331"/>
      <c r="G715" s="333">
        <f t="shared" si="19"/>
        <v>3244.7499999999859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46141</v>
      </c>
      <c r="D716" s="299" t="s">
        <v>303</v>
      </c>
      <c r="E716" s="331">
        <v>75</v>
      </c>
      <c r="F716" s="331"/>
      <c r="G716" s="333">
        <f t="shared" si="19"/>
        <v>3344.7499999999859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46141</v>
      </c>
      <c r="D717" s="299" t="s">
        <v>304</v>
      </c>
      <c r="E717" s="331">
        <v>52.5</v>
      </c>
      <c r="F717" s="331"/>
      <c r="G717" s="333">
        <f t="shared" si="19"/>
        <v>3419.7499999999859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46141</v>
      </c>
      <c r="D718" s="299" t="s">
        <v>305</v>
      </c>
      <c r="E718" s="331">
        <v>-256</v>
      </c>
      <c r="F718" s="331"/>
      <c r="G718" s="333">
        <f t="shared" si="19"/>
        <v>3472.2499999999859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46140</v>
      </c>
      <c r="D719" s="299" t="s">
        <v>300</v>
      </c>
      <c r="E719" s="331">
        <v>20.38</v>
      </c>
      <c r="F719" s="331"/>
      <c r="G719" s="333">
        <f t="shared" si="19"/>
        <v>3216.2499999999859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46140</v>
      </c>
      <c r="D720" s="299" t="s">
        <v>296</v>
      </c>
      <c r="E720" s="331">
        <v>15.41</v>
      </c>
      <c r="F720" s="331"/>
      <c r="G720" s="333">
        <f t="shared" si="19"/>
        <v>3236.629999999986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4</v>
      </c>
      <c r="C721" s="298">
        <v>46140</v>
      </c>
      <c r="D721" s="299" t="s">
        <v>296</v>
      </c>
      <c r="E721" s="331">
        <v>33.840000000000003</v>
      </c>
      <c r="F721" s="331"/>
      <c r="G721" s="333">
        <f t="shared" si="19"/>
        <v>3252.0399999999859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1</v>
      </c>
      <c r="C722" s="298">
        <v>46140</v>
      </c>
      <c r="D722" s="299" t="s">
        <v>306</v>
      </c>
      <c r="E722" s="331">
        <v>5.3</v>
      </c>
      <c r="F722" s="331"/>
      <c r="G722" s="333">
        <f t="shared" si="19"/>
        <v>3285.879999999986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5</v>
      </c>
      <c r="C723" s="298">
        <v>46140</v>
      </c>
      <c r="D723" s="299" t="s">
        <v>307</v>
      </c>
      <c r="E723" s="331">
        <v>500</v>
      </c>
      <c r="F723" s="331"/>
      <c r="G723" s="333">
        <f t="shared" si="19"/>
        <v>3291.1799999999862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46140</v>
      </c>
      <c r="D724" s="299" t="s">
        <v>308</v>
      </c>
      <c r="E724" s="331">
        <v>47.99</v>
      </c>
      <c r="F724" s="331"/>
      <c r="G724" s="333">
        <f t="shared" si="19"/>
        <v>3791.1799999999862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46139</v>
      </c>
      <c r="D725" s="299" t="s">
        <v>309</v>
      </c>
      <c r="E725" s="331">
        <v>13.11</v>
      </c>
      <c r="F725" s="331"/>
      <c r="G725" s="333">
        <f t="shared" si="19"/>
        <v>3839.169999999986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46139</v>
      </c>
      <c r="D726" s="299" t="s">
        <v>310</v>
      </c>
      <c r="E726" s="331">
        <v>30.54</v>
      </c>
      <c r="F726" s="331"/>
      <c r="G726" s="333">
        <f t="shared" si="19"/>
        <v>3852.2799999999861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46139</v>
      </c>
      <c r="D727" s="299" t="s">
        <v>311</v>
      </c>
      <c r="E727" s="331">
        <v>163.01</v>
      </c>
      <c r="F727" s="331"/>
      <c r="G727" s="333">
        <f t="shared" si="19"/>
        <v>3882.8199999999861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6</v>
      </c>
      <c r="C728" s="298">
        <v>46139</v>
      </c>
      <c r="D728" s="299" t="s">
        <v>312</v>
      </c>
      <c r="E728" s="331">
        <v>54.97</v>
      </c>
      <c r="F728" s="331"/>
      <c r="G728" s="333">
        <f t="shared" si="19"/>
        <v>4045.8299999999858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1</v>
      </c>
      <c r="C729" s="298">
        <v>46139</v>
      </c>
      <c r="D729" s="299" t="s">
        <v>306</v>
      </c>
      <c r="E729" s="331">
        <v>51.28</v>
      </c>
      <c r="F729" s="331"/>
      <c r="G729" s="333">
        <f t="shared" si="19"/>
        <v>4100.7999999999856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46138</v>
      </c>
      <c r="D730" s="299" t="s">
        <v>312</v>
      </c>
      <c r="E730" s="331">
        <v>38.979999999999997</v>
      </c>
      <c r="F730" s="331"/>
      <c r="G730" s="333">
        <f t="shared" si="19"/>
        <v>4152.0799999999854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46138</v>
      </c>
      <c r="D731" s="299" t="s">
        <v>313</v>
      </c>
      <c r="E731" s="331">
        <v>39.83</v>
      </c>
      <c r="F731" s="331"/>
      <c r="G731" s="333">
        <f t="shared" si="19"/>
        <v>4191.0599999999849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46138</v>
      </c>
      <c r="D732" s="299" t="s">
        <v>313</v>
      </c>
      <c r="E732" s="331">
        <v>51.24</v>
      </c>
      <c r="F732" s="331"/>
      <c r="G732" s="333">
        <f t="shared" si="19"/>
        <v>4230.8899999999849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12</v>
      </c>
      <c r="C733" s="298">
        <v>46137</v>
      </c>
      <c r="D733" s="299" t="s">
        <v>314</v>
      </c>
      <c r="E733" s="331">
        <v>214.74</v>
      </c>
      <c r="F733" s="331"/>
      <c r="G733" s="333">
        <f t="shared" si="19"/>
        <v>4282.1299999999846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287</v>
      </c>
      <c r="B734" s="330" t="s">
        <v>287</v>
      </c>
      <c r="C734" s="298">
        <v>46136</v>
      </c>
      <c r="D734" s="299" t="s">
        <v>315</v>
      </c>
      <c r="E734" s="331">
        <v>127.68</v>
      </c>
      <c r="F734" s="331">
        <v>127.68</v>
      </c>
      <c r="G734" s="333">
        <f t="shared" si="19"/>
        <v>4496.8699999999844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46135</v>
      </c>
      <c r="D735" s="299" t="s">
        <v>863</v>
      </c>
      <c r="E735" s="331">
        <v>65</v>
      </c>
      <c r="F735" s="331"/>
      <c r="G735" s="333">
        <f t="shared" si="19"/>
        <v>4496.8699999999844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291</v>
      </c>
      <c r="B736" s="330">
        <v>40</v>
      </c>
      <c r="C736" s="298">
        <v>46134</v>
      </c>
      <c r="D736" s="299" t="s">
        <v>316</v>
      </c>
      <c r="E736" s="331"/>
      <c r="F736" s="331">
        <v>838.69</v>
      </c>
      <c r="G736" s="333">
        <f t="shared" si="19"/>
        <v>4561.8699999999844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46134</v>
      </c>
      <c r="D737" s="299" t="s">
        <v>317</v>
      </c>
      <c r="E737" s="331">
        <v>17.03</v>
      </c>
      <c r="F737" s="331"/>
      <c r="G737" s="333">
        <f t="shared" si="19"/>
        <v>3723.1799999999848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46134</v>
      </c>
      <c r="D738" s="299" t="s">
        <v>312</v>
      </c>
      <c r="E738" s="331">
        <v>51.94</v>
      </c>
      <c r="F738" s="331"/>
      <c r="G738" s="333">
        <f t="shared" si="19"/>
        <v>3740.209999999985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1</v>
      </c>
      <c r="C739" s="298">
        <v>46134</v>
      </c>
      <c r="D739" s="299" t="s">
        <v>306</v>
      </c>
      <c r="E739" s="331">
        <v>226.7</v>
      </c>
      <c r="F739" s="331"/>
      <c r="G739" s="333">
        <f t="shared" si="19"/>
        <v>3792.1499999999851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46133</v>
      </c>
      <c r="D740" s="299" t="s">
        <v>318</v>
      </c>
      <c r="E740" s="331">
        <v>70</v>
      </c>
      <c r="F740" s="331"/>
      <c r="G740" s="333">
        <f t="shared" si="19"/>
        <v>4018.8499999999849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8</v>
      </c>
      <c r="C741" s="298">
        <v>46133</v>
      </c>
      <c r="D741" s="299" t="s">
        <v>319</v>
      </c>
      <c r="E741" s="331">
        <v>14.26</v>
      </c>
      <c r="F741" s="331"/>
      <c r="G741" s="333">
        <f t="shared" si="19"/>
        <v>4088.8499999999849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1</v>
      </c>
      <c r="C742" s="298">
        <v>46133</v>
      </c>
      <c r="D742" s="299" t="s">
        <v>320</v>
      </c>
      <c r="E742" s="331">
        <v>8.51</v>
      </c>
      <c r="F742" s="331"/>
      <c r="G742" s="333">
        <f t="shared" si="19"/>
        <v>4103.1099999999851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5</v>
      </c>
      <c r="C743" s="298">
        <v>46133</v>
      </c>
      <c r="D743" s="299" t="s">
        <v>321</v>
      </c>
      <c r="E743" s="331">
        <v>20</v>
      </c>
      <c r="F743" s="331"/>
      <c r="G743" s="333">
        <f t="shared" si="19"/>
        <v>4111.6199999999853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23</v>
      </c>
      <c r="C744" s="298">
        <v>46133</v>
      </c>
      <c r="D744" s="299" t="s">
        <v>67</v>
      </c>
      <c r="E744" s="331">
        <v>650.88</v>
      </c>
      <c r="F744" s="331"/>
      <c r="G744" s="333">
        <f t="shared" si="19"/>
        <v>4131.6199999999853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46133</v>
      </c>
      <c r="D745" s="299" t="s">
        <v>322</v>
      </c>
      <c r="E745" s="331">
        <v>15</v>
      </c>
      <c r="F745" s="331"/>
      <c r="G745" s="333">
        <f t="shared" si="19"/>
        <v>4782.4999999999854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5</v>
      </c>
      <c r="C746" s="298">
        <v>46133</v>
      </c>
      <c r="D746" s="299" t="s">
        <v>322</v>
      </c>
      <c r="E746" s="331">
        <v>250</v>
      </c>
      <c r="F746" s="331"/>
      <c r="G746" s="333">
        <f t="shared" si="19"/>
        <v>4797.4999999999854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22</v>
      </c>
      <c r="C747" s="298">
        <v>46132</v>
      </c>
      <c r="D747" s="299" t="s">
        <v>323</v>
      </c>
      <c r="E747" s="331">
        <v>20.22</v>
      </c>
      <c r="F747" s="331"/>
      <c r="G747" s="333">
        <f t="shared" si="19"/>
        <v>5047.4999999999854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46132</v>
      </c>
      <c r="D748" s="299" t="s">
        <v>403</v>
      </c>
      <c r="E748" s="331">
        <v>44</v>
      </c>
      <c r="F748" s="331"/>
      <c r="G748" s="333">
        <f t="shared" si="19"/>
        <v>5067.7199999999857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46132</v>
      </c>
      <c r="D749" s="299" t="s">
        <v>324</v>
      </c>
      <c r="E749" s="331">
        <v>12.01</v>
      </c>
      <c r="F749" s="331"/>
      <c r="G749" s="333">
        <f t="shared" si="19"/>
        <v>5111.7199999999857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46132</v>
      </c>
      <c r="D750" s="299" t="s">
        <v>296</v>
      </c>
      <c r="E750" s="331">
        <v>12.21</v>
      </c>
      <c r="F750" s="331"/>
      <c r="G750" s="333">
        <f t="shared" si="19"/>
        <v>5123.7299999999859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46132</v>
      </c>
      <c r="D751" s="299" t="s">
        <v>325</v>
      </c>
      <c r="E751" s="331">
        <v>46.4</v>
      </c>
      <c r="F751" s="331"/>
      <c r="G751" s="333">
        <f t="shared" si="19"/>
        <v>5135.939999999986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46131</v>
      </c>
      <c r="D752" s="299" t="s">
        <v>326</v>
      </c>
      <c r="E752" s="331">
        <v>31.7</v>
      </c>
      <c r="F752" s="331"/>
      <c r="G752" s="333">
        <f t="shared" si="19"/>
        <v>5182.3399999999856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8</v>
      </c>
      <c r="C753" s="298">
        <v>46131</v>
      </c>
      <c r="D753" s="299" t="s">
        <v>327</v>
      </c>
      <c r="E753" s="331">
        <v>11.11</v>
      </c>
      <c r="F753" s="331"/>
      <c r="G753" s="333">
        <f t="shared" si="19"/>
        <v>5214.0399999999854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46131</v>
      </c>
      <c r="D754" s="299" t="s">
        <v>306</v>
      </c>
      <c r="E754" s="331">
        <v>79.16</v>
      </c>
      <c r="F754" s="331"/>
      <c r="G754" s="333">
        <f t="shared" si="19"/>
        <v>5225.1499999999851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22</v>
      </c>
      <c r="C755" s="298">
        <v>46131</v>
      </c>
      <c r="D755" s="299" t="s">
        <v>328</v>
      </c>
      <c r="E755" s="331">
        <v>7.46</v>
      </c>
      <c r="F755" s="331"/>
      <c r="G755" s="333">
        <f t="shared" si="19"/>
        <v>5304.3099999999849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46131</v>
      </c>
      <c r="D756" s="299" t="s">
        <v>300</v>
      </c>
      <c r="E756" s="331">
        <v>13.83</v>
      </c>
      <c r="F756" s="331"/>
      <c r="G756" s="333">
        <f t="shared" si="19"/>
        <v>5311.769999999985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46131</v>
      </c>
      <c r="D757" s="299" t="s">
        <v>300</v>
      </c>
      <c r="E757" s="331">
        <v>30</v>
      </c>
      <c r="F757" s="331"/>
      <c r="G757" s="333">
        <f t="shared" si="19"/>
        <v>5325.5999999999849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46131</v>
      </c>
      <c r="D758" s="299" t="s">
        <v>300</v>
      </c>
      <c r="E758" s="331">
        <v>15.17</v>
      </c>
      <c r="F758" s="331"/>
      <c r="G758" s="333">
        <f t="shared" si="19"/>
        <v>5355.5999999999849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46130</v>
      </c>
      <c r="D759" s="299" t="s">
        <v>329</v>
      </c>
      <c r="E759" s="331">
        <v>75.55</v>
      </c>
      <c r="F759" s="331"/>
      <c r="G759" s="333">
        <f t="shared" si="19"/>
        <v>5370.769999999985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46130</v>
      </c>
      <c r="D760" s="299" t="s">
        <v>330</v>
      </c>
      <c r="E760" s="331">
        <v>26</v>
      </c>
      <c r="F760" s="331"/>
      <c r="G760" s="333">
        <f t="shared" si="19"/>
        <v>5446.3199999999852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46130</v>
      </c>
      <c r="D761" s="299" t="s">
        <v>311</v>
      </c>
      <c r="E761" s="331">
        <v>25.28</v>
      </c>
      <c r="F761" s="331"/>
      <c r="G761" s="333">
        <f t="shared" si="19"/>
        <v>5472.3199999999852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3</v>
      </c>
      <c r="C762" s="298">
        <v>46130</v>
      </c>
      <c r="D762" s="299" t="s">
        <v>296</v>
      </c>
      <c r="E762" s="331">
        <v>7.76</v>
      </c>
      <c r="F762" s="331"/>
      <c r="G762" s="333">
        <f t="shared" si="19"/>
        <v>5497.5999999999849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22</v>
      </c>
      <c r="C763" s="298">
        <v>46130</v>
      </c>
      <c r="D763" s="299" t="s">
        <v>401</v>
      </c>
      <c r="E763" s="331">
        <v>13.84</v>
      </c>
      <c r="F763" s="331"/>
      <c r="G763" s="333">
        <f t="shared" si="19"/>
        <v>5505.3599999999851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46130</v>
      </c>
      <c r="D764" s="299" t="s">
        <v>331</v>
      </c>
      <c r="E764" s="331">
        <v>578.57000000000005</v>
      </c>
      <c r="F764" s="331">
        <v>578.57000000000005</v>
      </c>
      <c r="G764" s="333">
        <f t="shared" si="19"/>
        <v>5519.1999999999853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46129</v>
      </c>
      <c r="D765" s="299" t="s">
        <v>324</v>
      </c>
      <c r="E765" s="331">
        <v>12.84</v>
      </c>
      <c r="F765" s="331"/>
      <c r="G765" s="333">
        <f t="shared" si="19"/>
        <v>5519.1999999999853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46129</v>
      </c>
      <c r="D766" s="299" t="s">
        <v>332</v>
      </c>
      <c r="E766" s="331">
        <v>59.71</v>
      </c>
      <c r="F766" s="331"/>
      <c r="G766" s="333">
        <f t="shared" si="19"/>
        <v>5532.0399999999854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21</v>
      </c>
      <c r="C767" s="298">
        <v>46129</v>
      </c>
      <c r="D767" s="299" t="s">
        <v>194</v>
      </c>
      <c r="E767" s="331">
        <v>75.599999999999994</v>
      </c>
      <c r="F767" s="331"/>
      <c r="G767" s="333">
        <f t="shared" si="19"/>
        <v>5591.7499999999854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43</v>
      </c>
      <c r="C768" s="298">
        <v>46129</v>
      </c>
      <c r="D768" s="299" t="s">
        <v>333</v>
      </c>
      <c r="E768" s="331">
        <v>22.35</v>
      </c>
      <c r="F768" s="331"/>
      <c r="G768" s="333">
        <f t="shared" si="19"/>
        <v>5667.3499999999858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42</v>
      </c>
      <c r="C769" s="298">
        <v>46129</v>
      </c>
      <c r="D769" s="299" t="s">
        <v>333</v>
      </c>
      <c r="E769" s="331">
        <v>37.25</v>
      </c>
      <c r="F769" s="331"/>
      <c r="G769" s="333">
        <f t="shared" si="19"/>
        <v>5689.6999999999862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8</v>
      </c>
      <c r="C770" s="298">
        <v>46129</v>
      </c>
      <c r="D770" s="299" t="s">
        <v>319</v>
      </c>
      <c r="E770" s="331">
        <v>35.119999999999997</v>
      </c>
      <c r="F770" s="331"/>
      <c r="G770" s="333">
        <f t="shared" si="19"/>
        <v>5726.9499999999862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3</v>
      </c>
      <c r="C771" s="298">
        <v>46129</v>
      </c>
      <c r="D771" s="299" t="s">
        <v>296</v>
      </c>
      <c r="E771" s="331">
        <v>8.7200000000000006</v>
      </c>
      <c r="F771" s="331"/>
      <c r="G771" s="333">
        <f t="shared" si="19"/>
        <v>5762.0699999999861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46129</v>
      </c>
      <c r="D772" s="299" t="s">
        <v>334</v>
      </c>
      <c r="E772" s="331">
        <v>13.21</v>
      </c>
      <c r="F772" s="331"/>
      <c r="G772" s="333">
        <f t="shared" si="19"/>
        <v>5770.7899999999863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17</v>
      </c>
      <c r="C773" s="298">
        <v>46129</v>
      </c>
      <c r="D773" s="299" t="s">
        <v>188</v>
      </c>
      <c r="E773" s="331">
        <v>42.65</v>
      </c>
      <c r="F773" s="331"/>
      <c r="G773" s="333">
        <f t="shared" si="19"/>
        <v>5783.9999999999864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335</v>
      </c>
      <c r="B774" s="330" t="s">
        <v>335</v>
      </c>
      <c r="C774" s="298">
        <v>46129</v>
      </c>
      <c r="D774" s="299" t="s">
        <v>336</v>
      </c>
      <c r="E774" s="331">
        <v>130.31</v>
      </c>
      <c r="F774" s="331"/>
      <c r="G774" s="333">
        <f t="shared" si="19"/>
        <v>5826.649999999986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15</v>
      </c>
      <c r="C775" s="298">
        <v>46129</v>
      </c>
      <c r="D775" s="299" t="s">
        <v>185</v>
      </c>
      <c r="E775" s="331">
        <v>131.22999999999999</v>
      </c>
      <c r="F775" s="331"/>
      <c r="G775" s="333">
        <f t="shared" si="19"/>
        <v>5956.9599999999864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46129</v>
      </c>
      <c r="D776" s="299" t="s">
        <v>337</v>
      </c>
      <c r="E776" s="331">
        <v>210</v>
      </c>
      <c r="F776" s="331"/>
      <c r="G776" s="333">
        <f t="shared" si="19"/>
        <v>6088.189999999986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23</v>
      </c>
      <c r="C777" s="298">
        <v>46129</v>
      </c>
      <c r="D777" s="299" t="s">
        <v>63</v>
      </c>
      <c r="E777" s="331">
        <v>529.46</v>
      </c>
      <c r="F777" s="331"/>
      <c r="G777" s="333">
        <f t="shared" si="19"/>
        <v>6298.189999999986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7</v>
      </c>
      <c r="C778" s="298">
        <v>46129</v>
      </c>
      <c r="D778" s="299" t="s">
        <v>338</v>
      </c>
      <c r="E778" s="331">
        <v>32.78</v>
      </c>
      <c r="F778" s="331"/>
      <c r="G778" s="333">
        <f t="shared" si="19"/>
        <v>6827.649999999986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46128</v>
      </c>
      <c r="D779" s="299" t="s">
        <v>310</v>
      </c>
      <c r="E779" s="331">
        <v>44.41</v>
      </c>
      <c r="F779" s="331"/>
      <c r="G779" s="333">
        <f t="shared" si="19"/>
        <v>6860.4299999999857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16</v>
      </c>
      <c r="C780" s="298">
        <v>46128</v>
      </c>
      <c r="D780" s="299" t="s">
        <v>339</v>
      </c>
      <c r="E780" s="331">
        <v>15</v>
      </c>
      <c r="F780" s="331"/>
      <c r="G780" s="333">
        <f t="shared" si="19"/>
        <v>6904.8399999999856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46128</v>
      </c>
      <c r="D781" s="299" t="s">
        <v>301</v>
      </c>
      <c r="E781" s="331">
        <v>41.95</v>
      </c>
      <c r="F781" s="331"/>
      <c r="G781" s="333">
        <f t="shared" si="19"/>
        <v>6919.8399999999856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46128</v>
      </c>
      <c r="D782" s="299" t="s">
        <v>340</v>
      </c>
      <c r="E782" s="331">
        <v>21.3</v>
      </c>
      <c r="F782" s="331"/>
      <c r="G782" s="333">
        <f t="shared" si="19"/>
        <v>6961.7899999999854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46128</v>
      </c>
      <c r="D783" s="299" t="s">
        <v>296</v>
      </c>
      <c r="E783" s="331">
        <v>70.03</v>
      </c>
      <c r="F783" s="331"/>
      <c r="G783" s="333">
        <f t="shared" si="19"/>
        <v>6983.0899999999856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46128</v>
      </c>
      <c r="D784" s="299" t="s">
        <v>296</v>
      </c>
      <c r="E784" s="331">
        <v>11.48</v>
      </c>
      <c r="F784" s="331"/>
      <c r="G784" s="333">
        <f t="shared" si="19"/>
        <v>7053.1199999999853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46128</v>
      </c>
      <c r="D785" s="299" t="s">
        <v>341</v>
      </c>
      <c r="E785" s="331">
        <v>26.61</v>
      </c>
      <c r="F785" s="331"/>
      <c r="G785" s="333">
        <f t="shared" si="19"/>
        <v>7064.5999999999849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46128</v>
      </c>
      <c r="D786" s="299" t="s">
        <v>342</v>
      </c>
      <c r="E786" s="331">
        <v>42.59</v>
      </c>
      <c r="F786" s="331"/>
      <c r="G786" s="333">
        <f t="shared" si="19"/>
        <v>7091.2099999999846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46128</v>
      </c>
      <c r="D787" s="299" t="s">
        <v>300</v>
      </c>
      <c r="E787" s="331">
        <v>20.58</v>
      </c>
      <c r="F787" s="331"/>
      <c r="G787" s="333">
        <f t="shared" si="19"/>
        <v>7133.7999999999847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11</v>
      </c>
      <c r="C788" s="298">
        <v>46128</v>
      </c>
      <c r="D788" s="299" t="s">
        <v>178</v>
      </c>
      <c r="E788" s="331">
        <v>267.91000000000003</v>
      </c>
      <c r="F788" s="331"/>
      <c r="G788" s="333">
        <f t="shared" si="19"/>
        <v>7154.3799999999846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291</v>
      </c>
      <c r="B789" s="330">
        <v>41</v>
      </c>
      <c r="C789" s="298">
        <v>46128</v>
      </c>
      <c r="D789" s="299" t="s">
        <v>299</v>
      </c>
      <c r="E789" s="331"/>
      <c r="F789" s="331">
        <v>300</v>
      </c>
      <c r="G789" s="333">
        <f t="shared" si="19"/>
        <v>7422.2899999999845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291</v>
      </c>
      <c r="B790" s="330">
        <v>39</v>
      </c>
      <c r="C790" s="298">
        <v>46128</v>
      </c>
      <c r="D790" s="299" t="s">
        <v>292</v>
      </c>
      <c r="E790" s="331"/>
      <c r="F790" s="331">
        <v>2763.78</v>
      </c>
      <c r="G790" s="333">
        <f t="shared" si="19"/>
        <v>7122.2899999999845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46127</v>
      </c>
      <c r="D791" s="299" t="s">
        <v>343</v>
      </c>
      <c r="E791" s="331">
        <v>93.71</v>
      </c>
      <c r="F791" s="331">
        <v>93.71</v>
      </c>
      <c r="G791" s="333">
        <f t="shared" si="19"/>
        <v>4358.5099999999848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46127</v>
      </c>
      <c r="D792" s="299" t="s">
        <v>344</v>
      </c>
      <c r="E792" s="331">
        <v>27</v>
      </c>
      <c r="F792" s="331"/>
      <c r="G792" s="333">
        <f t="shared" si="19"/>
        <v>4358.5099999999848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291</v>
      </c>
      <c r="B793" s="330">
        <v>38</v>
      </c>
      <c r="C793" s="298">
        <v>46127</v>
      </c>
      <c r="D793" s="299" t="s">
        <v>293</v>
      </c>
      <c r="E793" s="331"/>
      <c r="F793" s="331">
        <v>4597.82</v>
      </c>
      <c r="G793" s="333">
        <f t="shared" si="19"/>
        <v>4385.5099999999848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46127</v>
      </c>
      <c r="D794" s="299" t="s">
        <v>296</v>
      </c>
      <c r="E794" s="331">
        <v>14.67</v>
      </c>
      <c r="F794" s="331"/>
      <c r="G794" s="333">
        <f t="shared" si="19"/>
        <v>-212.31000000001481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46127</v>
      </c>
      <c r="D795" s="299" t="s">
        <v>345</v>
      </c>
      <c r="E795" s="331">
        <v>102.2</v>
      </c>
      <c r="F795" s="331"/>
      <c r="G795" s="333">
        <f t="shared" si="19"/>
        <v>-197.64000000001482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46126</v>
      </c>
      <c r="D796" s="299" t="s">
        <v>319</v>
      </c>
      <c r="E796" s="331">
        <v>15.53</v>
      </c>
      <c r="F796" s="331"/>
      <c r="G796" s="333">
        <f t="shared" si="19"/>
        <v>-95.440000000014805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24</v>
      </c>
      <c r="C797" s="298">
        <v>46126</v>
      </c>
      <c r="D797" s="299" t="s">
        <v>860</v>
      </c>
      <c r="E797" s="331">
        <v>105.33</v>
      </c>
      <c r="F797" s="331"/>
      <c r="G797" s="333">
        <f t="shared" si="19"/>
        <v>-79.910000000014804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46125</v>
      </c>
      <c r="D798" s="299" t="s">
        <v>346</v>
      </c>
      <c r="E798" s="331">
        <v>11.64</v>
      </c>
      <c r="F798" s="331"/>
      <c r="G798" s="333">
        <f t="shared" si="19"/>
        <v>25.419999999985201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46125</v>
      </c>
      <c r="D799" s="299" t="s">
        <v>306</v>
      </c>
      <c r="E799" s="331">
        <v>50.71</v>
      </c>
      <c r="F799" s="331"/>
      <c r="G799" s="333">
        <f t="shared" si="19"/>
        <v>37.059999999985202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46125</v>
      </c>
      <c r="D800" s="299" t="s">
        <v>334</v>
      </c>
      <c r="E800" s="331">
        <v>11.06</v>
      </c>
      <c r="F800" s="331"/>
      <c r="G800" s="333">
        <f t="shared" si="19"/>
        <v>87.769999999985203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46125</v>
      </c>
      <c r="D801" s="299" t="s">
        <v>295</v>
      </c>
      <c r="E801" s="331">
        <v>35.979999999999997</v>
      </c>
      <c r="F801" s="331"/>
      <c r="G801" s="333">
        <f t="shared" si="19"/>
        <v>98.829999999985205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8</v>
      </c>
      <c r="C802" s="298">
        <v>46125</v>
      </c>
      <c r="D802" s="299" t="s">
        <v>347</v>
      </c>
      <c r="E802" s="331">
        <v>7.83</v>
      </c>
      <c r="F802" s="331"/>
      <c r="G802" s="333">
        <f t="shared" si="19"/>
        <v>134.80999999998519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46125</v>
      </c>
      <c r="D803" s="299" t="s">
        <v>348</v>
      </c>
      <c r="E803" s="331">
        <v>4.1900000000000004</v>
      </c>
      <c r="F803" s="331"/>
      <c r="G803" s="333">
        <f t="shared" si="19"/>
        <v>142.63999999998521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8</v>
      </c>
      <c r="C804" s="298">
        <v>46125</v>
      </c>
      <c r="D804" s="299" t="s">
        <v>349</v>
      </c>
      <c r="E804" s="331">
        <v>39.25</v>
      </c>
      <c r="F804" s="331"/>
      <c r="G804" s="333">
        <f t="shared" si="19"/>
        <v>146.8299999999852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287</v>
      </c>
      <c r="B805" s="330" t="s">
        <v>287</v>
      </c>
      <c r="C805" s="298">
        <v>46125</v>
      </c>
      <c r="D805" s="299" t="s">
        <v>350</v>
      </c>
      <c r="E805" s="331">
        <v>318.36</v>
      </c>
      <c r="F805" s="331">
        <v>318.36</v>
      </c>
      <c r="G805" s="333">
        <f t="shared" si="19"/>
        <v>186.0799999999852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19</v>
      </c>
      <c r="C806" s="298">
        <v>46125</v>
      </c>
      <c r="D806" s="299" t="s">
        <v>191</v>
      </c>
      <c r="E806" s="331">
        <v>200</v>
      </c>
      <c r="F806" s="331"/>
      <c r="G806" s="333">
        <f t="shared" si="19"/>
        <v>186.0799999999852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1</v>
      </c>
      <c r="C807" s="298">
        <v>46124</v>
      </c>
      <c r="D807" s="299" t="s">
        <v>304</v>
      </c>
      <c r="E807" s="331">
        <v>136.05000000000001</v>
      </c>
      <c r="F807" s="331"/>
      <c r="G807" s="333">
        <f t="shared" si="19"/>
        <v>386.0799999999852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3</v>
      </c>
      <c r="C808" s="298">
        <v>46124</v>
      </c>
      <c r="D808" s="299" t="s">
        <v>348</v>
      </c>
      <c r="E808" s="331">
        <v>13.09</v>
      </c>
      <c r="F808" s="331"/>
      <c r="G808" s="333">
        <f t="shared" si="19"/>
        <v>522.12999999998522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46124</v>
      </c>
      <c r="D809" s="299" t="s">
        <v>319</v>
      </c>
      <c r="E809" s="331">
        <v>24.47</v>
      </c>
      <c r="F809" s="331"/>
      <c r="G809" s="333">
        <f t="shared" si="19"/>
        <v>535.21999999998525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46124</v>
      </c>
      <c r="D810" s="299" t="s">
        <v>319</v>
      </c>
      <c r="E810" s="331">
        <v>14.29</v>
      </c>
      <c r="F810" s="331"/>
      <c r="G810" s="333">
        <f t="shared" si="19"/>
        <v>559.68999999998528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22</v>
      </c>
      <c r="C811" s="298">
        <v>46124</v>
      </c>
      <c r="D811" s="299" t="s">
        <v>835</v>
      </c>
      <c r="E811" s="331">
        <v>9.57</v>
      </c>
      <c r="F811" s="331"/>
      <c r="G811" s="333">
        <f t="shared" si="19"/>
        <v>573.97999999998524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3</v>
      </c>
      <c r="C812" s="298">
        <v>46124</v>
      </c>
      <c r="D812" s="299" t="s">
        <v>351</v>
      </c>
      <c r="E812" s="331">
        <v>25</v>
      </c>
      <c r="F812" s="331"/>
      <c r="G812" s="333">
        <f t="shared" si="19"/>
        <v>583.54999999998529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22</v>
      </c>
      <c r="C813" s="298">
        <v>46123</v>
      </c>
      <c r="D813" s="299" t="s">
        <v>352</v>
      </c>
      <c r="E813" s="331">
        <v>19.16</v>
      </c>
      <c r="F813" s="331"/>
      <c r="G813" s="333">
        <f t="shared" si="19"/>
        <v>608.54999999998529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46123</v>
      </c>
      <c r="D814" s="299" t="s">
        <v>301</v>
      </c>
      <c r="E814" s="331">
        <v>20.91</v>
      </c>
      <c r="F814" s="331"/>
      <c r="G814" s="333">
        <f t="shared" si="19"/>
        <v>627.70999999998526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46123</v>
      </c>
      <c r="D815" s="299" t="s">
        <v>296</v>
      </c>
      <c r="E815" s="331">
        <v>12.44</v>
      </c>
      <c r="F815" s="331"/>
      <c r="G815" s="333">
        <f t="shared" si="19"/>
        <v>648.61999999998523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46123</v>
      </c>
      <c r="D816" s="299" t="s">
        <v>353</v>
      </c>
      <c r="E816" s="331">
        <v>41.34</v>
      </c>
      <c r="F816" s="331"/>
      <c r="G816" s="333">
        <f t="shared" si="19"/>
        <v>661.05999999998528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46122</v>
      </c>
      <c r="D817" s="299" t="s">
        <v>446</v>
      </c>
      <c r="E817" s="331">
        <v>-0.04</v>
      </c>
      <c r="F817" s="331"/>
      <c r="G817" s="333">
        <f t="shared" si="19"/>
        <v>702.39999999998531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5</v>
      </c>
      <c r="C818" s="298">
        <v>46122</v>
      </c>
      <c r="D818" s="299" t="s">
        <v>354</v>
      </c>
      <c r="E818" s="331">
        <v>372</v>
      </c>
      <c r="F818" s="331"/>
      <c r="G818" s="333">
        <f t="shared" si="19"/>
        <v>702.35999999998535</v>
      </c>
      <c r="H818" s="334" t="s">
        <v>298</v>
      </c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46122</v>
      </c>
      <c r="D819" s="299" t="s">
        <v>355</v>
      </c>
      <c r="E819" s="331">
        <v>15.22</v>
      </c>
      <c r="F819" s="331"/>
      <c r="G819" s="333">
        <f t="shared" si="19"/>
        <v>1074.3599999999853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3</v>
      </c>
      <c r="C820" s="298">
        <v>46122</v>
      </c>
      <c r="D820" s="299" t="s">
        <v>296</v>
      </c>
      <c r="E820" s="331">
        <v>9.5500000000000007</v>
      </c>
      <c r="F820" s="331"/>
      <c r="G820" s="333">
        <f t="shared" si="19"/>
        <v>1089.5799999999854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46122</v>
      </c>
      <c r="D821" s="299" t="s">
        <v>356</v>
      </c>
      <c r="E821" s="331">
        <v>52.65</v>
      </c>
      <c r="F821" s="331"/>
      <c r="G821" s="333">
        <f t="shared" si="19"/>
        <v>1099.1299999999853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1</v>
      </c>
      <c r="C822" s="298">
        <v>46122</v>
      </c>
      <c r="D822" s="299" t="s">
        <v>311</v>
      </c>
      <c r="E822" s="331">
        <v>68.989999999999995</v>
      </c>
      <c r="F822" s="331"/>
      <c r="G822" s="333">
        <f t="shared" si="19"/>
        <v>1151.7799999999854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46122</v>
      </c>
      <c r="D823" s="299" t="s">
        <v>324</v>
      </c>
      <c r="E823" s="331">
        <v>17.37</v>
      </c>
      <c r="F823" s="331"/>
      <c r="G823" s="333">
        <f t="shared" si="19"/>
        <v>1220.7699999999854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46121</v>
      </c>
      <c r="D824" s="299" t="s">
        <v>357</v>
      </c>
      <c r="E824" s="331">
        <v>64.42</v>
      </c>
      <c r="F824" s="331"/>
      <c r="G824" s="333">
        <f t="shared" si="19"/>
        <v>1238.1399999999853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46121</v>
      </c>
      <c r="D825" s="299" t="s">
        <v>358</v>
      </c>
      <c r="E825" s="331">
        <v>9.4700000000000006</v>
      </c>
      <c r="F825" s="331"/>
      <c r="G825" s="333">
        <f t="shared" si="19"/>
        <v>1302.5599999999854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5</v>
      </c>
      <c r="C826" s="298">
        <v>46121</v>
      </c>
      <c r="D826" s="299" t="s">
        <v>854</v>
      </c>
      <c r="E826" s="331">
        <v>10.68</v>
      </c>
      <c r="F826" s="331"/>
      <c r="G826" s="333">
        <f t="shared" si="19"/>
        <v>1312.0299999999854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7</v>
      </c>
      <c r="C827" s="298">
        <v>46121</v>
      </c>
      <c r="D827" s="299" t="s">
        <v>359</v>
      </c>
      <c r="E827" s="331">
        <v>68.010000000000005</v>
      </c>
      <c r="F827" s="331"/>
      <c r="G827" s="333">
        <f t="shared" si="19"/>
        <v>1322.7099999999855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4</v>
      </c>
      <c r="C828" s="298">
        <v>46121</v>
      </c>
      <c r="D828" s="299" t="s">
        <v>310</v>
      </c>
      <c r="E828" s="331">
        <v>40.85</v>
      </c>
      <c r="F828" s="331"/>
      <c r="G828" s="333">
        <f t="shared" si="19"/>
        <v>1390.7199999999855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46121</v>
      </c>
      <c r="D829" s="299" t="s">
        <v>360</v>
      </c>
      <c r="E829" s="331">
        <v>25</v>
      </c>
      <c r="F829" s="331"/>
      <c r="G829" s="333">
        <f t="shared" si="19"/>
        <v>1431.5699999999854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18</v>
      </c>
      <c r="C830" s="298">
        <v>46120</v>
      </c>
      <c r="D830" s="299" t="s">
        <v>361</v>
      </c>
      <c r="E830" s="331">
        <v>400</v>
      </c>
      <c r="F830" s="331"/>
      <c r="G830" s="333">
        <f t="shared" si="19"/>
        <v>1456.5699999999854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335</v>
      </c>
      <c r="B831" s="330" t="s">
        <v>335</v>
      </c>
      <c r="C831" s="298">
        <v>46120</v>
      </c>
      <c r="D831" s="299" t="s">
        <v>447</v>
      </c>
      <c r="E831" s="331">
        <v>44.96</v>
      </c>
      <c r="F831" s="331"/>
      <c r="G831" s="333">
        <f t="shared" si="19"/>
        <v>1856.5699999999854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13</v>
      </c>
      <c r="C832" s="298">
        <v>46120</v>
      </c>
      <c r="D832" s="299" t="s">
        <v>182</v>
      </c>
      <c r="E832" s="331">
        <v>104.98</v>
      </c>
      <c r="F832" s="331"/>
      <c r="G832" s="333">
        <f t="shared" si="19"/>
        <v>1901.5299999999854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46120</v>
      </c>
      <c r="D833" s="299" t="s">
        <v>296</v>
      </c>
      <c r="E833" s="331">
        <v>13.8</v>
      </c>
      <c r="F833" s="331"/>
      <c r="G833" s="333">
        <f t="shared" si="19"/>
        <v>2006.5099999999854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46120</v>
      </c>
      <c r="D834" s="299" t="s">
        <v>295</v>
      </c>
      <c r="E834" s="331">
        <v>37.92</v>
      </c>
      <c r="F834" s="331"/>
      <c r="G834" s="333">
        <f t="shared" si="19"/>
        <v>2020.3099999999854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46120</v>
      </c>
      <c r="D835" s="299" t="s">
        <v>300</v>
      </c>
      <c r="E835" s="331">
        <v>56.68</v>
      </c>
      <c r="F835" s="331"/>
      <c r="G835" s="333">
        <f t="shared" si="19"/>
        <v>2058.2299999999855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6</v>
      </c>
      <c r="C836" s="298">
        <v>46120</v>
      </c>
      <c r="D836" s="299" t="s">
        <v>362</v>
      </c>
      <c r="E836" s="331">
        <v>29.26</v>
      </c>
      <c r="F836" s="331"/>
      <c r="G836" s="333">
        <f t="shared" si="19"/>
        <v>2114.9099999999853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9</v>
      </c>
      <c r="C837" s="298">
        <v>46119</v>
      </c>
      <c r="D837" s="299" t="s">
        <v>58</v>
      </c>
      <c r="E837" s="331">
        <v>1281.53</v>
      </c>
      <c r="F837" s="331"/>
      <c r="G837" s="333">
        <f t="shared" si="19"/>
        <v>2144.1699999999855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46119</v>
      </c>
      <c r="D838" s="299" t="s">
        <v>363</v>
      </c>
      <c r="E838" s="331">
        <v>25.84</v>
      </c>
      <c r="F838" s="331"/>
      <c r="G838" s="333">
        <f t="shared" si="19"/>
        <v>3425.6999999999853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46119</v>
      </c>
      <c r="D839" s="299" t="s">
        <v>319</v>
      </c>
      <c r="E839" s="331">
        <v>12.05</v>
      </c>
      <c r="F839" s="331"/>
      <c r="G839" s="333">
        <f t="shared" si="19"/>
        <v>3451.5399999999854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46119</v>
      </c>
      <c r="D840" s="299" t="s">
        <v>334</v>
      </c>
      <c r="E840" s="331">
        <v>82.04</v>
      </c>
      <c r="F840" s="331"/>
      <c r="G840" s="333">
        <f t="shared" si="19"/>
        <v>3463.5899999999856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46119</v>
      </c>
      <c r="D841" s="299" t="s">
        <v>364</v>
      </c>
      <c r="E841" s="331">
        <v>22.92</v>
      </c>
      <c r="F841" s="331"/>
      <c r="G841" s="333">
        <f t="shared" si="19"/>
        <v>3545.6299999999856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5</v>
      </c>
      <c r="C842" s="298">
        <v>46118</v>
      </c>
      <c r="D842" s="299" t="s">
        <v>365</v>
      </c>
      <c r="E842" s="331">
        <v>400</v>
      </c>
      <c r="F842" s="331"/>
      <c r="G842" s="333">
        <f t="shared" si="19"/>
        <v>3568.5499999999856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294</v>
      </c>
      <c r="B843" s="330">
        <v>14</v>
      </c>
      <c r="C843" s="298">
        <v>46118</v>
      </c>
      <c r="D843" s="299" t="s">
        <v>366</v>
      </c>
      <c r="E843" s="331">
        <v>66.67</v>
      </c>
      <c r="F843" s="331"/>
      <c r="G843" s="333">
        <f t="shared" si="19"/>
        <v>3968.5499999999856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14</v>
      </c>
      <c r="C844" s="298">
        <v>46118</v>
      </c>
      <c r="D844" s="299" t="s">
        <v>367</v>
      </c>
      <c r="E844" s="331">
        <v>70.25</v>
      </c>
      <c r="F844" s="331"/>
      <c r="G844" s="333">
        <f t="shared" si="19"/>
        <v>4035.2199999999857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46117</v>
      </c>
      <c r="D845" s="299" t="s">
        <v>368</v>
      </c>
      <c r="E845" s="331">
        <v>25.6</v>
      </c>
      <c r="F845" s="331"/>
      <c r="G845" s="333">
        <f t="shared" si="19"/>
        <v>4105.4699999999857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46117</v>
      </c>
      <c r="D846" s="299" t="s">
        <v>319</v>
      </c>
      <c r="E846" s="331">
        <v>8.56</v>
      </c>
      <c r="F846" s="331"/>
      <c r="G846" s="333">
        <f t="shared" si="19"/>
        <v>4131.0699999999861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46117</v>
      </c>
      <c r="D847" s="299" t="s">
        <v>369</v>
      </c>
      <c r="E847" s="331">
        <v>301.67</v>
      </c>
      <c r="F847" s="331"/>
      <c r="G847" s="333">
        <f t="shared" si="19"/>
        <v>4139.6299999999865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46116</v>
      </c>
      <c r="D848" s="299" t="s">
        <v>306</v>
      </c>
      <c r="E848" s="331">
        <v>176.85</v>
      </c>
      <c r="F848" s="331"/>
      <c r="G848" s="333">
        <f t="shared" si="19"/>
        <v>4441.2999999999865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46116</v>
      </c>
      <c r="D849" s="299" t="s">
        <v>311</v>
      </c>
      <c r="E849" s="331">
        <v>139.34</v>
      </c>
      <c r="F849" s="331"/>
      <c r="G849" s="333">
        <f t="shared" si="19"/>
        <v>4618.1499999999869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17</v>
      </c>
      <c r="C850" s="298">
        <v>46116</v>
      </c>
      <c r="D850" s="299" t="s">
        <v>370</v>
      </c>
      <c r="E850" s="331">
        <v>99</v>
      </c>
      <c r="F850" s="331"/>
      <c r="G850" s="333">
        <f t="shared" si="19"/>
        <v>4757.489999999987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46116</v>
      </c>
      <c r="D851" s="299" t="s">
        <v>371</v>
      </c>
      <c r="E851" s="331">
        <v>34</v>
      </c>
      <c r="F851" s="331"/>
      <c r="G851" s="333">
        <f t="shared" si="19"/>
        <v>4856.489999999987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3</v>
      </c>
      <c r="C852" s="298">
        <v>46116</v>
      </c>
      <c r="D852" s="299" t="s">
        <v>348</v>
      </c>
      <c r="E852" s="331">
        <v>10.24</v>
      </c>
      <c r="F852" s="331"/>
      <c r="G852" s="333">
        <f t="shared" si="19"/>
        <v>4890.489999999987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7</v>
      </c>
      <c r="C853" s="298">
        <v>46115</v>
      </c>
      <c r="D853" s="299" t="s">
        <v>372</v>
      </c>
      <c r="E853" s="331">
        <v>100</v>
      </c>
      <c r="F853" s="331"/>
      <c r="G853" s="333">
        <f t="shared" si="19"/>
        <v>4900.7299999999868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6</v>
      </c>
      <c r="C854" s="298">
        <v>46115</v>
      </c>
      <c r="D854" s="299" t="s">
        <v>300</v>
      </c>
      <c r="E854" s="331">
        <v>7.68</v>
      </c>
      <c r="F854" s="331"/>
      <c r="G854" s="333">
        <f t="shared" si="19"/>
        <v>5000.7299999999868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46115</v>
      </c>
      <c r="D855" s="299" t="s">
        <v>296</v>
      </c>
      <c r="E855" s="331">
        <v>8.7200000000000006</v>
      </c>
      <c r="F855" s="331"/>
      <c r="G855" s="333">
        <f t="shared" si="19"/>
        <v>5008.4099999999871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46114</v>
      </c>
      <c r="D856" s="299" t="s">
        <v>373</v>
      </c>
      <c r="E856" s="331">
        <v>81.739999999999995</v>
      </c>
      <c r="F856" s="331"/>
      <c r="G856" s="333">
        <f t="shared" si="19"/>
        <v>5017.1299999999874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284</v>
      </c>
      <c r="B857" s="330">
        <v>36</v>
      </c>
      <c r="C857" s="298">
        <v>46114</v>
      </c>
      <c r="D857" s="299" t="s">
        <v>374</v>
      </c>
      <c r="E857" s="331">
        <v>50</v>
      </c>
      <c r="F857" s="331"/>
      <c r="G857" s="333">
        <f t="shared" si="19"/>
        <v>5098.8699999999872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22</v>
      </c>
      <c r="C858" s="298">
        <v>46114</v>
      </c>
      <c r="D858" s="299" t="s">
        <v>375</v>
      </c>
      <c r="E858" s="331">
        <v>6.37</v>
      </c>
      <c r="F858" s="331"/>
      <c r="G858" s="333">
        <f t="shared" si="19"/>
        <v>5148.8699999999872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46114</v>
      </c>
      <c r="D859" s="299" t="s">
        <v>326</v>
      </c>
      <c r="E859" s="331">
        <v>55.22</v>
      </c>
      <c r="F859" s="331"/>
      <c r="G859" s="333">
        <f t="shared" si="19"/>
        <v>5155.239999999987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46114</v>
      </c>
      <c r="D860" s="299" t="s">
        <v>319</v>
      </c>
      <c r="E860" s="331">
        <v>8.5</v>
      </c>
      <c r="F860" s="331"/>
      <c r="G860" s="333">
        <f t="shared" si="19"/>
        <v>5210.4599999999873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46114</v>
      </c>
      <c r="D861" s="299" t="s">
        <v>334</v>
      </c>
      <c r="E861" s="331">
        <v>38.99</v>
      </c>
      <c r="F861" s="331"/>
      <c r="G861" s="333">
        <f t="shared" si="19"/>
        <v>5218.9599999999873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291</v>
      </c>
      <c r="B862" s="330">
        <v>39</v>
      </c>
      <c r="C862" s="298">
        <v>46113</v>
      </c>
      <c r="D862" s="299" t="s">
        <v>292</v>
      </c>
      <c r="E862" s="331"/>
      <c r="F862" s="331">
        <v>2763.78</v>
      </c>
      <c r="G862" s="333">
        <f t="shared" si="19"/>
        <v>5257.9499999999871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46113</v>
      </c>
      <c r="D863" s="299" t="s">
        <v>296</v>
      </c>
      <c r="E863" s="331">
        <v>36.090000000000003</v>
      </c>
      <c r="F863" s="331"/>
      <c r="G863" s="333">
        <f t="shared" si="19"/>
        <v>2494.1699999999869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46113</v>
      </c>
      <c r="D864" s="299" t="s">
        <v>310</v>
      </c>
      <c r="E864" s="331">
        <v>80</v>
      </c>
      <c r="F864" s="331"/>
      <c r="G864" s="333">
        <f t="shared" si="19"/>
        <v>2530.259999999987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7</v>
      </c>
      <c r="C865" s="298">
        <v>46113</v>
      </c>
      <c r="D865" s="299" t="s">
        <v>320</v>
      </c>
      <c r="E865" s="331">
        <v>47.84</v>
      </c>
      <c r="F865" s="331"/>
      <c r="G865" s="333">
        <f t="shared" si="19"/>
        <v>2610.259999999987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7</v>
      </c>
      <c r="C866" s="298">
        <v>46113</v>
      </c>
      <c r="D866" s="299" t="s">
        <v>320</v>
      </c>
      <c r="E866" s="331">
        <v>21.25</v>
      </c>
      <c r="F866" s="331"/>
      <c r="G866" s="333">
        <f t="shared" si="19"/>
        <v>2658.0999999999872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46113</v>
      </c>
      <c r="D867" s="299" t="s">
        <v>376</v>
      </c>
      <c r="E867" s="331">
        <v>42.9</v>
      </c>
      <c r="F867" s="331"/>
      <c r="G867" s="333">
        <f t="shared" si="19"/>
        <v>2679.3499999999872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284</v>
      </c>
      <c r="B868" s="330">
        <v>37</v>
      </c>
      <c r="C868" s="298">
        <v>46112</v>
      </c>
      <c r="D868" s="299" t="s">
        <v>377</v>
      </c>
      <c r="E868" s="331">
        <v>4309.58</v>
      </c>
      <c r="F868" s="331"/>
      <c r="G868" s="333">
        <f t="shared" si="19"/>
        <v>2722.2499999999873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286</v>
      </c>
      <c r="B869" s="330">
        <v>25</v>
      </c>
      <c r="C869" s="298">
        <v>46112</v>
      </c>
      <c r="D869" s="298" t="s">
        <v>204</v>
      </c>
      <c r="E869" s="331">
        <v>350</v>
      </c>
      <c r="F869" s="331"/>
      <c r="G869" s="333">
        <f t="shared" si="19"/>
        <v>7031.8299999999872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286</v>
      </c>
      <c r="B870" s="330">
        <v>26</v>
      </c>
      <c r="C870" s="298">
        <v>46112</v>
      </c>
      <c r="D870" s="298" t="s">
        <v>205</v>
      </c>
      <c r="E870" s="331">
        <v>320</v>
      </c>
      <c r="F870" s="331"/>
      <c r="G870" s="333">
        <f t="shared" si="19"/>
        <v>7381.8299999999872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286</v>
      </c>
      <c r="B871" s="330">
        <v>27</v>
      </c>
      <c r="C871" s="298">
        <v>46112</v>
      </c>
      <c r="D871" s="298" t="s">
        <v>206</v>
      </c>
      <c r="E871" s="331">
        <v>25</v>
      </c>
      <c r="F871" s="331"/>
      <c r="G871" s="333">
        <f t="shared" si="19"/>
        <v>7701.8299999999872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286</v>
      </c>
      <c r="B872" s="330">
        <v>28</v>
      </c>
      <c r="C872" s="298">
        <v>46112</v>
      </c>
      <c r="D872" s="298" t="s">
        <v>207</v>
      </c>
      <c r="E872" s="331">
        <v>25</v>
      </c>
      <c r="F872" s="331"/>
      <c r="G872" s="333">
        <f t="shared" si="19"/>
        <v>7726.8299999999872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286</v>
      </c>
      <c r="B873" s="330">
        <v>29</v>
      </c>
      <c r="C873" s="298">
        <v>46112</v>
      </c>
      <c r="D873" s="298" t="s">
        <v>208</v>
      </c>
      <c r="E873" s="331">
        <v>45</v>
      </c>
      <c r="F873" s="331"/>
      <c r="G873" s="333">
        <f t="shared" si="19"/>
        <v>7751.8299999999872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286</v>
      </c>
      <c r="B874" s="330">
        <v>30</v>
      </c>
      <c r="C874" s="298">
        <v>46112</v>
      </c>
      <c r="D874" s="298" t="s">
        <v>209</v>
      </c>
      <c r="E874" s="331">
        <v>400</v>
      </c>
      <c r="F874" s="331"/>
      <c r="G874" s="333">
        <f t="shared" si="19"/>
        <v>7796.8299999999872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286</v>
      </c>
      <c r="B875" s="330">
        <v>31</v>
      </c>
      <c r="C875" s="298">
        <v>46112</v>
      </c>
      <c r="D875" s="298" t="s">
        <v>210</v>
      </c>
      <c r="E875" s="331">
        <v>375</v>
      </c>
      <c r="F875" s="331"/>
      <c r="G875" s="333">
        <f t="shared" si="19"/>
        <v>8196.8299999999872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286</v>
      </c>
      <c r="B876" s="330">
        <v>32</v>
      </c>
      <c r="C876" s="298">
        <v>46112</v>
      </c>
      <c r="D876" s="298" t="s">
        <v>211</v>
      </c>
      <c r="E876" s="331">
        <v>100</v>
      </c>
      <c r="F876" s="331"/>
      <c r="G876" s="333">
        <f t="shared" si="19"/>
        <v>8571.8299999999872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286</v>
      </c>
      <c r="B877" s="330">
        <v>33</v>
      </c>
      <c r="C877" s="298">
        <v>46112</v>
      </c>
      <c r="D877" s="298" t="s">
        <v>212</v>
      </c>
      <c r="E877" s="331">
        <v>85</v>
      </c>
      <c r="F877" s="331"/>
      <c r="G877" s="333">
        <f t="shared" si="19"/>
        <v>8671.8299999999872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286</v>
      </c>
      <c r="B878" s="330">
        <v>34</v>
      </c>
      <c r="C878" s="298">
        <v>46112</v>
      </c>
      <c r="D878" s="298" t="s">
        <v>213</v>
      </c>
      <c r="E878" s="331">
        <v>230</v>
      </c>
      <c r="F878" s="331"/>
      <c r="G878" s="333">
        <f t="shared" si="19"/>
        <v>8756.8299999999872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286</v>
      </c>
      <c r="B879" s="330">
        <v>35</v>
      </c>
      <c r="C879" s="298">
        <v>46112</v>
      </c>
      <c r="D879" s="298" t="s">
        <v>214</v>
      </c>
      <c r="E879" s="331">
        <v>45</v>
      </c>
      <c r="F879" s="331"/>
      <c r="G879" s="333">
        <f t="shared" si="19"/>
        <v>8986.8299999999872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46112</v>
      </c>
      <c r="D880" s="298" t="s">
        <v>378</v>
      </c>
      <c r="E880" s="331">
        <v>40</v>
      </c>
      <c r="F880" s="331"/>
      <c r="G880" s="333">
        <f t="shared" si="19"/>
        <v>9031.8299999999872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42</v>
      </c>
      <c r="C881" s="298">
        <v>46112</v>
      </c>
      <c r="D881" s="298" t="s">
        <v>200</v>
      </c>
      <c r="E881" s="331">
        <v>59</v>
      </c>
      <c r="F881" s="331"/>
      <c r="G881" s="333">
        <f t="shared" si="19"/>
        <v>9071.8299999999872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43</v>
      </c>
      <c r="C882" s="298">
        <v>46112</v>
      </c>
      <c r="D882" s="298" t="s">
        <v>201</v>
      </c>
      <c r="E882" s="331">
        <v>42.84</v>
      </c>
      <c r="F882" s="331"/>
      <c r="G882" s="333">
        <f t="shared" si="19"/>
        <v>9130.8299999999872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6</v>
      </c>
      <c r="C883" s="298">
        <v>46112</v>
      </c>
      <c r="D883" s="298" t="s">
        <v>300</v>
      </c>
      <c r="E883" s="331">
        <v>57.21</v>
      </c>
      <c r="F883" s="331"/>
      <c r="G883" s="333">
        <f t="shared" si="19"/>
        <v>9173.6699999999873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46112</v>
      </c>
      <c r="D884" s="298" t="s">
        <v>296</v>
      </c>
      <c r="E884" s="331">
        <v>11.18</v>
      </c>
      <c r="F884" s="331"/>
      <c r="G884" s="333">
        <f t="shared" si="19"/>
        <v>9230.8799999999865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10</v>
      </c>
      <c r="C885" s="298">
        <v>46112</v>
      </c>
      <c r="D885" s="298" t="s">
        <v>176</v>
      </c>
      <c r="E885" s="331">
        <v>17.899999999999999</v>
      </c>
      <c r="F885" s="331"/>
      <c r="G885" s="333">
        <f t="shared" si="19"/>
        <v>9242.0599999999868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46111</v>
      </c>
      <c r="D886" s="298" t="s">
        <v>334</v>
      </c>
      <c r="E886" s="331">
        <v>23.83</v>
      </c>
      <c r="F886" s="331"/>
      <c r="G886" s="333">
        <f t="shared" si="19"/>
        <v>9259.9599999999864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291</v>
      </c>
      <c r="B887" s="330">
        <v>38</v>
      </c>
      <c r="C887" s="298">
        <v>46111</v>
      </c>
      <c r="D887" s="299" t="s">
        <v>293</v>
      </c>
      <c r="E887" s="331"/>
      <c r="F887" s="331">
        <v>4278.1400000000003</v>
      </c>
      <c r="G887" s="333">
        <f t="shared" si="19"/>
        <v>9283.7899999999863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46111</v>
      </c>
      <c r="D888" s="299" t="s">
        <v>351</v>
      </c>
      <c r="E888" s="331">
        <v>30</v>
      </c>
      <c r="F888" s="331"/>
      <c r="G888" s="333">
        <f t="shared" si="19"/>
        <v>5005.649999999986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46111</v>
      </c>
      <c r="D889" s="299" t="s">
        <v>300</v>
      </c>
      <c r="E889" s="331">
        <v>15.96</v>
      </c>
      <c r="F889" s="331"/>
      <c r="G889" s="333">
        <f t="shared" si="19"/>
        <v>5035.649999999986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3</v>
      </c>
      <c r="C890" s="298">
        <v>46111</v>
      </c>
      <c r="D890" s="299" t="s">
        <v>379</v>
      </c>
      <c r="E890" s="331">
        <v>18.96</v>
      </c>
      <c r="F890" s="331"/>
      <c r="G890" s="333">
        <f t="shared" si="19"/>
        <v>5051.609999999986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46110</v>
      </c>
      <c r="D891" s="299" t="s">
        <v>311</v>
      </c>
      <c r="E891" s="331">
        <v>144.22</v>
      </c>
      <c r="F891" s="331"/>
      <c r="G891" s="333">
        <f t="shared" si="19"/>
        <v>5070.5699999999861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7</v>
      </c>
      <c r="C892" s="298">
        <v>46110</v>
      </c>
      <c r="D892" s="299" t="s">
        <v>380</v>
      </c>
      <c r="E892" s="331">
        <v>181.04</v>
      </c>
      <c r="F892" s="331"/>
      <c r="G892" s="333">
        <f t="shared" si="19"/>
        <v>5214.7899999999863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46110</v>
      </c>
      <c r="D893" s="299" t="s">
        <v>381</v>
      </c>
      <c r="E893" s="331">
        <v>196.9</v>
      </c>
      <c r="F893" s="331"/>
      <c r="G893" s="333">
        <f t="shared" si="19"/>
        <v>5395.8299999999863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3</v>
      </c>
      <c r="C894" s="298">
        <v>46110</v>
      </c>
      <c r="D894" s="299" t="s">
        <v>382</v>
      </c>
      <c r="E894" s="331">
        <v>7.5</v>
      </c>
      <c r="F894" s="331"/>
      <c r="G894" s="333">
        <f t="shared" si="19"/>
        <v>5592.7299999999859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46109</v>
      </c>
      <c r="D895" s="299" t="s">
        <v>319</v>
      </c>
      <c r="E895" s="331">
        <v>11.7</v>
      </c>
      <c r="F895" s="331"/>
      <c r="G895" s="333">
        <f t="shared" si="19"/>
        <v>5600.2299999999859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46109</v>
      </c>
      <c r="D896" s="299" t="s">
        <v>308</v>
      </c>
      <c r="E896" s="331">
        <v>210.76</v>
      </c>
      <c r="F896" s="331"/>
      <c r="G896" s="333">
        <f t="shared" si="19"/>
        <v>5611.9299999999857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4</v>
      </c>
      <c r="C897" s="298">
        <v>46109</v>
      </c>
      <c r="D897" s="299" t="s">
        <v>310</v>
      </c>
      <c r="E897" s="331">
        <v>46.9</v>
      </c>
      <c r="F897" s="331"/>
      <c r="G897" s="333">
        <f t="shared" si="19"/>
        <v>5822.689999999986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46109</v>
      </c>
      <c r="D898" s="299" t="s">
        <v>329</v>
      </c>
      <c r="E898" s="331">
        <v>179.1</v>
      </c>
      <c r="F898" s="331"/>
      <c r="G898" s="333">
        <f t="shared" si="19"/>
        <v>5869.5899999999856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8</v>
      </c>
      <c r="C899" s="298">
        <v>46109</v>
      </c>
      <c r="D899" s="299" t="s">
        <v>308</v>
      </c>
      <c r="E899" s="331">
        <v>31.97</v>
      </c>
      <c r="F899" s="331"/>
      <c r="G899" s="333">
        <f t="shared" si="19"/>
        <v>6048.689999999986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46109</v>
      </c>
      <c r="D900" s="299" t="s">
        <v>308</v>
      </c>
      <c r="E900" s="331">
        <v>12.19</v>
      </c>
      <c r="F900" s="331"/>
      <c r="G900" s="333">
        <f t="shared" si="19"/>
        <v>6080.6599999999862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291</v>
      </c>
      <c r="B901" s="330">
        <v>41</v>
      </c>
      <c r="C901" s="298">
        <v>46108</v>
      </c>
      <c r="D901" s="299" t="s">
        <v>383</v>
      </c>
      <c r="E901" s="331"/>
      <c r="F901" s="331">
        <v>400</v>
      </c>
      <c r="G901" s="333">
        <f t="shared" si="19"/>
        <v>6092.8499999999858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46108</v>
      </c>
      <c r="D902" s="299" t="s">
        <v>301</v>
      </c>
      <c r="E902" s="331">
        <v>19.5</v>
      </c>
      <c r="F902" s="331"/>
      <c r="G902" s="333">
        <f t="shared" si="19"/>
        <v>5692.8499999999858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46108</v>
      </c>
      <c r="D903" s="299" t="s">
        <v>296</v>
      </c>
      <c r="E903" s="331">
        <v>11.48</v>
      </c>
      <c r="F903" s="331"/>
      <c r="G903" s="333">
        <f t="shared" si="19"/>
        <v>5712.3499999999858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46108</v>
      </c>
      <c r="D904" s="299" t="s">
        <v>334</v>
      </c>
      <c r="E904" s="331">
        <v>11.46</v>
      </c>
      <c r="F904" s="331"/>
      <c r="G904" s="333">
        <f t="shared" si="19"/>
        <v>5723.8299999999854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4</v>
      </c>
      <c r="C905" s="298">
        <v>46108</v>
      </c>
      <c r="D905" s="299" t="s">
        <v>334</v>
      </c>
      <c r="E905" s="331">
        <v>38.21</v>
      </c>
      <c r="F905" s="331"/>
      <c r="G905" s="333">
        <f t="shared" si="19"/>
        <v>5735.2899999999854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46108</v>
      </c>
      <c r="D906" s="299" t="s">
        <v>384</v>
      </c>
      <c r="E906" s="331">
        <v>69.95</v>
      </c>
      <c r="F906" s="331"/>
      <c r="G906" s="333">
        <f t="shared" si="19"/>
        <v>5773.4999999999854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46108</v>
      </c>
      <c r="D907" s="299" t="s">
        <v>348</v>
      </c>
      <c r="E907" s="331">
        <v>10.78</v>
      </c>
      <c r="F907" s="331"/>
      <c r="G907" s="333">
        <f t="shared" si="19"/>
        <v>5843.4499999999853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46108</v>
      </c>
      <c r="D908" s="299" t="s">
        <v>300</v>
      </c>
      <c r="E908" s="331">
        <v>15.84</v>
      </c>
      <c r="F908" s="331"/>
      <c r="G908" s="333">
        <f t="shared" si="19"/>
        <v>5854.229999999985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46108</v>
      </c>
      <c r="D909" s="299" t="s">
        <v>385</v>
      </c>
      <c r="E909" s="331">
        <v>22.48</v>
      </c>
      <c r="F909" s="331"/>
      <c r="G909" s="333">
        <f t="shared" si="19"/>
        <v>5870.0699999999852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46107</v>
      </c>
      <c r="D910" s="299" t="s">
        <v>358</v>
      </c>
      <c r="E910" s="331">
        <v>11.17</v>
      </c>
      <c r="F910" s="331"/>
      <c r="G910" s="333">
        <f t="shared" si="19"/>
        <v>5892.5499999999847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46107</v>
      </c>
      <c r="D911" s="299" t="s">
        <v>386</v>
      </c>
      <c r="E911" s="331">
        <v>14.38</v>
      </c>
      <c r="F911" s="331"/>
      <c r="G911" s="333">
        <f t="shared" si="19"/>
        <v>5903.7199999999848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46107</v>
      </c>
      <c r="D912" s="299" t="s">
        <v>387</v>
      </c>
      <c r="E912" s="331">
        <v>45</v>
      </c>
      <c r="F912" s="331"/>
      <c r="G912" s="333">
        <f t="shared" si="19"/>
        <v>5918.0999999999849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46107</v>
      </c>
      <c r="D913" s="299" t="s">
        <v>324</v>
      </c>
      <c r="E913" s="331">
        <v>9.0299999999999994</v>
      </c>
      <c r="F913" s="331"/>
      <c r="G913" s="333">
        <f t="shared" si="19"/>
        <v>5963.0999999999849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46107</v>
      </c>
      <c r="D914" s="299" t="s">
        <v>301</v>
      </c>
      <c r="E914" s="331">
        <v>30</v>
      </c>
      <c r="F914" s="331"/>
      <c r="G914" s="333">
        <f t="shared" si="19"/>
        <v>5972.1299999999846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46106</v>
      </c>
      <c r="D915" s="299" t="s">
        <v>388</v>
      </c>
      <c r="E915" s="331">
        <v>12</v>
      </c>
      <c r="F915" s="331"/>
      <c r="G915" s="333">
        <f t="shared" si="19"/>
        <v>6002.1299999999846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46106</v>
      </c>
      <c r="D916" s="299" t="s">
        <v>389</v>
      </c>
      <c r="E916" s="331">
        <v>20</v>
      </c>
      <c r="F916" s="331"/>
      <c r="G916" s="333">
        <f t="shared" si="19"/>
        <v>6014.1299999999846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46106</v>
      </c>
      <c r="D917" s="299" t="s">
        <v>296</v>
      </c>
      <c r="E917" s="331">
        <v>21.05</v>
      </c>
      <c r="F917" s="331"/>
      <c r="G917" s="333">
        <f t="shared" si="19"/>
        <v>6034.1299999999846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46106</v>
      </c>
      <c r="D918" s="299" t="s">
        <v>296</v>
      </c>
      <c r="E918" s="331">
        <v>38.58</v>
      </c>
      <c r="F918" s="331"/>
      <c r="G918" s="333">
        <f t="shared" si="19"/>
        <v>6055.1799999999848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12</v>
      </c>
      <c r="C919" s="298">
        <v>46106</v>
      </c>
      <c r="D919" s="299" t="s">
        <v>314</v>
      </c>
      <c r="E919" s="331">
        <v>204.47</v>
      </c>
      <c r="F919" s="331"/>
      <c r="G919" s="333">
        <f t="shared" si="19"/>
        <v>6093.7599999999848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24</v>
      </c>
      <c r="C920" s="298">
        <v>46105</v>
      </c>
      <c r="D920" s="299" t="s">
        <v>860</v>
      </c>
      <c r="E920" s="331">
        <v>86.58</v>
      </c>
      <c r="F920" s="331"/>
      <c r="G920" s="333">
        <f t="shared" si="19"/>
        <v>6298.229999999985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46105</v>
      </c>
      <c r="D921" s="299" t="s">
        <v>389</v>
      </c>
      <c r="E921" s="331">
        <v>20</v>
      </c>
      <c r="F921" s="331"/>
      <c r="G921" s="333">
        <f t="shared" si="19"/>
        <v>6384.8099999999849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46105</v>
      </c>
      <c r="D922" s="299" t="s">
        <v>390</v>
      </c>
      <c r="E922" s="331">
        <v>15.29</v>
      </c>
      <c r="F922" s="331"/>
      <c r="G922" s="333">
        <f t="shared" si="19"/>
        <v>6404.8099999999849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46105</v>
      </c>
      <c r="D923" s="299" t="s">
        <v>308</v>
      </c>
      <c r="E923" s="331">
        <v>47.99</v>
      </c>
      <c r="F923" s="331"/>
      <c r="G923" s="333">
        <f t="shared" si="19"/>
        <v>6420.0999999999849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23</v>
      </c>
      <c r="C924" s="298">
        <v>46104</v>
      </c>
      <c r="D924" s="299" t="s">
        <v>67</v>
      </c>
      <c r="E924" s="331">
        <v>650.88</v>
      </c>
      <c r="F924" s="331"/>
      <c r="G924" s="333">
        <f t="shared" si="19"/>
        <v>6468.0899999999847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46104</v>
      </c>
      <c r="D925" s="299" t="s">
        <v>391</v>
      </c>
      <c r="E925" s="331">
        <v>46</v>
      </c>
      <c r="F925" s="331"/>
      <c r="G925" s="333">
        <f t="shared" si="19"/>
        <v>7118.9699999999848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46103</v>
      </c>
      <c r="D926" s="299" t="s">
        <v>392</v>
      </c>
      <c r="E926" s="331">
        <v>24.81</v>
      </c>
      <c r="F926" s="331"/>
      <c r="G926" s="333">
        <f t="shared" si="19"/>
        <v>7164.9699999999848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4</v>
      </c>
      <c r="C927" s="298">
        <v>46103</v>
      </c>
      <c r="D927" s="299" t="s">
        <v>296</v>
      </c>
      <c r="E927" s="331">
        <v>28.77</v>
      </c>
      <c r="F927" s="331"/>
      <c r="G927" s="333">
        <f t="shared" si="19"/>
        <v>7189.7799999999852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8</v>
      </c>
      <c r="C928" s="298">
        <v>46103</v>
      </c>
      <c r="D928" s="299" t="s">
        <v>296</v>
      </c>
      <c r="E928" s="331">
        <v>11.9</v>
      </c>
      <c r="F928" s="331"/>
      <c r="G928" s="333">
        <f t="shared" si="19"/>
        <v>7218.5499999999856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1</v>
      </c>
      <c r="C929" s="298">
        <v>46103</v>
      </c>
      <c r="D929" s="299" t="s">
        <v>300</v>
      </c>
      <c r="E929" s="331">
        <v>42.59</v>
      </c>
      <c r="F929" s="331"/>
      <c r="G929" s="333">
        <f t="shared" si="19"/>
        <v>7230.4499999999853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46103</v>
      </c>
      <c r="D930" s="299" t="s">
        <v>300</v>
      </c>
      <c r="E930" s="331">
        <v>17.579999999999998</v>
      </c>
      <c r="F930" s="331"/>
      <c r="G930" s="333">
        <f t="shared" si="19"/>
        <v>7273.0399999999854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46103</v>
      </c>
      <c r="D931" s="299" t="s">
        <v>300</v>
      </c>
      <c r="E931" s="331">
        <v>11.99</v>
      </c>
      <c r="F931" s="331"/>
      <c r="G931" s="333">
        <f t="shared" si="19"/>
        <v>7290.6199999999853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1</v>
      </c>
      <c r="C932" s="298">
        <v>46103</v>
      </c>
      <c r="D932" s="299" t="s">
        <v>311</v>
      </c>
      <c r="E932" s="331">
        <v>81.31</v>
      </c>
      <c r="F932" s="331"/>
      <c r="G932" s="333">
        <f t="shared" si="19"/>
        <v>7302.6099999999851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1</v>
      </c>
      <c r="C933" s="298">
        <v>46103</v>
      </c>
      <c r="D933" s="299" t="s">
        <v>393</v>
      </c>
      <c r="E933" s="331">
        <v>38.44</v>
      </c>
      <c r="F933" s="331"/>
      <c r="G933" s="333">
        <f t="shared" si="19"/>
        <v>7383.9199999999855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46103</v>
      </c>
      <c r="D934" s="299" t="s">
        <v>394</v>
      </c>
      <c r="E934" s="331">
        <v>35.700000000000003</v>
      </c>
      <c r="F934" s="331"/>
      <c r="G934" s="333">
        <f t="shared" si="19"/>
        <v>7422.3599999999851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46102</v>
      </c>
      <c r="D935" s="299" t="s">
        <v>300</v>
      </c>
      <c r="E935" s="331">
        <v>10.64</v>
      </c>
      <c r="F935" s="331"/>
      <c r="G935" s="333">
        <f t="shared" si="19"/>
        <v>7458.0599999999849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46102</v>
      </c>
      <c r="D936" s="299" t="s">
        <v>300</v>
      </c>
      <c r="E936" s="331">
        <v>28.69</v>
      </c>
      <c r="F936" s="331"/>
      <c r="G936" s="333">
        <f t="shared" si="19"/>
        <v>7468.6999999999853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3</v>
      </c>
      <c r="C937" s="298">
        <v>46102</v>
      </c>
      <c r="D937" s="299" t="s">
        <v>348</v>
      </c>
      <c r="E937" s="331">
        <v>11.59</v>
      </c>
      <c r="F937" s="331"/>
      <c r="G937" s="333">
        <f t="shared" si="19"/>
        <v>7497.3899999999849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291</v>
      </c>
      <c r="B938" s="330">
        <v>41</v>
      </c>
      <c r="C938" s="298">
        <v>46102</v>
      </c>
      <c r="D938" s="299" t="s">
        <v>383</v>
      </c>
      <c r="E938" s="331"/>
      <c r="F938" s="331">
        <v>400</v>
      </c>
      <c r="G938" s="333">
        <f t="shared" si="19"/>
        <v>7508.979999999985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5</v>
      </c>
      <c r="C939" s="298">
        <v>46102</v>
      </c>
      <c r="D939" s="299" t="s">
        <v>395</v>
      </c>
      <c r="E939" s="331">
        <v>170</v>
      </c>
      <c r="F939" s="331"/>
      <c r="G939" s="333">
        <f t="shared" si="19"/>
        <v>7108.979999999985</v>
      </c>
      <c r="H939" s="334" t="s">
        <v>298</v>
      </c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5</v>
      </c>
      <c r="C940" s="298">
        <v>46102</v>
      </c>
      <c r="D940" s="299" t="s">
        <v>354</v>
      </c>
      <c r="E940" s="331">
        <v>70</v>
      </c>
      <c r="F940" s="331"/>
      <c r="G940" s="333">
        <f t="shared" si="19"/>
        <v>7278.979999999985</v>
      </c>
      <c r="H940" s="334" t="s">
        <v>298</v>
      </c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5</v>
      </c>
      <c r="C941" s="298">
        <v>46102</v>
      </c>
      <c r="D941" s="299" t="s">
        <v>396</v>
      </c>
      <c r="E941" s="331">
        <v>40</v>
      </c>
      <c r="F941" s="331"/>
      <c r="G941" s="333">
        <f t="shared" ref="G941:G1195" si="20">G942-E941+F941</f>
        <v>7348.979999999985</v>
      </c>
      <c r="H941" s="334" t="s">
        <v>298</v>
      </c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46102</v>
      </c>
      <c r="D942" s="299" t="s">
        <v>348</v>
      </c>
      <c r="E942" s="331">
        <v>25</v>
      </c>
      <c r="F942" s="331"/>
      <c r="G942" s="333">
        <f t="shared" si="20"/>
        <v>7388.979999999985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46102</v>
      </c>
      <c r="D943" s="299" t="s">
        <v>304</v>
      </c>
      <c r="E943" s="331">
        <v>65.19</v>
      </c>
      <c r="F943" s="331"/>
      <c r="G943" s="333">
        <f t="shared" si="20"/>
        <v>7413.979999999985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46102</v>
      </c>
      <c r="D944" s="299" t="s">
        <v>310</v>
      </c>
      <c r="E944" s="331">
        <v>37.450000000000003</v>
      </c>
      <c r="F944" s="331"/>
      <c r="G944" s="333">
        <f t="shared" si="20"/>
        <v>7479.1699999999846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46101</v>
      </c>
      <c r="D945" s="299" t="s">
        <v>356</v>
      </c>
      <c r="E945" s="331">
        <v>65.099999999999994</v>
      </c>
      <c r="F945" s="331"/>
      <c r="G945" s="333">
        <f t="shared" si="20"/>
        <v>7516.6199999999844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22</v>
      </c>
      <c r="C946" s="298">
        <v>46101</v>
      </c>
      <c r="D946" s="299" t="s">
        <v>323</v>
      </c>
      <c r="E946" s="331">
        <v>20.22</v>
      </c>
      <c r="F946" s="331"/>
      <c r="G946" s="333">
        <f t="shared" si="20"/>
        <v>7581.7199999999848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46101</v>
      </c>
      <c r="D947" s="299" t="s">
        <v>433</v>
      </c>
      <c r="E947" s="331">
        <v>-73</v>
      </c>
      <c r="F947" s="331"/>
      <c r="G947" s="333">
        <f t="shared" si="20"/>
        <v>7601.939999999985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46101</v>
      </c>
      <c r="D948" s="299" t="s">
        <v>300</v>
      </c>
      <c r="E948" s="331">
        <v>34.68</v>
      </c>
      <c r="F948" s="331"/>
      <c r="G948" s="333">
        <f t="shared" si="20"/>
        <v>7528.939999999985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46101</v>
      </c>
      <c r="D949" s="299" t="s">
        <v>397</v>
      </c>
      <c r="E949" s="331">
        <v>10.63</v>
      </c>
      <c r="F949" s="331"/>
      <c r="G949" s="333">
        <f t="shared" si="20"/>
        <v>7563.6199999999853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5</v>
      </c>
      <c r="C950" s="298">
        <v>46101</v>
      </c>
      <c r="D950" s="299" t="s">
        <v>398</v>
      </c>
      <c r="E950" s="331">
        <v>106.49</v>
      </c>
      <c r="F950" s="331"/>
      <c r="G950" s="333">
        <f t="shared" si="20"/>
        <v>7574.2499999999854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46100</v>
      </c>
      <c r="D951" s="299" t="s">
        <v>357</v>
      </c>
      <c r="E951" s="331">
        <v>16.739999999999998</v>
      </c>
      <c r="F951" s="331"/>
      <c r="G951" s="333">
        <f t="shared" si="20"/>
        <v>7680.7399999999852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46100</v>
      </c>
      <c r="D952" s="299" t="s">
        <v>399</v>
      </c>
      <c r="E952" s="331">
        <v>108.54</v>
      </c>
      <c r="F952" s="331"/>
      <c r="G952" s="333">
        <f t="shared" si="20"/>
        <v>7697.479999999985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22</v>
      </c>
      <c r="C953" s="298">
        <v>46100</v>
      </c>
      <c r="D953" s="299" t="s">
        <v>835</v>
      </c>
      <c r="E953" s="331">
        <v>12.77</v>
      </c>
      <c r="F953" s="331"/>
      <c r="G953" s="333">
        <f t="shared" si="20"/>
        <v>7806.019999999985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46100</v>
      </c>
      <c r="D954" s="299" t="s">
        <v>334</v>
      </c>
      <c r="E954" s="331">
        <v>28.33</v>
      </c>
      <c r="F954" s="331"/>
      <c r="G954" s="333">
        <f t="shared" si="20"/>
        <v>7818.7899999999854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46100</v>
      </c>
      <c r="D955" s="299" t="s">
        <v>358</v>
      </c>
      <c r="E955" s="331">
        <v>17.45</v>
      </c>
      <c r="F955" s="331"/>
      <c r="G955" s="333">
        <f t="shared" si="20"/>
        <v>7847.1199999999853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22</v>
      </c>
      <c r="C956" s="298">
        <v>46100</v>
      </c>
      <c r="D956" s="299" t="s">
        <v>328</v>
      </c>
      <c r="E956" s="331">
        <v>7.46</v>
      </c>
      <c r="F956" s="331"/>
      <c r="G956" s="333">
        <f t="shared" si="20"/>
        <v>7864.5699999999852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335</v>
      </c>
      <c r="B957" s="330" t="s">
        <v>335</v>
      </c>
      <c r="C957" s="298">
        <v>46100</v>
      </c>
      <c r="D957" s="299" t="s">
        <v>336</v>
      </c>
      <c r="E957" s="331">
        <v>172.29</v>
      </c>
      <c r="F957" s="331"/>
      <c r="G957" s="333">
        <f t="shared" si="20"/>
        <v>7872.0299999999852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15</v>
      </c>
      <c r="C958" s="298">
        <v>46100</v>
      </c>
      <c r="D958" s="299" t="s">
        <v>185</v>
      </c>
      <c r="E958" s="331">
        <v>175.09</v>
      </c>
      <c r="F958" s="331"/>
      <c r="G958" s="333">
        <f t="shared" si="20"/>
        <v>8044.3199999999852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291</v>
      </c>
      <c r="B959" s="330">
        <v>39</v>
      </c>
      <c r="C959" s="298">
        <v>46100</v>
      </c>
      <c r="D959" s="299" t="s">
        <v>292</v>
      </c>
      <c r="E959" s="331"/>
      <c r="F959" s="331">
        <v>2763.78</v>
      </c>
      <c r="G959" s="333">
        <f t="shared" si="20"/>
        <v>8219.4099999999853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46099</v>
      </c>
      <c r="D960" s="299" t="s">
        <v>400</v>
      </c>
      <c r="E960" s="331">
        <v>47.46</v>
      </c>
      <c r="F960" s="331"/>
      <c r="G960" s="333">
        <f t="shared" si="20"/>
        <v>5455.6299999999856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46099</v>
      </c>
      <c r="D961" s="299" t="s">
        <v>400</v>
      </c>
      <c r="E961" s="331">
        <v>15.01</v>
      </c>
      <c r="F961" s="331"/>
      <c r="G961" s="333">
        <f t="shared" si="20"/>
        <v>5503.0899999999856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40</v>
      </c>
      <c r="C962" s="298">
        <v>46099</v>
      </c>
      <c r="D962" s="299" t="s">
        <v>316</v>
      </c>
      <c r="E962" s="331"/>
      <c r="F962" s="331">
        <v>838.67</v>
      </c>
      <c r="G962" s="333">
        <f t="shared" si="20"/>
        <v>5518.0999999999858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46099</v>
      </c>
      <c r="D963" s="299" t="s">
        <v>296</v>
      </c>
      <c r="E963" s="331">
        <v>14.67</v>
      </c>
      <c r="F963" s="331"/>
      <c r="G963" s="333">
        <f t="shared" si="20"/>
        <v>4679.4299999999857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4</v>
      </c>
      <c r="C964" s="298">
        <v>46099</v>
      </c>
      <c r="D964" s="299" t="s">
        <v>296</v>
      </c>
      <c r="E964" s="331">
        <v>40.22</v>
      </c>
      <c r="F964" s="331"/>
      <c r="G964" s="333">
        <f t="shared" si="20"/>
        <v>4694.0999999999858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46099</v>
      </c>
      <c r="D965" s="299" t="s">
        <v>295</v>
      </c>
      <c r="E965" s="331">
        <v>3.49</v>
      </c>
      <c r="F965" s="331"/>
      <c r="G965" s="333">
        <f t="shared" si="20"/>
        <v>4734.3199999999861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22</v>
      </c>
      <c r="C966" s="298">
        <v>46099</v>
      </c>
      <c r="D966" s="299" t="s">
        <v>401</v>
      </c>
      <c r="E966" s="331">
        <v>13.84</v>
      </c>
      <c r="F966" s="331"/>
      <c r="G966" s="333">
        <f t="shared" si="20"/>
        <v>4737.8099999999858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17</v>
      </c>
      <c r="C967" s="298">
        <v>46098</v>
      </c>
      <c r="D967" s="299" t="s">
        <v>188</v>
      </c>
      <c r="E967" s="331">
        <v>42.65</v>
      </c>
      <c r="F967" s="331"/>
      <c r="G967" s="333">
        <f t="shared" si="20"/>
        <v>4751.649999999986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23</v>
      </c>
      <c r="C968" s="298">
        <v>46098</v>
      </c>
      <c r="D968" s="299" t="s">
        <v>402</v>
      </c>
      <c r="E968" s="331">
        <v>529.46</v>
      </c>
      <c r="F968" s="331"/>
      <c r="G968" s="333">
        <f t="shared" si="20"/>
        <v>4794.2999999999856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43</v>
      </c>
      <c r="C969" s="298">
        <v>46098</v>
      </c>
      <c r="D969" s="299" t="s">
        <v>333</v>
      </c>
      <c r="E969" s="331">
        <v>22.35</v>
      </c>
      <c r="F969" s="331"/>
      <c r="G969" s="333">
        <f t="shared" si="20"/>
        <v>5323.7599999999857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42</v>
      </c>
      <c r="C970" s="298">
        <v>46098</v>
      </c>
      <c r="D970" s="299" t="s">
        <v>333</v>
      </c>
      <c r="E970" s="331">
        <v>37.25</v>
      </c>
      <c r="F970" s="331"/>
      <c r="G970" s="333">
        <f t="shared" si="20"/>
        <v>5346.109999999986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46098</v>
      </c>
      <c r="D971" s="299" t="s">
        <v>319</v>
      </c>
      <c r="E971" s="331">
        <v>3.99</v>
      </c>
      <c r="F971" s="331"/>
      <c r="G971" s="333">
        <f t="shared" si="20"/>
        <v>5383.359999999986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46098</v>
      </c>
      <c r="D972" s="299" t="s">
        <v>319</v>
      </c>
      <c r="E972" s="331">
        <v>24.47</v>
      </c>
      <c r="F972" s="331"/>
      <c r="G972" s="333">
        <f t="shared" si="20"/>
        <v>5387.3499999999858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21</v>
      </c>
      <c r="C973" s="298">
        <v>46098</v>
      </c>
      <c r="D973" s="299" t="s">
        <v>194</v>
      </c>
      <c r="E973" s="331">
        <v>75.599999999999994</v>
      </c>
      <c r="F973" s="331"/>
      <c r="G973" s="333">
        <f t="shared" si="20"/>
        <v>5411.8199999999861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5</v>
      </c>
      <c r="C974" s="298">
        <v>46097</v>
      </c>
      <c r="D974" s="299" t="s">
        <v>340</v>
      </c>
      <c r="E974" s="331">
        <v>21.3</v>
      </c>
      <c r="F974" s="331"/>
      <c r="G974" s="333">
        <f t="shared" si="20"/>
        <v>5487.4199999999864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11</v>
      </c>
      <c r="C975" s="298">
        <v>46097</v>
      </c>
      <c r="D975" s="299" t="s">
        <v>178</v>
      </c>
      <c r="E975" s="331">
        <v>267.91000000000003</v>
      </c>
      <c r="F975" s="331"/>
      <c r="G975" s="333">
        <f t="shared" si="20"/>
        <v>5508.7199999999866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46097</v>
      </c>
      <c r="D976" s="299" t="s">
        <v>403</v>
      </c>
      <c r="E976" s="331"/>
      <c r="F976" s="331">
        <v>80</v>
      </c>
      <c r="G976" s="333">
        <f t="shared" si="20"/>
        <v>5776.6299999999865</v>
      </c>
      <c r="H976" s="334" t="s">
        <v>298</v>
      </c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287</v>
      </c>
      <c r="B977" s="330" t="s">
        <v>287</v>
      </c>
      <c r="C977" s="298">
        <v>46097</v>
      </c>
      <c r="D977" s="299" t="s">
        <v>302</v>
      </c>
      <c r="E977" s="331">
        <v>80</v>
      </c>
      <c r="F977" s="331"/>
      <c r="G977" s="333">
        <f t="shared" si="20"/>
        <v>5696.6299999999865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46097</v>
      </c>
      <c r="D978" s="299" t="s">
        <v>310</v>
      </c>
      <c r="E978" s="331">
        <v>42.47</v>
      </c>
      <c r="F978" s="331"/>
      <c r="G978" s="333">
        <f t="shared" si="20"/>
        <v>5776.6299999999865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46097</v>
      </c>
      <c r="D979" s="299" t="s">
        <v>296</v>
      </c>
      <c r="E979" s="331">
        <v>11.18</v>
      </c>
      <c r="F979" s="331"/>
      <c r="G979" s="333">
        <f t="shared" si="20"/>
        <v>5819.0999999999867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46096</v>
      </c>
      <c r="D980" s="299" t="s">
        <v>404</v>
      </c>
      <c r="E980" s="331">
        <v>38.67</v>
      </c>
      <c r="F980" s="331"/>
      <c r="G980" s="333">
        <f t="shared" si="20"/>
        <v>5830.279999999987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46096</v>
      </c>
      <c r="D981" s="299" t="s">
        <v>348</v>
      </c>
      <c r="E981" s="331">
        <v>7.11</v>
      </c>
      <c r="F981" s="331"/>
      <c r="G981" s="333">
        <f t="shared" si="20"/>
        <v>5868.9499999999871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1</v>
      </c>
      <c r="C982" s="298">
        <v>46096</v>
      </c>
      <c r="D982" s="299" t="s">
        <v>304</v>
      </c>
      <c r="E982" s="331">
        <v>126.64</v>
      </c>
      <c r="F982" s="331"/>
      <c r="G982" s="333">
        <f t="shared" si="20"/>
        <v>5876.0599999999868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46096</v>
      </c>
      <c r="D983" s="299" t="s">
        <v>311</v>
      </c>
      <c r="E983" s="331">
        <v>125.2</v>
      </c>
      <c r="F983" s="331"/>
      <c r="G983" s="333">
        <f t="shared" si="20"/>
        <v>6002.6999999999871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1</v>
      </c>
      <c r="C984" s="298">
        <v>46096</v>
      </c>
      <c r="D984" s="299" t="s">
        <v>306</v>
      </c>
      <c r="E984" s="331">
        <v>37.159999999999997</v>
      </c>
      <c r="F984" s="331"/>
      <c r="G984" s="333">
        <f t="shared" si="20"/>
        <v>6127.8999999999869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16</v>
      </c>
      <c r="C985" s="298">
        <v>46096</v>
      </c>
      <c r="D985" s="299" t="s">
        <v>405</v>
      </c>
      <c r="E985" s="331">
        <v>713.06</v>
      </c>
      <c r="F985" s="331"/>
      <c r="G985" s="333">
        <f t="shared" si="20"/>
        <v>6165.0599999999868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5</v>
      </c>
      <c r="C986" s="298">
        <v>46095</v>
      </c>
      <c r="D986" s="299" t="s">
        <v>406</v>
      </c>
      <c r="E986" s="331">
        <v>24</v>
      </c>
      <c r="F986" s="331"/>
      <c r="G986" s="333">
        <f t="shared" si="20"/>
        <v>6878.1199999999862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3</v>
      </c>
      <c r="C987" s="298">
        <v>46095</v>
      </c>
      <c r="D987" s="299" t="s">
        <v>348</v>
      </c>
      <c r="E987" s="331">
        <v>14.58</v>
      </c>
      <c r="F987" s="331"/>
      <c r="G987" s="333">
        <f t="shared" si="20"/>
        <v>6902.1199999999862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291</v>
      </c>
      <c r="B988" s="330">
        <v>41</v>
      </c>
      <c r="C988" s="298">
        <v>46094</v>
      </c>
      <c r="D988" s="299" t="s">
        <v>407</v>
      </c>
      <c r="E988" s="331"/>
      <c r="F988" s="331">
        <v>300</v>
      </c>
      <c r="G988" s="333">
        <f t="shared" si="20"/>
        <v>6916.6999999999862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46094</v>
      </c>
      <c r="D989" s="299" t="s">
        <v>311</v>
      </c>
      <c r="E989" s="331">
        <v>17.71</v>
      </c>
      <c r="F989" s="331"/>
      <c r="G989" s="333">
        <f t="shared" si="20"/>
        <v>6616.6999999999862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46094</v>
      </c>
      <c r="D990" s="299" t="s">
        <v>296</v>
      </c>
      <c r="E990" s="331">
        <v>31.56</v>
      </c>
      <c r="F990" s="331"/>
      <c r="G990" s="333">
        <f t="shared" si="20"/>
        <v>6634.4099999999862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46094</v>
      </c>
      <c r="D991" s="299" t="s">
        <v>296</v>
      </c>
      <c r="E991" s="331">
        <v>34.79</v>
      </c>
      <c r="F991" s="331"/>
      <c r="G991" s="333">
        <f t="shared" si="20"/>
        <v>6665.9699999999866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46094</v>
      </c>
      <c r="D992" s="299" t="s">
        <v>408</v>
      </c>
      <c r="E992" s="331">
        <v>23.9</v>
      </c>
      <c r="F992" s="331"/>
      <c r="G992" s="333">
        <f t="shared" si="20"/>
        <v>6700.7599999999866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3</v>
      </c>
      <c r="C993" s="298">
        <v>46094</v>
      </c>
      <c r="D993" s="299" t="s">
        <v>348</v>
      </c>
      <c r="E993" s="331">
        <v>7.26</v>
      </c>
      <c r="F993" s="331"/>
      <c r="G993" s="333">
        <f t="shared" si="20"/>
        <v>6724.6599999999862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5</v>
      </c>
      <c r="C994" s="298">
        <v>46094</v>
      </c>
      <c r="D994" s="299" t="s">
        <v>354</v>
      </c>
      <c r="E994" s="331">
        <v>85</v>
      </c>
      <c r="F994" s="331"/>
      <c r="G994" s="333">
        <f t="shared" si="20"/>
        <v>6731.9199999999864</v>
      </c>
      <c r="H994" s="334" t="s">
        <v>298</v>
      </c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8</v>
      </c>
      <c r="C995" s="298">
        <v>46093</v>
      </c>
      <c r="D995" s="299" t="s">
        <v>409</v>
      </c>
      <c r="E995" s="331">
        <v>51.22</v>
      </c>
      <c r="F995" s="331"/>
      <c r="G995" s="333">
        <f t="shared" si="20"/>
        <v>6816.9199999999864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46093</v>
      </c>
      <c r="D996" s="299" t="s">
        <v>410</v>
      </c>
      <c r="E996" s="331">
        <v>57.43</v>
      </c>
      <c r="F996" s="331"/>
      <c r="G996" s="333">
        <f t="shared" si="20"/>
        <v>6868.1399999999867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46093</v>
      </c>
      <c r="D997" s="299" t="s">
        <v>358</v>
      </c>
      <c r="E997" s="331">
        <v>17.45</v>
      </c>
      <c r="F997" s="331"/>
      <c r="G997" s="333">
        <f t="shared" si="20"/>
        <v>6925.569999999987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46093</v>
      </c>
      <c r="D998" s="299" t="s">
        <v>319</v>
      </c>
      <c r="E998" s="331">
        <v>7.92</v>
      </c>
      <c r="F998" s="331"/>
      <c r="G998" s="333">
        <f t="shared" si="20"/>
        <v>6943.0199999999868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291</v>
      </c>
      <c r="B999" s="330">
        <v>38</v>
      </c>
      <c r="C999" s="298">
        <v>46093</v>
      </c>
      <c r="D999" s="299" t="s">
        <v>293</v>
      </c>
      <c r="E999" s="331"/>
      <c r="F999" s="331">
        <v>4726.92</v>
      </c>
      <c r="G999" s="333">
        <f t="shared" si="20"/>
        <v>6950.9399999999869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46093</v>
      </c>
      <c r="D1000" s="299" t="s">
        <v>386</v>
      </c>
      <c r="E1000" s="331">
        <v>15</v>
      </c>
      <c r="F1000" s="331"/>
      <c r="G1000" s="333">
        <f t="shared" si="20"/>
        <v>2224.0199999999868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46093</v>
      </c>
      <c r="D1001" s="299" t="s">
        <v>411</v>
      </c>
      <c r="E1001" s="331">
        <v>12</v>
      </c>
      <c r="F1001" s="331"/>
      <c r="G1001" s="333">
        <f t="shared" si="20"/>
        <v>2239.0199999999868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19</v>
      </c>
      <c r="C1002" s="298">
        <v>46093</v>
      </c>
      <c r="D1002" s="299" t="s">
        <v>191</v>
      </c>
      <c r="E1002" s="331">
        <v>200</v>
      </c>
      <c r="F1002" s="331"/>
      <c r="G1002" s="333">
        <f t="shared" si="20"/>
        <v>2251.0199999999868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46092</v>
      </c>
      <c r="D1003" s="299" t="s">
        <v>412</v>
      </c>
      <c r="E1003" s="331">
        <v>-10.050000000000001</v>
      </c>
      <c r="F1003" s="331"/>
      <c r="G1003" s="333">
        <f t="shared" si="20"/>
        <v>2451.0199999999868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46092</v>
      </c>
      <c r="D1004" s="299" t="s">
        <v>413</v>
      </c>
      <c r="E1004" s="331">
        <v>25</v>
      </c>
      <c r="F1004" s="331"/>
      <c r="G1004" s="333">
        <f t="shared" si="20"/>
        <v>2440.9699999999866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46092</v>
      </c>
      <c r="D1005" s="299" t="s">
        <v>301</v>
      </c>
      <c r="E1005" s="331">
        <v>-9</v>
      </c>
      <c r="F1005" s="331"/>
      <c r="G1005" s="333">
        <f t="shared" si="20"/>
        <v>2465.9699999999866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291</v>
      </c>
      <c r="B1006" s="330">
        <v>41</v>
      </c>
      <c r="C1006" s="298">
        <v>46092</v>
      </c>
      <c r="D1006" s="299" t="s">
        <v>407</v>
      </c>
      <c r="E1006" s="331"/>
      <c r="F1006" s="331">
        <v>500</v>
      </c>
      <c r="G1006" s="333">
        <f t="shared" si="20"/>
        <v>2456.9699999999866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46092</v>
      </c>
      <c r="D1007" s="299" t="s">
        <v>296</v>
      </c>
      <c r="E1007" s="331">
        <v>16.170000000000002</v>
      </c>
      <c r="F1007" s="331"/>
      <c r="G1007" s="333">
        <f t="shared" si="20"/>
        <v>1956.9699999999864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22</v>
      </c>
      <c r="C1008" s="298">
        <v>46092</v>
      </c>
      <c r="D1008" s="299" t="s">
        <v>352</v>
      </c>
      <c r="E1008" s="331">
        <v>19.16</v>
      </c>
      <c r="F1008" s="331"/>
      <c r="G1008" s="333">
        <f t="shared" si="20"/>
        <v>1973.1399999999865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335</v>
      </c>
      <c r="B1009" s="330" t="s">
        <v>335</v>
      </c>
      <c r="C1009" s="298">
        <v>46091</v>
      </c>
      <c r="D1009" s="299" t="s">
        <v>447</v>
      </c>
      <c r="E1009" s="331">
        <v>47.28</v>
      </c>
      <c r="F1009" s="331"/>
      <c r="G1009" s="333">
        <f t="shared" si="20"/>
        <v>1992.2999999999865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13</v>
      </c>
      <c r="C1010" s="298">
        <v>46091</v>
      </c>
      <c r="D1010" s="299" t="s">
        <v>182</v>
      </c>
      <c r="E1010" s="331">
        <v>134.93</v>
      </c>
      <c r="F1010" s="331"/>
      <c r="G1010" s="333">
        <f t="shared" si="20"/>
        <v>2039.5799999999865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8</v>
      </c>
      <c r="C1011" s="298">
        <v>46091</v>
      </c>
      <c r="D1011" s="299" t="s">
        <v>295</v>
      </c>
      <c r="E1011" s="331">
        <v>7.44</v>
      </c>
      <c r="F1011" s="331"/>
      <c r="G1011" s="333">
        <f t="shared" si="20"/>
        <v>2174.5099999999866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4</v>
      </c>
      <c r="C1012" s="298">
        <v>46091</v>
      </c>
      <c r="D1012" s="299" t="s">
        <v>295</v>
      </c>
      <c r="E1012" s="331">
        <v>29.53</v>
      </c>
      <c r="F1012" s="331"/>
      <c r="G1012" s="333">
        <f t="shared" si="20"/>
        <v>2181.9499999999866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4</v>
      </c>
      <c r="C1013" s="298">
        <v>46091</v>
      </c>
      <c r="D1013" s="299" t="s">
        <v>310</v>
      </c>
      <c r="E1013" s="331">
        <v>34.119999999999997</v>
      </c>
      <c r="F1013" s="331"/>
      <c r="G1013" s="333">
        <f t="shared" si="20"/>
        <v>2211.4799999999868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46091</v>
      </c>
      <c r="D1014" s="299" t="s">
        <v>414</v>
      </c>
      <c r="E1014" s="331">
        <v>18.57</v>
      </c>
      <c r="F1014" s="331"/>
      <c r="G1014" s="333">
        <f t="shared" si="20"/>
        <v>2245.5999999999867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16</v>
      </c>
      <c r="C1015" s="298">
        <v>46091</v>
      </c>
      <c r="D1015" s="299" t="s">
        <v>415</v>
      </c>
      <c r="E1015" s="331">
        <v>107</v>
      </c>
      <c r="F1015" s="331"/>
      <c r="G1015" s="333">
        <f t="shared" si="20"/>
        <v>2264.1699999999869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18</v>
      </c>
      <c r="C1016" s="298">
        <v>46090</v>
      </c>
      <c r="D1016" s="299" t="s">
        <v>361</v>
      </c>
      <c r="E1016" s="331">
        <v>400</v>
      </c>
      <c r="F1016" s="331"/>
      <c r="G1016" s="333">
        <f t="shared" si="20"/>
        <v>2371.1699999999869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4</v>
      </c>
      <c r="C1017" s="298">
        <v>46090</v>
      </c>
      <c r="D1017" s="299" t="s">
        <v>296</v>
      </c>
      <c r="E1017" s="331">
        <v>24.69</v>
      </c>
      <c r="F1017" s="331"/>
      <c r="G1017" s="333">
        <f t="shared" si="20"/>
        <v>2771.1699999999869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3</v>
      </c>
      <c r="C1018" s="298">
        <v>46090</v>
      </c>
      <c r="D1018" s="299" t="s">
        <v>416</v>
      </c>
      <c r="E1018" s="331">
        <v>4.59</v>
      </c>
      <c r="F1018" s="331"/>
      <c r="G1018" s="333">
        <f t="shared" si="20"/>
        <v>2795.8599999999869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9</v>
      </c>
      <c r="C1019" s="298">
        <v>46090</v>
      </c>
      <c r="D1019" s="299" t="s">
        <v>58</v>
      </c>
      <c r="E1019" s="331">
        <v>1281.53</v>
      </c>
      <c r="F1019" s="331"/>
      <c r="G1019" s="333">
        <f t="shared" si="20"/>
        <v>2800.4499999999871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7</v>
      </c>
      <c r="C1020" s="298">
        <v>46090</v>
      </c>
      <c r="D1020" s="299" t="s">
        <v>338</v>
      </c>
      <c r="E1020" s="331">
        <v>40.61</v>
      </c>
      <c r="F1020" s="331"/>
      <c r="G1020" s="333">
        <f t="shared" si="20"/>
        <v>4081.9799999999873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287</v>
      </c>
      <c r="B1021" s="330" t="s">
        <v>287</v>
      </c>
      <c r="C1021" s="298">
        <v>46090</v>
      </c>
      <c r="D1021" s="299" t="s">
        <v>417</v>
      </c>
      <c r="E1021" s="331">
        <v>380</v>
      </c>
      <c r="F1021" s="331">
        <v>380</v>
      </c>
      <c r="G1021" s="333">
        <f t="shared" si="20"/>
        <v>4122.5899999999874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46090</v>
      </c>
      <c r="D1022" s="299" t="s">
        <v>418</v>
      </c>
      <c r="E1022" s="331">
        <v>15</v>
      </c>
      <c r="F1022" s="331"/>
      <c r="G1022" s="333">
        <f t="shared" si="20"/>
        <v>4122.5899999999874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46090</v>
      </c>
      <c r="D1023" s="299" t="s">
        <v>386</v>
      </c>
      <c r="E1023" s="331">
        <v>15</v>
      </c>
      <c r="F1023" s="331"/>
      <c r="G1023" s="333">
        <f t="shared" si="20"/>
        <v>4137.5899999999874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46090</v>
      </c>
      <c r="D1024" s="299" t="s">
        <v>300</v>
      </c>
      <c r="E1024" s="331">
        <v>70.66</v>
      </c>
      <c r="F1024" s="331"/>
      <c r="G1024" s="333">
        <f t="shared" si="20"/>
        <v>4152.5899999999874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46089</v>
      </c>
      <c r="D1025" s="299" t="s">
        <v>311</v>
      </c>
      <c r="E1025" s="331">
        <v>109.77</v>
      </c>
      <c r="F1025" s="331"/>
      <c r="G1025" s="333">
        <f t="shared" si="20"/>
        <v>4223.2499999999873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46089</v>
      </c>
      <c r="D1026" s="299" t="s">
        <v>306</v>
      </c>
      <c r="E1026" s="331">
        <v>9.3800000000000008</v>
      </c>
      <c r="F1026" s="331"/>
      <c r="G1026" s="333">
        <f t="shared" si="20"/>
        <v>4333.0199999999877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3</v>
      </c>
      <c r="C1027" s="298">
        <v>46089</v>
      </c>
      <c r="D1027" s="299" t="s">
        <v>419</v>
      </c>
      <c r="E1027" s="331">
        <v>3.85</v>
      </c>
      <c r="F1027" s="331"/>
      <c r="G1027" s="333">
        <f t="shared" si="20"/>
        <v>4342.3999999999878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46089</v>
      </c>
      <c r="D1028" s="299" t="s">
        <v>404</v>
      </c>
      <c r="E1028" s="331">
        <v>88.54</v>
      </c>
      <c r="F1028" s="331"/>
      <c r="G1028" s="333">
        <f t="shared" si="20"/>
        <v>4346.2499999999882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46089</v>
      </c>
      <c r="D1029" s="299" t="s">
        <v>358</v>
      </c>
      <c r="E1029" s="331">
        <v>8.3800000000000008</v>
      </c>
      <c r="F1029" s="331"/>
      <c r="G1029" s="333">
        <f t="shared" si="20"/>
        <v>4434.7899999999881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46089</v>
      </c>
      <c r="D1030" s="299" t="s">
        <v>301</v>
      </c>
      <c r="E1030" s="331">
        <v>39.549999999999997</v>
      </c>
      <c r="F1030" s="331"/>
      <c r="G1030" s="333">
        <f t="shared" si="20"/>
        <v>4443.1699999999882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4</v>
      </c>
      <c r="C1031" s="298">
        <v>46089</v>
      </c>
      <c r="D1031" s="299" t="s">
        <v>420</v>
      </c>
      <c r="E1031" s="331">
        <v>31.68</v>
      </c>
      <c r="F1031" s="331"/>
      <c r="G1031" s="333">
        <f t="shared" si="20"/>
        <v>4482.7199999999884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8</v>
      </c>
      <c r="C1032" s="298">
        <v>46088</v>
      </c>
      <c r="D1032" s="299" t="s">
        <v>308</v>
      </c>
      <c r="E1032" s="331">
        <v>24.65</v>
      </c>
      <c r="F1032" s="331"/>
      <c r="G1032" s="333">
        <f t="shared" si="20"/>
        <v>4514.3999999999887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46088</v>
      </c>
      <c r="D1033" s="299" t="s">
        <v>346</v>
      </c>
      <c r="E1033" s="331">
        <v>11.04</v>
      </c>
      <c r="F1033" s="331"/>
      <c r="G1033" s="333">
        <f t="shared" si="20"/>
        <v>4539.0499999999884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46088</v>
      </c>
      <c r="D1034" s="299" t="s">
        <v>319</v>
      </c>
      <c r="E1034" s="331">
        <v>11.5</v>
      </c>
      <c r="F1034" s="331"/>
      <c r="G1034" s="333">
        <f t="shared" si="20"/>
        <v>4550.0899999999883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8</v>
      </c>
      <c r="C1035" s="298">
        <v>46088</v>
      </c>
      <c r="D1035" s="299" t="s">
        <v>296</v>
      </c>
      <c r="E1035" s="331">
        <v>12.44</v>
      </c>
      <c r="F1035" s="331"/>
      <c r="G1035" s="333">
        <f t="shared" si="20"/>
        <v>4561.5899999999883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4</v>
      </c>
      <c r="C1036" s="298">
        <v>46088</v>
      </c>
      <c r="D1036" s="299" t="s">
        <v>296</v>
      </c>
      <c r="E1036" s="331">
        <v>23.62</v>
      </c>
      <c r="F1036" s="331"/>
      <c r="G1036" s="333">
        <f t="shared" si="20"/>
        <v>4574.0299999999879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46088</v>
      </c>
      <c r="D1037" s="299" t="s">
        <v>301</v>
      </c>
      <c r="E1037" s="331">
        <v>36.049999999999997</v>
      </c>
      <c r="F1037" s="331"/>
      <c r="G1037" s="333">
        <f t="shared" si="20"/>
        <v>4597.6499999999878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14</v>
      </c>
      <c r="C1038" s="298">
        <v>46087</v>
      </c>
      <c r="D1038" s="299" t="s">
        <v>366</v>
      </c>
      <c r="E1038" s="331">
        <v>66.67</v>
      </c>
      <c r="F1038" s="331"/>
      <c r="G1038" s="333">
        <f t="shared" si="20"/>
        <v>4633.699999999988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46087</v>
      </c>
      <c r="D1039" s="299" t="s">
        <v>296</v>
      </c>
      <c r="E1039" s="331">
        <v>17.850000000000001</v>
      </c>
      <c r="F1039" s="331"/>
      <c r="G1039" s="333">
        <f t="shared" si="20"/>
        <v>4700.3699999999881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1</v>
      </c>
      <c r="C1040" s="298">
        <v>46087</v>
      </c>
      <c r="D1040" s="299" t="s">
        <v>304</v>
      </c>
      <c r="E1040" s="331">
        <v>112.13</v>
      </c>
      <c r="F1040" s="331"/>
      <c r="G1040" s="333">
        <f t="shared" si="20"/>
        <v>4718.2199999999884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46087</v>
      </c>
      <c r="D1041" s="299" t="s">
        <v>324</v>
      </c>
      <c r="E1041" s="331">
        <v>7.31</v>
      </c>
      <c r="F1041" s="331"/>
      <c r="G1041" s="333">
        <f t="shared" si="20"/>
        <v>4830.3499999999885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291</v>
      </c>
      <c r="B1042" s="330">
        <v>39</v>
      </c>
      <c r="C1042" s="298">
        <v>46086</v>
      </c>
      <c r="D1042" s="299" t="s">
        <v>292</v>
      </c>
      <c r="E1042" s="331"/>
      <c r="F1042" s="331">
        <v>2763.78</v>
      </c>
      <c r="G1042" s="333">
        <f t="shared" si="20"/>
        <v>4837.6599999999889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46086</v>
      </c>
      <c r="D1043" s="299" t="s">
        <v>295</v>
      </c>
      <c r="E1043" s="331">
        <v>31.52</v>
      </c>
      <c r="F1043" s="331"/>
      <c r="G1043" s="333">
        <f t="shared" si="20"/>
        <v>2073.8799999999892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46086</v>
      </c>
      <c r="D1044" s="299" t="s">
        <v>358</v>
      </c>
      <c r="E1044" s="331">
        <v>14.86</v>
      </c>
      <c r="F1044" s="331"/>
      <c r="G1044" s="333">
        <f t="shared" si="20"/>
        <v>2105.3999999999892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46086</v>
      </c>
      <c r="D1045" s="299" t="s">
        <v>409</v>
      </c>
      <c r="E1045" s="331">
        <v>44.99</v>
      </c>
      <c r="F1045" s="331"/>
      <c r="G1045" s="333">
        <f t="shared" si="20"/>
        <v>2120.2599999999893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46085</v>
      </c>
      <c r="D1046" s="299" t="s">
        <v>421</v>
      </c>
      <c r="E1046" s="331">
        <v>15</v>
      </c>
      <c r="F1046" s="331"/>
      <c r="G1046" s="333">
        <f t="shared" si="20"/>
        <v>2165.2499999999891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46085</v>
      </c>
      <c r="D1047" s="299" t="s">
        <v>296</v>
      </c>
      <c r="E1047" s="331">
        <v>10.84</v>
      </c>
      <c r="F1047" s="331"/>
      <c r="G1047" s="333">
        <f t="shared" si="20"/>
        <v>2180.2499999999891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14</v>
      </c>
      <c r="C1048" s="298">
        <v>46085</v>
      </c>
      <c r="D1048" s="299" t="s">
        <v>367</v>
      </c>
      <c r="E1048" s="331">
        <v>68.739999999999995</v>
      </c>
      <c r="F1048" s="331"/>
      <c r="G1048" s="333">
        <f t="shared" si="20"/>
        <v>2191.0899999999892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4</v>
      </c>
      <c r="C1049" s="298">
        <v>46085</v>
      </c>
      <c r="D1049" s="299" t="s">
        <v>310</v>
      </c>
      <c r="E1049" s="331">
        <v>30.67</v>
      </c>
      <c r="F1049" s="331"/>
      <c r="G1049" s="333">
        <f t="shared" si="20"/>
        <v>2259.829999999989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17</v>
      </c>
      <c r="C1050" s="298">
        <v>46085</v>
      </c>
      <c r="D1050" s="299" t="s">
        <v>370</v>
      </c>
      <c r="E1050" s="331">
        <v>99</v>
      </c>
      <c r="F1050" s="331"/>
      <c r="G1050" s="333">
        <f t="shared" si="20"/>
        <v>2290.4999999999891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21</v>
      </c>
      <c r="C1051" s="298">
        <v>46084</v>
      </c>
      <c r="D1051" s="299" t="s">
        <v>194</v>
      </c>
      <c r="E1051" s="331">
        <v>40.72</v>
      </c>
      <c r="F1051" s="331"/>
      <c r="G1051" s="333">
        <f t="shared" si="20"/>
        <v>2389.4999999999891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284</v>
      </c>
      <c r="B1052" s="330">
        <v>36</v>
      </c>
      <c r="C1052" s="298">
        <v>46084</v>
      </c>
      <c r="D1052" s="299" t="s">
        <v>374</v>
      </c>
      <c r="E1052" s="331">
        <v>50</v>
      </c>
      <c r="F1052" s="331"/>
      <c r="G1052" s="333">
        <f t="shared" si="20"/>
        <v>2430.2199999999889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46084</v>
      </c>
      <c r="D1053" s="299" t="s">
        <v>296</v>
      </c>
      <c r="E1053" s="331">
        <v>14.67</v>
      </c>
      <c r="F1053" s="331"/>
      <c r="G1053" s="333">
        <f t="shared" si="20"/>
        <v>2480.2199999999889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4</v>
      </c>
      <c r="C1054" s="298">
        <v>46084</v>
      </c>
      <c r="D1054" s="299" t="s">
        <v>296</v>
      </c>
      <c r="E1054" s="331">
        <v>27.42</v>
      </c>
      <c r="F1054" s="331"/>
      <c r="G1054" s="333">
        <f t="shared" si="20"/>
        <v>2494.889999999989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6</v>
      </c>
      <c r="C1055" s="298">
        <v>46084</v>
      </c>
      <c r="D1055" s="299" t="s">
        <v>422</v>
      </c>
      <c r="E1055" s="331">
        <v>106.27</v>
      </c>
      <c r="F1055" s="331"/>
      <c r="G1055" s="333">
        <f t="shared" si="20"/>
        <v>2522.309999999989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46084</v>
      </c>
      <c r="D1056" s="299" t="s">
        <v>422</v>
      </c>
      <c r="E1056" s="331">
        <v>-107</v>
      </c>
      <c r="F1056" s="331"/>
      <c r="G1056" s="333">
        <f t="shared" si="20"/>
        <v>2628.579999999989</v>
      </c>
      <c r="H1056" s="334" t="s">
        <v>298</v>
      </c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46083</v>
      </c>
      <c r="D1057" s="299" t="s">
        <v>301</v>
      </c>
      <c r="E1057" s="331">
        <v>20</v>
      </c>
      <c r="F1057" s="331"/>
      <c r="G1057" s="333">
        <f t="shared" si="20"/>
        <v>2521.579999999989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287</v>
      </c>
      <c r="B1058" s="330" t="s">
        <v>287</v>
      </c>
      <c r="C1058" s="298">
        <v>46083</v>
      </c>
      <c r="D1058" s="299" t="s">
        <v>288</v>
      </c>
      <c r="E1058" s="331">
        <v>185.64</v>
      </c>
      <c r="F1058" s="331">
        <v>185.64</v>
      </c>
      <c r="G1058" s="333">
        <f t="shared" si="20"/>
        <v>2541.579999999989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46083</v>
      </c>
      <c r="D1059" s="299" t="s">
        <v>424</v>
      </c>
      <c r="E1059" s="331">
        <v>70.12</v>
      </c>
      <c r="F1059" s="331"/>
      <c r="G1059" s="333">
        <f t="shared" si="20"/>
        <v>2541.579999999989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17</v>
      </c>
      <c r="C1060" s="298">
        <v>46083</v>
      </c>
      <c r="D1060" s="299" t="s">
        <v>188</v>
      </c>
      <c r="E1060" s="331">
        <v>41.44</v>
      </c>
      <c r="F1060" s="331"/>
      <c r="G1060" s="333">
        <f t="shared" si="20"/>
        <v>2611.6999999999889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46083</v>
      </c>
      <c r="D1061" s="299" t="s">
        <v>296</v>
      </c>
      <c r="E1061" s="331">
        <v>8.7200000000000006</v>
      </c>
      <c r="F1061" s="331"/>
      <c r="G1061" s="333">
        <f t="shared" si="20"/>
        <v>2653.139999999989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294</v>
      </c>
      <c r="B1062" s="330">
        <v>22</v>
      </c>
      <c r="C1062" s="298">
        <v>46082</v>
      </c>
      <c r="D1062" s="299" t="s">
        <v>375</v>
      </c>
      <c r="E1062" s="331">
        <v>6.37</v>
      </c>
      <c r="F1062" s="331"/>
      <c r="G1062" s="333">
        <f t="shared" si="20"/>
        <v>2661.8599999999888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46082</v>
      </c>
      <c r="D1063" s="299" t="s">
        <v>296</v>
      </c>
      <c r="E1063" s="331">
        <v>9.8699999999999992</v>
      </c>
      <c r="F1063" s="331"/>
      <c r="G1063" s="333">
        <f t="shared" si="20"/>
        <v>2668.2299999999886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1</v>
      </c>
      <c r="C1064" s="298">
        <v>46082</v>
      </c>
      <c r="D1064" s="299" t="s">
        <v>311</v>
      </c>
      <c r="E1064" s="331">
        <v>119.55</v>
      </c>
      <c r="F1064" s="331"/>
      <c r="G1064" s="333">
        <f t="shared" si="20"/>
        <v>2678.0999999999885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46082</v>
      </c>
      <c r="D1065" s="299" t="s">
        <v>348</v>
      </c>
      <c r="E1065" s="331">
        <v>25</v>
      </c>
      <c r="F1065" s="331"/>
      <c r="G1065" s="333">
        <f t="shared" si="20"/>
        <v>2797.6499999999887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46082</v>
      </c>
      <c r="D1066" s="299" t="s">
        <v>304</v>
      </c>
      <c r="E1066" s="331">
        <v>119.17</v>
      </c>
      <c r="F1066" s="331"/>
      <c r="G1066" s="333">
        <f t="shared" si="20"/>
        <v>2822.6499999999887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284</v>
      </c>
      <c r="B1067" s="330">
        <v>37</v>
      </c>
      <c r="C1067" s="298">
        <v>46081</v>
      </c>
      <c r="D1067" s="299" t="s">
        <v>425</v>
      </c>
      <c r="E1067" s="331">
        <v>3764.91</v>
      </c>
      <c r="F1067" s="331"/>
      <c r="G1067" s="333">
        <f t="shared" si="20"/>
        <v>2941.8199999999888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286</v>
      </c>
      <c r="B1068" s="330">
        <v>25</v>
      </c>
      <c r="C1068" s="298">
        <v>46081</v>
      </c>
      <c r="D1068" s="298" t="s">
        <v>204</v>
      </c>
      <c r="E1068" s="331">
        <v>350</v>
      </c>
      <c r="F1068" s="331"/>
      <c r="G1068" s="333">
        <f t="shared" si="20"/>
        <v>6706.7299999999886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286</v>
      </c>
      <c r="B1069" s="330">
        <v>26</v>
      </c>
      <c r="C1069" s="298">
        <v>46081</v>
      </c>
      <c r="D1069" s="298" t="s">
        <v>205</v>
      </c>
      <c r="E1069" s="331">
        <v>320</v>
      </c>
      <c r="F1069" s="331"/>
      <c r="G1069" s="333">
        <f t="shared" si="20"/>
        <v>7056.7299999999886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286</v>
      </c>
      <c r="B1070" s="330">
        <v>27</v>
      </c>
      <c r="C1070" s="298">
        <v>46081</v>
      </c>
      <c r="D1070" s="298" t="s">
        <v>206</v>
      </c>
      <c r="E1070" s="331">
        <v>25</v>
      </c>
      <c r="F1070" s="331"/>
      <c r="G1070" s="333">
        <f t="shared" si="20"/>
        <v>7376.7299999999886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286</v>
      </c>
      <c r="B1071" s="330">
        <v>28</v>
      </c>
      <c r="C1071" s="298">
        <v>46081</v>
      </c>
      <c r="D1071" s="298" t="s">
        <v>207</v>
      </c>
      <c r="E1071" s="331">
        <v>25</v>
      </c>
      <c r="F1071" s="331"/>
      <c r="G1071" s="333">
        <f t="shared" si="20"/>
        <v>7401.7299999999886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286</v>
      </c>
      <c r="B1072" s="330">
        <v>29</v>
      </c>
      <c r="C1072" s="298">
        <v>46081</v>
      </c>
      <c r="D1072" s="298" t="s">
        <v>208</v>
      </c>
      <c r="E1072" s="331">
        <v>45</v>
      </c>
      <c r="F1072" s="331"/>
      <c r="G1072" s="333">
        <f t="shared" si="20"/>
        <v>7426.7299999999886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286</v>
      </c>
      <c r="B1073" s="330">
        <v>30</v>
      </c>
      <c r="C1073" s="298">
        <v>46081</v>
      </c>
      <c r="D1073" s="298" t="s">
        <v>209</v>
      </c>
      <c r="E1073" s="331">
        <v>400</v>
      </c>
      <c r="F1073" s="331"/>
      <c r="G1073" s="333">
        <f t="shared" si="20"/>
        <v>7471.7299999999886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286</v>
      </c>
      <c r="B1074" s="330">
        <v>31</v>
      </c>
      <c r="C1074" s="298">
        <v>46081</v>
      </c>
      <c r="D1074" s="298" t="s">
        <v>210</v>
      </c>
      <c r="E1074" s="331">
        <v>375</v>
      </c>
      <c r="F1074" s="331"/>
      <c r="G1074" s="333">
        <f t="shared" si="20"/>
        <v>7871.7299999999886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286</v>
      </c>
      <c r="B1075" s="330">
        <v>32</v>
      </c>
      <c r="C1075" s="298">
        <v>46081</v>
      </c>
      <c r="D1075" s="298" t="s">
        <v>211</v>
      </c>
      <c r="E1075" s="331">
        <v>100</v>
      </c>
      <c r="F1075" s="331"/>
      <c r="G1075" s="333">
        <f t="shared" si="20"/>
        <v>8246.7299999999886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286</v>
      </c>
      <c r="B1076" s="330">
        <v>33</v>
      </c>
      <c r="C1076" s="298">
        <v>46081</v>
      </c>
      <c r="D1076" s="298" t="s">
        <v>212</v>
      </c>
      <c r="E1076" s="331">
        <v>85</v>
      </c>
      <c r="F1076" s="331"/>
      <c r="G1076" s="333">
        <f t="shared" si="20"/>
        <v>8346.7299999999886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286</v>
      </c>
      <c r="B1077" s="330">
        <v>34</v>
      </c>
      <c r="C1077" s="298">
        <v>46081</v>
      </c>
      <c r="D1077" s="298" t="s">
        <v>213</v>
      </c>
      <c r="E1077" s="331">
        <v>230</v>
      </c>
      <c r="F1077" s="331"/>
      <c r="G1077" s="333">
        <f t="shared" si="20"/>
        <v>8431.7299999999886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286</v>
      </c>
      <c r="B1078" s="330">
        <v>35</v>
      </c>
      <c r="C1078" s="298">
        <v>46081</v>
      </c>
      <c r="D1078" s="298" t="s">
        <v>214</v>
      </c>
      <c r="E1078" s="331">
        <v>45</v>
      </c>
      <c r="F1078" s="331"/>
      <c r="G1078" s="333">
        <f t="shared" si="20"/>
        <v>8661.7299999999886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42</v>
      </c>
      <c r="C1079" s="298">
        <v>46081</v>
      </c>
      <c r="D1079" s="298" t="s">
        <v>200</v>
      </c>
      <c r="E1079" s="331">
        <v>51.19</v>
      </c>
      <c r="F1079" s="331"/>
      <c r="G1079" s="333">
        <f t="shared" si="20"/>
        <v>8706.7299999999886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43</v>
      </c>
      <c r="C1080" s="298">
        <v>46081</v>
      </c>
      <c r="D1080" s="298" t="s">
        <v>201</v>
      </c>
      <c r="E1080" s="331">
        <v>37.17</v>
      </c>
      <c r="F1080" s="331"/>
      <c r="G1080" s="333">
        <f t="shared" si="20"/>
        <v>8757.9199999999892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10</v>
      </c>
      <c r="C1081" s="298">
        <v>46081</v>
      </c>
      <c r="D1081" s="298" t="s">
        <v>176</v>
      </c>
      <c r="E1081" s="331">
        <v>17.899999999999999</v>
      </c>
      <c r="F1081" s="331"/>
      <c r="G1081" s="333">
        <f t="shared" si="20"/>
        <v>8795.0899999999892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46080</v>
      </c>
      <c r="D1082" s="298" t="s">
        <v>358</v>
      </c>
      <c r="E1082" s="331">
        <v>11.17</v>
      </c>
      <c r="F1082" s="331"/>
      <c r="G1082" s="333">
        <f t="shared" si="20"/>
        <v>8812.9899999999889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46080</v>
      </c>
      <c r="D1083" s="299" t="s">
        <v>426</v>
      </c>
      <c r="E1083" s="331">
        <v>25</v>
      </c>
      <c r="F1083" s="331"/>
      <c r="G1083" s="333">
        <f t="shared" si="20"/>
        <v>8824.1599999999889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46080</v>
      </c>
      <c r="D1084" s="299" t="s">
        <v>358</v>
      </c>
      <c r="E1084" s="331">
        <v>22.84</v>
      </c>
      <c r="F1084" s="331"/>
      <c r="G1084" s="333">
        <f t="shared" si="20"/>
        <v>8849.1599999999889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46080</v>
      </c>
      <c r="D1085" s="299" t="s">
        <v>427</v>
      </c>
      <c r="E1085" s="331">
        <v>-88</v>
      </c>
      <c r="F1085" s="331"/>
      <c r="G1085" s="333">
        <f t="shared" si="20"/>
        <v>8871.9999999999891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291</v>
      </c>
      <c r="B1086" s="330">
        <v>38</v>
      </c>
      <c r="C1086" s="298">
        <v>46080</v>
      </c>
      <c r="D1086" s="299" t="s">
        <v>293</v>
      </c>
      <c r="E1086" s="331"/>
      <c r="F1086" s="331">
        <v>4278.1499999999996</v>
      </c>
      <c r="G1086" s="333">
        <f t="shared" si="20"/>
        <v>8783.9999999999891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46080</v>
      </c>
      <c r="D1087" s="299" t="s">
        <v>428</v>
      </c>
      <c r="E1087" s="331">
        <v>25.93</v>
      </c>
      <c r="F1087" s="331"/>
      <c r="G1087" s="333">
        <f t="shared" si="20"/>
        <v>4505.8499999999904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46079</v>
      </c>
      <c r="D1088" s="299" t="s">
        <v>310</v>
      </c>
      <c r="E1088" s="331">
        <v>29.84</v>
      </c>
      <c r="F1088" s="331"/>
      <c r="G1088" s="333">
        <f t="shared" si="20"/>
        <v>4531.7799999999907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5</v>
      </c>
      <c r="C1089" s="298">
        <v>46079</v>
      </c>
      <c r="D1089" s="299" t="s">
        <v>429</v>
      </c>
      <c r="E1089" s="331">
        <v>103.25</v>
      </c>
      <c r="F1089" s="331"/>
      <c r="G1089" s="333">
        <f t="shared" si="20"/>
        <v>4561.6199999999908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46079</v>
      </c>
      <c r="D1090" s="299" t="s">
        <v>357</v>
      </c>
      <c r="E1090" s="331">
        <v>26.02</v>
      </c>
      <c r="F1090" s="331"/>
      <c r="G1090" s="333">
        <f t="shared" si="20"/>
        <v>4664.8699999999908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24</v>
      </c>
      <c r="C1091" s="298">
        <v>46079</v>
      </c>
      <c r="D1091" s="299" t="s">
        <v>860</v>
      </c>
      <c r="E1091" s="331">
        <v>84.83</v>
      </c>
      <c r="F1091" s="331"/>
      <c r="G1091" s="333">
        <f t="shared" si="20"/>
        <v>4690.8899999999912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46079</v>
      </c>
      <c r="D1092" s="299" t="s">
        <v>296</v>
      </c>
      <c r="E1092" s="331">
        <v>17.87</v>
      </c>
      <c r="F1092" s="331"/>
      <c r="G1092" s="333">
        <f t="shared" si="20"/>
        <v>4775.7199999999912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5</v>
      </c>
      <c r="C1093" s="298">
        <v>46079</v>
      </c>
      <c r="D1093" s="299" t="s">
        <v>430</v>
      </c>
      <c r="E1093" s="331">
        <v>123.64</v>
      </c>
      <c r="F1093" s="331"/>
      <c r="G1093" s="333">
        <f t="shared" si="20"/>
        <v>4793.5899999999911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46078</v>
      </c>
      <c r="D1094" s="299" t="s">
        <v>319</v>
      </c>
      <c r="E1094" s="331">
        <v>18.5</v>
      </c>
      <c r="F1094" s="331"/>
      <c r="G1094" s="333">
        <f t="shared" si="20"/>
        <v>4917.2299999999914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4</v>
      </c>
      <c r="C1095" s="298">
        <v>46078</v>
      </c>
      <c r="D1095" s="299" t="s">
        <v>296</v>
      </c>
      <c r="E1095" s="331">
        <v>50.96</v>
      </c>
      <c r="F1095" s="331"/>
      <c r="G1095" s="333">
        <f t="shared" si="20"/>
        <v>4935.7299999999914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8</v>
      </c>
      <c r="C1096" s="298">
        <v>46078</v>
      </c>
      <c r="D1096" s="299" t="s">
        <v>296</v>
      </c>
      <c r="E1096" s="331">
        <v>11.28</v>
      </c>
      <c r="F1096" s="331"/>
      <c r="G1096" s="333">
        <f t="shared" si="20"/>
        <v>4986.6899999999914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12</v>
      </c>
      <c r="C1097" s="298">
        <v>46078</v>
      </c>
      <c r="D1097" s="299" t="s">
        <v>314</v>
      </c>
      <c r="E1097" s="331">
        <v>204.47</v>
      </c>
      <c r="F1097" s="331"/>
      <c r="G1097" s="333">
        <f t="shared" si="20"/>
        <v>4997.9699999999912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46078</v>
      </c>
      <c r="D1098" s="299" t="s">
        <v>308</v>
      </c>
      <c r="E1098" s="331">
        <v>47.99</v>
      </c>
      <c r="F1098" s="331"/>
      <c r="G1098" s="333">
        <f t="shared" si="20"/>
        <v>5202.4399999999914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1</v>
      </c>
      <c r="C1099" s="298">
        <v>46078</v>
      </c>
      <c r="D1099" s="299" t="s">
        <v>304</v>
      </c>
      <c r="E1099" s="331">
        <v>19.09</v>
      </c>
      <c r="F1099" s="331"/>
      <c r="G1099" s="333">
        <f t="shared" si="20"/>
        <v>5250.4299999999912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23</v>
      </c>
      <c r="C1100" s="298">
        <v>46076</v>
      </c>
      <c r="D1100" s="299" t="s">
        <v>67</v>
      </c>
      <c r="E1100" s="331">
        <v>650.88</v>
      </c>
      <c r="F1100" s="331"/>
      <c r="G1100" s="333">
        <f t="shared" si="20"/>
        <v>5269.5199999999913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46076</v>
      </c>
      <c r="D1101" s="299" t="s">
        <v>351</v>
      </c>
      <c r="E1101" s="331">
        <v>35</v>
      </c>
      <c r="F1101" s="331"/>
      <c r="G1101" s="333">
        <f t="shared" si="20"/>
        <v>5920.3999999999915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1</v>
      </c>
      <c r="C1102" s="298">
        <v>46076</v>
      </c>
      <c r="D1102" s="299" t="s">
        <v>306</v>
      </c>
      <c r="E1102" s="331">
        <v>128.97999999999999</v>
      </c>
      <c r="F1102" s="331"/>
      <c r="G1102" s="333">
        <f t="shared" si="20"/>
        <v>5955.3999999999915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1</v>
      </c>
      <c r="C1103" s="298">
        <v>46076</v>
      </c>
      <c r="D1103" s="299" t="s">
        <v>320</v>
      </c>
      <c r="E1103" s="331">
        <v>52.55</v>
      </c>
      <c r="F1103" s="331"/>
      <c r="G1103" s="333">
        <f t="shared" si="20"/>
        <v>6084.379999999991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3</v>
      </c>
      <c r="C1104" s="298">
        <v>46075</v>
      </c>
      <c r="D1104" s="299" t="s">
        <v>348</v>
      </c>
      <c r="E1104" s="331">
        <v>13.76</v>
      </c>
      <c r="F1104" s="331"/>
      <c r="G1104" s="333">
        <f t="shared" si="20"/>
        <v>6136.9299999999912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1</v>
      </c>
      <c r="C1105" s="298">
        <v>46075</v>
      </c>
      <c r="D1105" s="299" t="s">
        <v>311</v>
      </c>
      <c r="E1105" s="331">
        <v>187.64</v>
      </c>
      <c r="F1105" s="331"/>
      <c r="G1105" s="333">
        <f t="shared" si="20"/>
        <v>6150.6899999999914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1</v>
      </c>
      <c r="C1106" s="298">
        <v>46074</v>
      </c>
      <c r="D1106" s="299" t="s">
        <v>393</v>
      </c>
      <c r="E1106" s="331">
        <v>75.78</v>
      </c>
      <c r="F1106" s="331"/>
      <c r="G1106" s="333">
        <f t="shared" si="20"/>
        <v>6338.3299999999917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46074</v>
      </c>
      <c r="D1107" s="299" t="s">
        <v>392</v>
      </c>
      <c r="E1107" s="331">
        <v>27.41</v>
      </c>
      <c r="F1107" s="331"/>
      <c r="G1107" s="333">
        <f t="shared" si="20"/>
        <v>6414.1099999999915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4</v>
      </c>
      <c r="C1108" s="298">
        <v>46074</v>
      </c>
      <c r="D1108" s="299" t="s">
        <v>431</v>
      </c>
      <c r="E1108" s="331">
        <v>32.049999999999997</v>
      </c>
      <c r="F1108" s="331"/>
      <c r="G1108" s="333">
        <f t="shared" si="20"/>
        <v>6441.5199999999913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46074</v>
      </c>
      <c r="D1109" s="299" t="s">
        <v>358</v>
      </c>
      <c r="E1109" s="331">
        <v>9.4700000000000006</v>
      </c>
      <c r="F1109" s="331"/>
      <c r="G1109" s="333">
        <f t="shared" si="20"/>
        <v>6473.5699999999915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46073</v>
      </c>
      <c r="D1110" s="299" t="s">
        <v>296</v>
      </c>
      <c r="E1110" s="331">
        <v>14.47</v>
      </c>
      <c r="F1110" s="331"/>
      <c r="G1110" s="333">
        <f t="shared" si="20"/>
        <v>6483.0399999999918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3</v>
      </c>
      <c r="C1111" s="298">
        <v>46073</v>
      </c>
      <c r="D1111" s="299" t="s">
        <v>355</v>
      </c>
      <c r="E1111" s="331">
        <v>11.97</v>
      </c>
      <c r="F1111" s="331"/>
      <c r="G1111" s="333">
        <f t="shared" si="20"/>
        <v>6497.509999999992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46073</v>
      </c>
      <c r="D1112" s="299" t="s">
        <v>355</v>
      </c>
      <c r="E1112" s="331">
        <v>59.88</v>
      </c>
      <c r="F1112" s="331"/>
      <c r="G1112" s="333">
        <f t="shared" si="20"/>
        <v>6509.4799999999923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46073</v>
      </c>
      <c r="D1113" s="299" t="s">
        <v>418</v>
      </c>
      <c r="E1113" s="331">
        <v>19.57</v>
      </c>
      <c r="F1113" s="331"/>
      <c r="G1113" s="333">
        <f t="shared" si="20"/>
        <v>6569.3599999999924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22</v>
      </c>
      <c r="C1114" s="298">
        <v>46073</v>
      </c>
      <c r="D1114" s="299" t="s">
        <v>323</v>
      </c>
      <c r="E1114" s="331">
        <v>20.22</v>
      </c>
      <c r="F1114" s="331"/>
      <c r="G1114" s="333">
        <f t="shared" si="20"/>
        <v>6588.9299999999921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46073</v>
      </c>
      <c r="D1115" s="299" t="s">
        <v>358</v>
      </c>
      <c r="E1115" s="331">
        <v>5.3</v>
      </c>
      <c r="F1115" s="331"/>
      <c r="G1115" s="333">
        <f t="shared" si="20"/>
        <v>6609.1499999999924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3</v>
      </c>
      <c r="C1116" s="298">
        <v>46073</v>
      </c>
      <c r="D1116" s="299" t="s">
        <v>324</v>
      </c>
      <c r="E1116" s="331">
        <v>8.1300000000000008</v>
      </c>
      <c r="F1116" s="331"/>
      <c r="G1116" s="333">
        <f t="shared" si="20"/>
        <v>6614.4499999999925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4</v>
      </c>
      <c r="C1117" s="298">
        <v>46073</v>
      </c>
      <c r="D1117" s="299" t="s">
        <v>310</v>
      </c>
      <c r="E1117" s="331">
        <v>32.43</v>
      </c>
      <c r="F1117" s="331"/>
      <c r="G1117" s="333">
        <f t="shared" si="20"/>
        <v>6622.5799999999927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8</v>
      </c>
      <c r="C1118" s="298">
        <v>46073</v>
      </c>
      <c r="D1118" s="299" t="s">
        <v>432</v>
      </c>
      <c r="E1118" s="331">
        <v>98.65</v>
      </c>
      <c r="F1118" s="331"/>
      <c r="G1118" s="333">
        <f t="shared" si="20"/>
        <v>6655.0099999999929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46072</v>
      </c>
      <c r="D1119" s="299" t="s">
        <v>300</v>
      </c>
      <c r="E1119" s="331">
        <v>30.87</v>
      </c>
      <c r="F1119" s="331"/>
      <c r="G1119" s="333">
        <f t="shared" si="20"/>
        <v>6753.6599999999926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46072</v>
      </c>
      <c r="D1120" s="299" t="s">
        <v>300</v>
      </c>
      <c r="E1120" s="331">
        <v>15.96</v>
      </c>
      <c r="F1120" s="331"/>
      <c r="G1120" s="333">
        <f t="shared" si="20"/>
        <v>6784.5299999999925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46072</v>
      </c>
      <c r="D1121" s="299" t="s">
        <v>296</v>
      </c>
      <c r="E1121" s="331">
        <v>17.36</v>
      </c>
      <c r="F1121" s="331"/>
      <c r="G1121" s="333">
        <f t="shared" si="20"/>
        <v>6800.4899999999925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22</v>
      </c>
      <c r="C1122" s="298">
        <v>46072</v>
      </c>
      <c r="D1122" s="299" t="s">
        <v>328</v>
      </c>
      <c r="E1122" s="331">
        <v>7.46</v>
      </c>
      <c r="F1122" s="331"/>
      <c r="G1122" s="333">
        <f t="shared" si="20"/>
        <v>6817.8499999999922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291</v>
      </c>
      <c r="B1123" s="330">
        <v>39</v>
      </c>
      <c r="C1123" s="298">
        <v>46072</v>
      </c>
      <c r="D1123" s="299" t="s">
        <v>292</v>
      </c>
      <c r="E1123" s="331"/>
      <c r="F1123" s="331">
        <v>2763.77</v>
      </c>
      <c r="G1123" s="333">
        <f t="shared" si="20"/>
        <v>6825.3099999999922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335</v>
      </c>
      <c r="B1124" s="330" t="s">
        <v>335</v>
      </c>
      <c r="C1124" s="298">
        <v>46071</v>
      </c>
      <c r="D1124" s="299" t="s">
        <v>336</v>
      </c>
      <c r="E1124" s="331">
        <v>182.55</v>
      </c>
      <c r="F1124" s="331"/>
      <c r="G1124" s="333">
        <f t="shared" si="20"/>
        <v>4061.5399999999927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15</v>
      </c>
      <c r="C1125" s="298">
        <v>46071</v>
      </c>
      <c r="D1125" s="299" t="s">
        <v>185</v>
      </c>
      <c r="E1125" s="331">
        <v>188.16</v>
      </c>
      <c r="F1125" s="331"/>
      <c r="G1125" s="333">
        <f t="shared" si="20"/>
        <v>4244.0899999999929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291</v>
      </c>
      <c r="B1126" s="330">
        <v>40</v>
      </c>
      <c r="C1126" s="298">
        <v>46071</v>
      </c>
      <c r="D1126" s="299" t="s">
        <v>316</v>
      </c>
      <c r="E1126" s="331"/>
      <c r="F1126" s="331">
        <v>1281.58</v>
      </c>
      <c r="G1126" s="333">
        <f t="shared" si="20"/>
        <v>4432.2499999999927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46071</v>
      </c>
      <c r="D1127" s="299" t="s">
        <v>433</v>
      </c>
      <c r="E1127" s="331">
        <v>-146</v>
      </c>
      <c r="F1127" s="331"/>
      <c r="G1127" s="333">
        <f t="shared" si="20"/>
        <v>3150.6699999999933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46071</v>
      </c>
      <c r="D1128" s="299" t="s">
        <v>434</v>
      </c>
      <c r="E1128" s="331">
        <v>-13</v>
      </c>
      <c r="F1128" s="331"/>
      <c r="G1128" s="333">
        <f t="shared" si="20"/>
        <v>3004.6699999999933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335</v>
      </c>
      <c r="B1129" s="330" t="s">
        <v>335</v>
      </c>
      <c r="C1129" s="298">
        <v>46071</v>
      </c>
      <c r="D1129" s="299" t="s">
        <v>460</v>
      </c>
      <c r="E1129" s="331"/>
      <c r="F1129" s="331">
        <v>191</v>
      </c>
      <c r="G1129" s="333">
        <f t="shared" si="20"/>
        <v>2991.6699999999933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46071</v>
      </c>
      <c r="D1130" s="299" t="s">
        <v>300</v>
      </c>
      <c r="E1130" s="331">
        <v>43.63</v>
      </c>
      <c r="F1130" s="331"/>
      <c r="G1130" s="333">
        <f t="shared" si="20"/>
        <v>2800.6699999999933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46071</v>
      </c>
      <c r="D1131" s="299" t="s">
        <v>300</v>
      </c>
      <c r="E1131" s="331">
        <v>10.64</v>
      </c>
      <c r="F1131" s="331"/>
      <c r="G1131" s="333">
        <f t="shared" si="20"/>
        <v>2844.2999999999934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46071</v>
      </c>
      <c r="D1132" s="299" t="s">
        <v>296</v>
      </c>
      <c r="E1132" s="331">
        <v>14.87</v>
      </c>
      <c r="F1132" s="331"/>
      <c r="G1132" s="333">
        <f t="shared" si="20"/>
        <v>2854.9399999999932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46071</v>
      </c>
      <c r="D1133" s="299" t="s">
        <v>295</v>
      </c>
      <c r="E1133" s="331">
        <v>12.99</v>
      </c>
      <c r="F1133" s="331"/>
      <c r="G1133" s="333">
        <f t="shared" si="20"/>
        <v>2869.8099999999931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46071</v>
      </c>
      <c r="D1134" s="299" t="s">
        <v>295</v>
      </c>
      <c r="E1134" s="331">
        <v>29.47</v>
      </c>
      <c r="F1134" s="331"/>
      <c r="G1134" s="333">
        <f t="shared" si="20"/>
        <v>2882.7999999999929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46071</v>
      </c>
      <c r="D1135" s="299" t="s">
        <v>401</v>
      </c>
      <c r="E1135" s="331">
        <v>13.84</v>
      </c>
      <c r="F1135" s="331"/>
      <c r="G1135" s="333">
        <f t="shared" si="20"/>
        <v>2912.2699999999927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46071</v>
      </c>
      <c r="D1136" s="299" t="s">
        <v>435</v>
      </c>
      <c r="E1136" s="331">
        <v>64.569999999999993</v>
      </c>
      <c r="F1136" s="331"/>
      <c r="G1136" s="333">
        <f t="shared" si="20"/>
        <v>2926.1099999999929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21</v>
      </c>
      <c r="C1137" s="298">
        <v>46070</v>
      </c>
      <c r="D1137" s="299" t="s">
        <v>194</v>
      </c>
      <c r="E1137" s="331">
        <v>81</v>
      </c>
      <c r="F1137" s="331"/>
      <c r="G1137" s="333">
        <f t="shared" si="20"/>
        <v>2990.679999999993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46070</v>
      </c>
      <c r="D1138" s="299" t="s">
        <v>384</v>
      </c>
      <c r="E1138" s="331">
        <v>81.41</v>
      </c>
      <c r="F1138" s="331"/>
      <c r="G1138" s="333">
        <f t="shared" si="20"/>
        <v>3071.679999999993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6</v>
      </c>
      <c r="C1139" s="298">
        <v>46070</v>
      </c>
      <c r="D1139" s="299" t="s">
        <v>300</v>
      </c>
      <c r="E1139" s="331">
        <v>113.74</v>
      </c>
      <c r="F1139" s="331"/>
      <c r="G1139" s="333">
        <f t="shared" si="20"/>
        <v>3153.0899999999929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43</v>
      </c>
      <c r="C1140" s="298">
        <v>46070</v>
      </c>
      <c r="D1140" s="299" t="s">
        <v>333</v>
      </c>
      <c r="E1140" s="331">
        <v>29.8</v>
      </c>
      <c r="F1140" s="331"/>
      <c r="G1140" s="333">
        <f t="shared" si="20"/>
        <v>3266.8299999999927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42</v>
      </c>
      <c r="C1141" s="298">
        <v>46070</v>
      </c>
      <c r="D1141" s="299" t="s">
        <v>333</v>
      </c>
      <c r="E1141" s="331">
        <v>37.25</v>
      </c>
      <c r="F1141" s="331"/>
      <c r="G1141" s="333">
        <f t="shared" si="20"/>
        <v>3296.6299999999928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46070</v>
      </c>
      <c r="D1142" s="299" t="s">
        <v>424</v>
      </c>
      <c r="E1142" s="331">
        <v>7.97</v>
      </c>
      <c r="F1142" s="331"/>
      <c r="G1142" s="333">
        <f t="shared" si="20"/>
        <v>3333.8799999999928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17</v>
      </c>
      <c r="C1143" s="298">
        <v>46070</v>
      </c>
      <c r="D1143" s="299" t="s">
        <v>188</v>
      </c>
      <c r="E1143" s="331">
        <v>42.65</v>
      </c>
      <c r="F1143" s="331"/>
      <c r="G1143" s="333">
        <f t="shared" si="20"/>
        <v>3341.8499999999926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46070</v>
      </c>
      <c r="D1144" s="299" t="s">
        <v>436</v>
      </c>
      <c r="E1144" s="331">
        <v>40</v>
      </c>
      <c r="F1144" s="331"/>
      <c r="G1144" s="333">
        <f t="shared" si="20"/>
        <v>3384.4999999999927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11</v>
      </c>
      <c r="C1145" s="298">
        <v>46070</v>
      </c>
      <c r="D1145" s="299" t="s">
        <v>178</v>
      </c>
      <c r="E1145" s="331">
        <v>480.91</v>
      </c>
      <c r="F1145" s="331"/>
      <c r="G1145" s="333">
        <f t="shared" si="20"/>
        <v>3424.4999999999927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23</v>
      </c>
      <c r="C1146" s="298">
        <v>46070</v>
      </c>
      <c r="D1146" s="299" t="s">
        <v>63</v>
      </c>
      <c r="E1146" s="331">
        <v>529.46</v>
      </c>
      <c r="F1146" s="331"/>
      <c r="G1146" s="333">
        <f t="shared" si="20"/>
        <v>3905.4099999999926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46069</v>
      </c>
      <c r="D1147" s="299" t="s">
        <v>324</v>
      </c>
      <c r="E1147" s="331">
        <v>16.079999999999998</v>
      </c>
      <c r="F1147" s="331"/>
      <c r="G1147" s="333">
        <f t="shared" si="20"/>
        <v>4434.8699999999926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46069</v>
      </c>
      <c r="D1148" s="299" t="s">
        <v>300</v>
      </c>
      <c r="E1148" s="331">
        <v>21.17</v>
      </c>
      <c r="F1148" s="331"/>
      <c r="G1148" s="333">
        <f t="shared" si="20"/>
        <v>4450.9499999999925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46069</v>
      </c>
      <c r="D1149" s="299" t="s">
        <v>300</v>
      </c>
      <c r="E1149" s="331">
        <v>17.03</v>
      </c>
      <c r="F1149" s="331"/>
      <c r="G1149" s="333">
        <f t="shared" si="20"/>
        <v>4472.1199999999926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46069</v>
      </c>
      <c r="D1150" s="299" t="s">
        <v>296</v>
      </c>
      <c r="E1150" s="331">
        <v>18.309999999999999</v>
      </c>
      <c r="F1150" s="331"/>
      <c r="G1150" s="333">
        <f t="shared" si="20"/>
        <v>4489.1499999999924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46069</v>
      </c>
      <c r="D1151" s="299" t="s">
        <v>301</v>
      </c>
      <c r="E1151" s="331">
        <v>19.3</v>
      </c>
      <c r="F1151" s="331"/>
      <c r="G1151" s="333">
        <f t="shared" si="20"/>
        <v>4507.4599999999928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46069</v>
      </c>
      <c r="D1152" s="299" t="s">
        <v>397</v>
      </c>
      <c r="E1152" s="331">
        <v>24.67</v>
      </c>
      <c r="F1152" s="331"/>
      <c r="G1152" s="333">
        <f t="shared" si="20"/>
        <v>4526.7599999999929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287</v>
      </c>
      <c r="B1153" s="330" t="s">
        <v>287</v>
      </c>
      <c r="C1153" s="298">
        <v>46069</v>
      </c>
      <c r="D1153" s="299" t="s">
        <v>397</v>
      </c>
      <c r="E1153" s="331">
        <v>152.41999999999999</v>
      </c>
      <c r="F1153" s="331">
        <v>152.41999999999999</v>
      </c>
      <c r="G1153" s="333">
        <f t="shared" si="20"/>
        <v>4551.429999999993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6</v>
      </c>
      <c r="C1154" s="298">
        <v>46068</v>
      </c>
      <c r="D1154" s="299" t="s">
        <v>437</v>
      </c>
      <c r="E1154" s="331">
        <v>233.83</v>
      </c>
      <c r="F1154" s="331"/>
      <c r="G1154" s="333">
        <f t="shared" si="20"/>
        <v>4551.429999999993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46068</v>
      </c>
      <c r="D1155" s="299" t="s">
        <v>326</v>
      </c>
      <c r="E1155" s="331">
        <v>50.87</v>
      </c>
      <c r="F1155" s="331"/>
      <c r="G1155" s="333">
        <f t="shared" si="20"/>
        <v>4785.2599999999929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46068</v>
      </c>
      <c r="D1156" s="299" t="s">
        <v>438</v>
      </c>
      <c r="E1156" s="331">
        <v>16</v>
      </c>
      <c r="F1156" s="331"/>
      <c r="G1156" s="333">
        <f t="shared" si="20"/>
        <v>4836.1299999999928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46068</v>
      </c>
      <c r="D1157" s="299" t="s">
        <v>353</v>
      </c>
      <c r="E1157" s="331">
        <v>30</v>
      </c>
      <c r="F1157" s="331"/>
      <c r="G1157" s="333">
        <f t="shared" si="20"/>
        <v>4852.1299999999928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46068</v>
      </c>
      <c r="D1158" s="299" t="s">
        <v>306</v>
      </c>
      <c r="E1158" s="331">
        <v>76</v>
      </c>
      <c r="F1158" s="331"/>
      <c r="G1158" s="333">
        <f t="shared" si="20"/>
        <v>4882.1299999999928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3</v>
      </c>
      <c r="C1159" s="298">
        <v>46068</v>
      </c>
      <c r="D1159" s="299" t="s">
        <v>348</v>
      </c>
      <c r="E1159" s="331">
        <v>3.59</v>
      </c>
      <c r="F1159" s="331"/>
      <c r="G1159" s="333">
        <f t="shared" si="20"/>
        <v>4958.1299999999928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46068</v>
      </c>
      <c r="D1160" s="299" t="s">
        <v>439</v>
      </c>
      <c r="E1160" s="331">
        <v>70</v>
      </c>
      <c r="F1160" s="331"/>
      <c r="G1160" s="333">
        <f t="shared" si="20"/>
        <v>4961.719999999993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8</v>
      </c>
      <c r="C1161" s="298">
        <v>46068</v>
      </c>
      <c r="D1161" s="299" t="s">
        <v>440</v>
      </c>
      <c r="E1161" s="331">
        <v>175</v>
      </c>
      <c r="F1161" s="331"/>
      <c r="G1161" s="333">
        <f t="shared" si="20"/>
        <v>5031.719999999993</v>
      </c>
      <c r="H1161" s="334" t="s">
        <v>298</v>
      </c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8</v>
      </c>
      <c r="C1162" s="298">
        <v>46067</v>
      </c>
      <c r="D1162" s="299" t="s">
        <v>319</v>
      </c>
      <c r="E1162" s="331">
        <v>13.09</v>
      </c>
      <c r="F1162" s="331"/>
      <c r="G1162" s="333">
        <f t="shared" si="20"/>
        <v>5206.719999999993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3</v>
      </c>
      <c r="C1163" s="298">
        <v>46067</v>
      </c>
      <c r="D1163" s="299" t="s">
        <v>296</v>
      </c>
      <c r="E1163" s="331">
        <v>7.56</v>
      </c>
      <c r="F1163" s="331"/>
      <c r="G1163" s="333">
        <f t="shared" si="20"/>
        <v>5219.8099999999931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4</v>
      </c>
      <c r="C1164" s="298">
        <v>46067</v>
      </c>
      <c r="D1164" s="299" t="s">
        <v>296</v>
      </c>
      <c r="E1164" s="331">
        <v>32.409999999999997</v>
      </c>
      <c r="F1164" s="331"/>
      <c r="G1164" s="333">
        <f t="shared" si="20"/>
        <v>5227.3699999999935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5</v>
      </c>
      <c r="C1165" s="298">
        <v>46067</v>
      </c>
      <c r="D1165" s="299" t="s">
        <v>441</v>
      </c>
      <c r="E1165" s="331">
        <v>400</v>
      </c>
      <c r="F1165" s="331"/>
      <c r="G1165" s="333">
        <f t="shared" si="20"/>
        <v>5259.7799999999934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46066</v>
      </c>
      <c r="D1166" s="299" t="s">
        <v>319</v>
      </c>
      <c r="E1166" s="331">
        <v>41.51</v>
      </c>
      <c r="F1166" s="331"/>
      <c r="G1166" s="333">
        <f t="shared" si="20"/>
        <v>5659.7799999999934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46066</v>
      </c>
      <c r="D1167" s="299" t="s">
        <v>296</v>
      </c>
      <c r="E1167" s="331">
        <v>21.55</v>
      </c>
      <c r="F1167" s="331"/>
      <c r="G1167" s="333">
        <f t="shared" si="20"/>
        <v>5701.2899999999936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46066</v>
      </c>
      <c r="D1168" s="299" t="s">
        <v>358</v>
      </c>
      <c r="E1168" s="331">
        <v>12.45</v>
      </c>
      <c r="F1168" s="331"/>
      <c r="G1168" s="333">
        <f t="shared" si="20"/>
        <v>5722.8399999999938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287</v>
      </c>
      <c r="B1169" s="330" t="s">
        <v>287</v>
      </c>
      <c r="C1169" s="298">
        <v>46066</v>
      </c>
      <c r="D1169" s="299" t="s">
        <v>397</v>
      </c>
      <c r="E1169" s="331">
        <v>91.38</v>
      </c>
      <c r="F1169" s="331">
        <v>91.38</v>
      </c>
      <c r="G1169" s="333">
        <f t="shared" si="20"/>
        <v>5735.2899999999936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1</v>
      </c>
      <c r="C1170" s="298">
        <v>46066</v>
      </c>
      <c r="D1170" s="299" t="s">
        <v>311</v>
      </c>
      <c r="E1170" s="331">
        <v>16.48</v>
      </c>
      <c r="F1170" s="331"/>
      <c r="G1170" s="333">
        <f t="shared" si="20"/>
        <v>5735.2899999999936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46066</v>
      </c>
      <c r="D1171" s="299" t="s">
        <v>428</v>
      </c>
      <c r="E1171" s="331">
        <v>12.76</v>
      </c>
      <c r="F1171" s="331"/>
      <c r="G1171" s="333">
        <f t="shared" si="20"/>
        <v>5751.7699999999932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46066</v>
      </c>
      <c r="D1172" s="299" t="s">
        <v>329</v>
      </c>
      <c r="E1172" s="331">
        <v>37.9</v>
      </c>
      <c r="F1172" s="331"/>
      <c r="G1172" s="333">
        <f t="shared" si="20"/>
        <v>5764.5299999999934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291</v>
      </c>
      <c r="B1173" s="330">
        <v>40</v>
      </c>
      <c r="C1173" s="298">
        <v>46066</v>
      </c>
      <c r="D1173" s="299" t="s">
        <v>316</v>
      </c>
      <c r="E1173" s="331"/>
      <c r="F1173" s="331">
        <v>427.18</v>
      </c>
      <c r="G1173" s="333">
        <f t="shared" si="20"/>
        <v>5802.429999999993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291</v>
      </c>
      <c r="B1174" s="330">
        <v>38</v>
      </c>
      <c r="C1174" s="298">
        <v>46066</v>
      </c>
      <c r="D1174" s="299" t="s">
        <v>293</v>
      </c>
      <c r="E1174" s="331"/>
      <c r="F1174" s="331">
        <v>4278.16</v>
      </c>
      <c r="G1174" s="333">
        <f t="shared" si="20"/>
        <v>5375.2499999999927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46065</v>
      </c>
      <c r="D1175" s="299" t="s">
        <v>357</v>
      </c>
      <c r="E1175" s="331">
        <v>111.36</v>
      </c>
      <c r="F1175" s="331"/>
      <c r="G1175" s="333">
        <f t="shared" si="20"/>
        <v>1097.0899999999931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6</v>
      </c>
      <c r="C1176" s="298">
        <v>46065</v>
      </c>
      <c r="D1176" s="299" t="s">
        <v>442</v>
      </c>
      <c r="E1176" s="331">
        <v>16</v>
      </c>
      <c r="F1176" s="331"/>
      <c r="G1176" s="333">
        <f t="shared" si="20"/>
        <v>1208.449999999993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46065</v>
      </c>
      <c r="D1177" s="299" t="s">
        <v>300</v>
      </c>
      <c r="E1177" s="331">
        <v>29.81</v>
      </c>
      <c r="F1177" s="331"/>
      <c r="G1177" s="333">
        <f t="shared" si="20"/>
        <v>1224.449999999993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19</v>
      </c>
      <c r="C1178" s="298">
        <v>46065</v>
      </c>
      <c r="D1178" s="299" t="s">
        <v>191</v>
      </c>
      <c r="E1178" s="331">
        <v>200</v>
      </c>
      <c r="F1178" s="331"/>
      <c r="G1178" s="333">
        <f t="shared" si="20"/>
        <v>1254.2599999999929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46065</v>
      </c>
      <c r="D1179" s="299" t="s">
        <v>296</v>
      </c>
      <c r="E1179" s="331">
        <v>7.56</v>
      </c>
      <c r="F1179" s="331"/>
      <c r="G1179" s="333">
        <f t="shared" si="20"/>
        <v>1454.2599999999929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4</v>
      </c>
      <c r="C1180" s="298">
        <v>46065</v>
      </c>
      <c r="D1180" s="299" t="s">
        <v>296</v>
      </c>
      <c r="E1180" s="331">
        <v>65.78</v>
      </c>
      <c r="F1180" s="331"/>
      <c r="G1180" s="333">
        <f t="shared" si="20"/>
        <v>1461.8199999999929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3</v>
      </c>
      <c r="C1181" s="298">
        <v>46065</v>
      </c>
      <c r="D1181" s="299" t="s">
        <v>296</v>
      </c>
      <c r="E1181" s="331">
        <v>3.93</v>
      </c>
      <c r="F1181" s="331"/>
      <c r="G1181" s="333">
        <f t="shared" si="20"/>
        <v>1527.5999999999929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7</v>
      </c>
      <c r="C1182" s="298">
        <v>46065</v>
      </c>
      <c r="D1182" s="299" t="s">
        <v>443</v>
      </c>
      <c r="E1182" s="331">
        <v>564.83000000000004</v>
      </c>
      <c r="F1182" s="331"/>
      <c r="G1182" s="333">
        <f t="shared" si="20"/>
        <v>1531.5299999999929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7</v>
      </c>
      <c r="C1183" s="298">
        <v>46065</v>
      </c>
      <c r="D1183" s="299" t="s">
        <v>444</v>
      </c>
      <c r="E1183" s="331">
        <v>70.180000000000007</v>
      </c>
      <c r="F1183" s="331"/>
      <c r="G1183" s="333">
        <f t="shared" si="20"/>
        <v>2096.3599999999929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46065</v>
      </c>
      <c r="D1184" s="299" t="s">
        <v>445</v>
      </c>
      <c r="E1184" s="331">
        <v>2.66</v>
      </c>
      <c r="F1184" s="331"/>
      <c r="G1184" s="333">
        <f t="shared" si="20"/>
        <v>2166.5399999999927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5</v>
      </c>
      <c r="C1185" s="298">
        <v>46064</v>
      </c>
      <c r="D1185" s="299" t="s">
        <v>429</v>
      </c>
      <c r="E1185" s="331">
        <v>103.25</v>
      </c>
      <c r="F1185" s="331"/>
      <c r="G1185" s="333">
        <f t="shared" si="20"/>
        <v>2169.1999999999925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4</v>
      </c>
      <c r="C1186" s="298">
        <v>46064</v>
      </c>
      <c r="D1186" s="299" t="s">
        <v>363</v>
      </c>
      <c r="E1186" s="331">
        <v>30.39</v>
      </c>
      <c r="F1186" s="331"/>
      <c r="G1186" s="333">
        <f t="shared" si="20"/>
        <v>2272.4499999999925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46064</v>
      </c>
      <c r="D1187" s="299" t="s">
        <v>296</v>
      </c>
      <c r="E1187" s="331">
        <v>9.92</v>
      </c>
      <c r="F1187" s="331"/>
      <c r="G1187" s="333">
        <f t="shared" si="20"/>
        <v>2302.8399999999924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3</v>
      </c>
      <c r="C1188" s="298">
        <v>46064</v>
      </c>
      <c r="D1188" s="299" t="s">
        <v>295</v>
      </c>
      <c r="E1188" s="331">
        <v>3.49</v>
      </c>
      <c r="F1188" s="331"/>
      <c r="G1188" s="333">
        <f t="shared" si="20"/>
        <v>2312.7599999999925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22</v>
      </c>
      <c r="C1189" s="298">
        <v>46064</v>
      </c>
      <c r="D1189" s="299" t="s">
        <v>352</v>
      </c>
      <c r="E1189" s="331">
        <v>19.16</v>
      </c>
      <c r="F1189" s="331"/>
      <c r="G1189" s="333">
        <f t="shared" si="20"/>
        <v>2316.2499999999923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46063</v>
      </c>
      <c r="D1190" s="299" t="s">
        <v>412</v>
      </c>
      <c r="E1190" s="331">
        <v>-8</v>
      </c>
      <c r="F1190" s="331"/>
      <c r="G1190" s="333">
        <f t="shared" si="20"/>
        <v>2335.4099999999921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6</v>
      </c>
      <c r="C1191" s="298">
        <v>46063</v>
      </c>
      <c r="D1191" s="299" t="s">
        <v>446</v>
      </c>
      <c r="E1191" s="331">
        <v>-0.04</v>
      </c>
      <c r="F1191" s="331"/>
      <c r="G1191" s="333">
        <f t="shared" si="20"/>
        <v>2327.4099999999921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335</v>
      </c>
      <c r="B1192" s="330" t="s">
        <v>335</v>
      </c>
      <c r="C1192" s="298">
        <v>46063</v>
      </c>
      <c r="D1192" s="299" t="s">
        <v>447</v>
      </c>
      <c r="E1192" s="331">
        <v>65.78</v>
      </c>
      <c r="F1192" s="331"/>
      <c r="G1192" s="333">
        <f t="shared" si="20"/>
        <v>2327.3699999999922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13</v>
      </c>
      <c r="C1193" s="298">
        <v>46063</v>
      </c>
      <c r="D1193" s="299" t="s">
        <v>182</v>
      </c>
      <c r="E1193" s="331">
        <v>159.35</v>
      </c>
      <c r="F1193" s="331"/>
      <c r="G1193" s="333">
        <f t="shared" si="20"/>
        <v>2393.1499999999924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46063</v>
      </c>
      <c r="D1194" s="299" t="s">
        <v>296</v>
      </c>
      <c r="E1194" s="331">
        <v>16.29</v>
      </c>
      <c r="F1194" s="331"/>
      <c r="G1194" s="333">
        <f t="shared" si="20"/>
        <v>2552.4999999999923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1</v>
      </c>
      <c r="C1195" s="298">
        <v>46063</v>
      </c>
      <c r="D1195" s="299" t="s">
        <v>311</v>
      </c>
      <c r="E1195" s="331">
        <v>19.329999999999998</v>
      </c>
      <c r="F1195" s="331"/>
      <c r="G1195" s="333">
        <f t="shared" si="20"/>
        <v>2568.7899999999922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3</v>
      </c>
      <c r="C1196" s="298">
        <v>46062</v>
      </c>
      <c r="D1196" s="299" t="s">
        <v>448</v>
      </c>
      <c r="E1196" s="331">
        <v>8.61</v>
      </c>
      <c r="F1196" s="331"/>
      <c r="G1196" s="333">
        <f t="shared" ref="G1196:G1441" si="21">G1197-E1196+F1196</f>
        <v>2588.1199999999922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46062</v>
      </c>
      <c r="D1197" s="299" t="s">
        <v>296</v>
      </c>
      <c r="E1197" s="331">
        <v>13.41</v>
      </c>
      <c r="F1197" s="331"/>
      <c r="G1197" s="333">
        <f t="shared" si="21"/>
        <v>2596.7299999999923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18</v>
      </c>
      <c r="C1198" s="298">
        <v>46062</v>
      </c>
      <c r="D1198" s="299" t="s">
        <v>361</v>
      </c>
      <c r="E1198" s="331">
        <v>400</v>
      </c>
      <c r="F1198" s="331"/>
      <c r="G1198" s="333">
        <f t="shared" si="21"/>
        <v>2610.1399999999921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9</v>
      </c>
      <c r="C1199" s="298">
        <v>46062</v>
      </c>
      <c r="D1199" s="299" t="s">
        <v>58</v>
      </c>
      <c r="E1199" s="331">
        <v>1281.53</v>
      </c>
      <c r="F1199" s="331"/>
      <c r="G1199" s="333">
        <f t="shared" si="21"/>
        <v>3010.1399999999921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5</v>
      </c>
      <c r="C1200" s="298">
        <v>46062</v>
      </c>
      <c r="D1200" s="299" t="s">
        <v>449</v>
      </c>
      <c r="E1200" s="331">
        <v>50</v>
      </c>
      <c r="F1200" s="331"/>
      <c r="G1200" s="333">
        <f t="shared" si="21"/>
        <v>4291.6699999999919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46062</v>
      </c>
      <c r="D1201" s="299" t="s">
        <v>450</v>
      </c>
      <c r="E1201" s="331">
        <v>12.1</v>
      </c>
      <c r="F1201" s="331"/>
      <c r="G1201" s="333">
        <f t="shared" si="21"/>
        <v>4341.6699999999919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46061</v>
      </c>
      <c r="D1202" s="299" t="s">
        <v>306</v>
      </c>
      <c r="E1202" s="331">
        <v>72.099999999999994</v>
      </c>
      <c r="F1202" s="331"/>
      <c r="G1202" s="333">
        <f t="shared" si="21"/>
        <v>4353.7699999999923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46061</v>
      </c>
      <c r="D1203" s="299" t="s">
        <v>319</v>
      </c>
      <c r="E1203" s="331">
        <v>30.25</v>
      </c>
      <c r="F1203" s="331"/>
      <c r="G1203" s="333">
        <f t="shared" si="21"/>
        <v>4425.8699999999926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3</v>
      </c>
      <c r="C1204" s="298">
        <v>46061</v>
      </c>
      <c r="D1204" s="299" t="s">
        <v>296</v>
      </c>
      <c r="E1204" s="331">
        <v>3.72</v>
      </c>
      <c r="F1204" s="331"/>
      <c r="G1204" s="333">
        <f t="shared" si="21"/>
        <v>4456.1199999999926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46061</v>
      </c>
      <c r="D1205" s="299" t="s">
        <v>296</v>
      </c>
      <c r="E1205" s="331">
        <v>41.6</v>
      </c>
      <c r="F1205" s="331"/>
      <c r="G1205" s="333">
        <f t="shared" si="21"/>
        <v>4459.8399999999929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3</v>
      </c>
      <c r="C1206" s="298">
        <v>46061</v>
      </c>
      <c r="D1206" s="299" t="s">
        <v>451</v>
      </c>
      <c r="E1206" s="331">
        <v>1</v>
      </c>
      <c r="F1206" s="331"/>
      <c r="G1206" s="333">
        <f t="shared" si="21"/>
        <v>4501.4399999999932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46061</v>
      </c>
      <c r="D1207" s="299" t="s">
        <v>358</v>
      </c>
      <c r="E1207" s="331">
        <v>10.17</v>
      </c>
      <c r="F1207" s="331"/>
      <c r="G1207" s="333">
        <f t="shared" si="21"/>
        <v>4502.4399999999932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287</v>
      </c>
      <c r="B1208" s="330" t="s">
        <v>287</v>
      </c>
      <c r="C1208" s="298">
        <v>46060</v>
      </c>
      <c r="D1208" s="299" t="s">
        <v>452</v>
      </c>
      <c r="E1208" s="331">
        <v>367.77</v>
      </c>
      <c r="F1208" s="331">
        <v>367.77</v>
      </c>
      <c r="G1208" s="333">
        <f t="shared" si="21"/>
        <v>4512.6099999999933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4</v>
      </c>
      <c r="C1209" s="298">
        <v>46060</v>
      </c>
      <c r="D1209" s="299" t="s">
        <v>310</v>
      </c>
      <c r="E1209" s="331">
        <v>32.36</v>
      </c>
      <c r="F1209" s="331"/>
      <c r="G1209" s="333">
        <f t="shared" si="21"/>
        <v>4512.6099999999933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46060</v>
      </c>
      <c r="D1210" s="299" t="s">
        <v>453</v>
      </c>
      <c r="E1210" s="331">
        <v>41.39</v>
      </c>
      <c r="F1210" s="331"/>
      <c r="G1210" s="333">
        <f t="shared" si="21"/>
        <v>4544.969999999993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1</v>
      </c>
      <c r="C1211" s="298">
        <v>46060</v>
      </c>
      <c r="D1211" s="299" t="s">
        <v>445</v>
      </c>
      <c r="E1211" s="331">
        <v>35.770000000000003</v>
      </c>
      <c r="F1211" s="331"/>
      <c r="G1211" s="333">
        <f t="shared" si="21"/>
        <v>4586.3599999999933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3</v>
      </c>
      <c r="C1212" s="298">
        <v>46060</v>
      </c>
      <c r="D1212" s="299" t="s">
        <v>348</v>
      </c>
      <c r="E1212" s="331">
        <v>25</v>
      </c>
      <c r="F1212" s="331"/>
      <c r="G1212" s="333">
        <f t="shared" si="21"/>
        <v>4622.1299999999937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8</v>
      </c>
      <c r="C1213" s="298">
        <v>46060</v>
      </c>
      <c r="D1213" s="299" t="s">
        <v>296</v>
      </c>
      <c r="E1213" s="331">
        <v>6.69</v>
      </c>
      <c r="F1213" s="331"/>
      <c r="G1213" s="333">
        <f t="shared" si="21"/>
        <v>4647.1299999999937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4</v>
      </c>
      <c r="C1214" s="298">
        <v>46060</v>
      </c>
      <c r="D1214" s="299" t="s">
        <v>296</v>
      </c>
      <c r="E1214" s="331">
        <v>47.85</v>
      </c>
      <c r="F1214" s="331"/>
      <c r="G1214" s="333">
        <f t="shared" si="21"/>
        <v>4653.8199999999933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46059</v>
      </c>
      <c r="D1215" s="299" t="s">
        <v>301</v>
      </c>
      <c r="E1215" s="331">
        <v>20</v>
      </c>
      <c r="F1215" s="331"/>
      <c r="G1215" s="333">
        <f t="shared" si="21"/>
        <v>4701.6699999999937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291</v>
      </c>
      <c r="B1216" s="330">
        <v>40</v>
      </c>
      <c r="C1216" s="298">
        <v>46059</v>
      </c>
      <c r="D1216" s="299" t="s">
        <v>316</v>
      </c>
      <c r="E1216" s="331"/>
      <c r="F1216" s="331">
        <v>822.99</v>
      </c>
      <c r="G1216" s="333">
        <f t="shared" si="21"/>
        <v>4721.6699999999937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14</v>
      </c>
      <c r="C1217" s="298">
        <v>46059</v>
      </c>
      <c r="D1217" s="299" t="s">
        <v>366</v>
      </c>
      <c r="E1217" s="331">
        <v>66.67</v>
      </c>
      <c r="F1217" s="331"/>
      <c r="G1217" s="333">
        <f t="shared" si="21"/>
        <v>3898.6799999999935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46059</v>
      </c>
      <c r="D1218" s="299" t="s">
        <v>296</v>
      </c>
      <c r="E1218" s="331">
        <v>9.35</v>
      </c>
      <c r="F1218" s="331"/>
      <c r="G1218" s="333">
        <f t="shared" si="21"/>
        <v>3965.3499999999935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4</v>
      </c>
      <c r="C1219" s="298">
        <v>46059</v>
      </c>
      <c r="D1219" s="299" t="s">
        <v>296</v>
      </c>
      <c r="E1219" s="331">
        <v>45.81</v>
      </c>
      <c r="F1219" s="331"/>
      <c r="G1219" s="333">
        <f t="shared" si="21"/>
        <v>3974.6999999999935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46059</v>
      </c>
      <c r="D1220" s="299" t="s">
        <v>353</v>
      </c>
      <c r="E1220" s="331">
        <v>22.98</v>
      </c>
      <c r="F1220" s="331"/>
      <c r="G1220" s="333">
        <f t="shared" si="21"/>
        <v>4020.5099999999934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46059</v>
      </c>
      <c r="D1221" s="299" t="s">
        <v>301</v>
      </c>
      <c r="E1221" s="331">
        <v>46.5</v>
      </c>
      <c r="F1221" s="331"/>
      <c r="G1221" s="333">
        <f t="shared" si="21"/>
        <v>4043.4899999999934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46059</v>
      </c>
      <c r="D1222" s="299" t="s">
        <v>358</v>
      </c>
      <c r="E1222" s="331">
        <v>10.17</v>
      </c>
      <c r="F1222" s="331"/>
      <c r="G1222" s="333">
        <f t="shared" si="21"/>
        <v>4089.9899999999934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8</v>
      </c>
      <c r="C1223" s="298">
        <v>46059</v>
      </c>
      <c r="D1223" s="299" t="s">
        <v>435</v>
      </c>
      <c r="E1223" s="331">
        <v>81.2</v>
      </c>
      <c r="F1223" s="331"/>
      <c r="G1223" s="333">
        <f t="shared" si="21"/>
        <v>4100.1599999999935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46058</v>
      </c>
      <c r="D1224" s="299" t="s">
        <v>301</v>
      </c>
      <c r="E1224" s="331">
        <v>21</v>
      </c>
      <c r="F1224" s="331"/>
      <c r="G1224" s="333">
        <f t="shared" si="21"/>
        <v>4181.3599999999933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291</v>
      </c>
      <c r="B1225" s="330">
        <v>39</v>
      </c>
      <c r="C1225" s="298">
        <v>46058</v>
      </c>
      <c r="D1225" s="299" t="s">
        <v>292</v>
      </c>
      <c r="E1225" s="331"/>
      <c r="F1225" s="331">
        <v>2763.79</v>
      </c>
      <c r="G1225" s="333">
        <f t="shared" si="21"/>
        <v>4202.3599999999933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8</v>
      </c>
      <c r="C1226" s="298">
        <v>46058</v>
      </c>
      <c r="D1226" s="299" t="s">
        <v>357</v>
      </c>
      <c r="E1226" s="331">
        <v>95.35</v>
      </c>
      <c r="F1226" s="331"/>
      <c r="G1226" s="333">
        <f t="shared" si="21"/>
        <v>1438.5699999999933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46058</v>
      </c>
      <c r="D1227" s="299" t="s">
        <v>353</v>
      </c>
      <c r="E1227" s="331">
        <v>14.99</v>
      </c>
      <c r="F1227" s="331"/>
      <c r="G1227" s="333">
        <f t="shared" si="21"/>
        <v>1533.9199999999933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287</v>
      </c>
      <c r="B1228" s="330" t="s">
        <v>287</v>
      </c>
      <c r="C1228" s="298">
        <v>46058</v>
      </c>
      <c r="D1228" s="299" t="s">
        <v>452</v>
      </c>
      <c r="E1228" s="331">
        <v>77.569999999999993</v>
      </c>
      <c r="F1228" s="331">
        <v>77.569999999999993</v>
      </c>
      <c r="G1228" s="333">
        <f t="shared" si="21"/>
        <v>1548.9099999999933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6</v>
      </c>
      <c r="C1229" s="298">
        <v>46057</v>
      </c>
      <c r="D1229" s="299" t="s">
        <v>344</v>
      </c>
      <c r="E1229" s="331">
        <v>50</v>
      </c>
      <c r="F1229" s="331"/>
      <c r="G1229" s="333">
        <f t="shared" si="21"/>
        <v>1548.9099999999933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1</v>
      </c>
      <c r="C1230" s="298">
        <v>46057</v>
      </c>
      <c r="D1230" s="299" t="s">
        <v>306</v>
      </c>
      <c r="E1230" s="331">
        <v>62.03</v>
      </c>
      <c r="F1230" s="331"/>
      <c r="G1230" s="333">
        <f t="shared" si="21"/>
        <v>1598.9099999999933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46057</v>
      </c>
      <c r="D1231" s="299" t="s">
        <v>296</v>
      </c>
      <c r="E1231" s="331">
        <v>14.91</v>
      </c>
      <c r="F1231" s="331"/>
      <c r="G1231" s="333">
        <f t="shared" si="21"/>
        <v>1660.9399999999932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4</v>
      </c>
      <c r="C1232" s="298">
        <v>46057</v>
      </c>
      <c r="D1232" s="299" t="s">
        <v>310</v>
      </c>
      <c r="E1232" s="331">
        <v>63.38</v>
      </c>
      <c r="F1232" s="331"/>
      <c r="G1232" s="333">
        <f t="shared" si="21"/>
        <v>1675.8499999999933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287</v>
      </c>
      <c r="B1233" s="330" t="s">
        <v>287</v>
      </c>
      <c r="C1233" s="298">
        <v>46057</v>
      </c>
      <c r="D1233" s="299" t="s">
        <v>454</v>
      </c>
      <c r="E1233" s="331">
        <v>192.78</v>
      </c>
      <c r="F1233" s="331">
        <v>192.78</v>
      </c>
      <c r="G1233" s="333">
        <f t="shared" si="21"/>
        <v>1739.2299999999934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14</v>
      </c>
      <c r="C1234" s="298">
        <v>46057</v>
      </c>
      <c r="D1234" s="299" t="s">
        <v>367</v>
      </c>
      <c r="E1234" s="331">
        <v>68.739999999999995</v>
      </c>
      <c r="F1234" s="331"/>
      <c r="G1234" s="333">
        <f t="shared" si="21"/>
        <v>1739.2299999999934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6</v>
      </c>
      <c r="C1235" s="298">
        <v>46057</v>
      </c>
      <c r="D1235" s="299" t="s">
        <v>300</v>
      </c>
      <c r="E1235" s="331">
        <v>-42.58</v>
      </c>
      <c r="F1235" s="331"/>
      <c r="G1235" s="333">
        <f t="shared" si="21"/>
        <v>1807.9699999999934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1</v>
      </c>
      <c r="C1236" s="298">
        <v>46057</v>
      </c>
      <c r="D1236" s="299" t="s">
        <v>371</v>
      </c>
      <c r="E1236" s="331">
        <v>31.36</v>
      </c>
      <c r="F1236" s="331"/>
      <c r="G1236" s="333">
        <f t="shared" si="21"/>
        <v>1765.3899999999935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17</v>
      </c>
      <c r="C1237" s="298">
        <v>46057</v>
      </c>
      <c r="D1237" s="299" t="s">
        <v>370</v>
      </c>
      <c r="E1237" s="331">
        <v>99</v>
      </c>
      <c r="F1237" s="331"/>
      <c r="G1237" s="333">
        <f t="shared" si="21"/>
        <v>1796.7499999999934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284</v>
      </c>
      <c r="B1238" s="330">
        <v>36</v>
      </c>
      <c r="C1238" s="298">
        <v>46056</v>
      </c>
      <c r="D1238" s="299" t="s">
        <v>374</v>
      </c>
      <c r="E1238" s="331">
        <v>50</v>
      </c>
      <c r="F1238" s="331"/>
      <c r="G1238" s="333">
        <f t="shared" si="21"/>
        <v>1895.7499999999934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46056</v>
      </c>
      <c r="D1239" s="299" t="s">
        <v>319</v>
      </c>
      <c r="E1239" s="331">
        <v>7.92</v>
      </c>
      <c r="F1239" s="331"/>
      <c r="G1239" s="333">
        <f t="shared" si="21"/>
        <v>1945.7499999999934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24</v>
      </c>
      <c r="C1240" s="298">
        <v>46056</v>
      </c>
      <c r="D1240" s="299" t="s">
        <v>860</v>
      </c>
      <c r="E1240" s="331">
        <v>83.58</v>
      </c>
      <c r="F1240" s="331"/>
      <c r="G1240" s="333">
        <f t="shared" si="21"/>
        <v>1953.6699999999935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4</v>
      </c>
      <c r="C1241" s="298">
        <v>46056</v>
      </c>
      <c r="D1241" s="299" t="s">
        <v>455</v>
      </c>
      <c r="E1241" s="331">
        <v>28.64</v>
      </c>
      <c r="F1241" s="331"/>
      <c r="G1241" s="333">
        <f t="shared" si="21"/>
        <v>2037.2499999999934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46056</v>
      </c>
      <c r="D1242" s="299" t="s">
        <v>358</v>
      </c>
      <c r="E1242" s="331">
        <v>9.4700000000000006</v>
      </c>
      <c r="F1242" s="331"/>
      <c r="G1242" s="333">
        <f t="shared" si="21"/>
        <v>2065.8899999999935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6</v>
      </c>
      <c r="C1243" s="298">
        <v>46055</v>
      </c>
      <c r="D1243" s="299" t="s">
        <v>456</v>
      </c>
      <c r="E1243" s="331">
        <v>20</v>
      </c>
      <c r="F1243" s="331"/>
      <c r="G1243" s="333">
        <f t="shared" si="21"/>
        <v>2075.3599999999933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17</v>
      </c>
      <c r="C1244" s="298">
        <v>46055</v>
      </c>
      <c r="D1244" s="299" t="s">
        <v>188</v>
      </c>
      <c r="E1244" s="331">
        <v>41.54</v>
      </c>
      <c r="F1244" s="331"/>
      <c r="G1244" s="333">
        <f t="shared" si="21"/>
        <v>2095.3599999999933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46055</v>
      </c>
      <c r="D1245" s="299" t="s">
        <v>296</v>
      </c>
      <c r="E1245" s="331">
        <v>9.92</v>
      </c>
      <c r="F1245" s="331"/>
      <c r="G1245" s="333">
        <f t="shared" si="21"/>
        <v>2136.8999999999933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46055</v>
      </c>
      <c r="D1246" s="299" t="s">
        <v>457</v>
      </c>
      <c r="E1246" s="331">
        <v>155.38</v>
      </c>
      <c r="F1246" s="331"/>
      <c r="G1246" s="333">
        <f t="shared" si="21"/>
        <v>2146.8199999999933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21</v>
      </c>
      <c r="C1247" s="298">
        <v>46055</v>
      </c>
      <c r="D1247" s="299" t="s">
        <v>194</v>
      </c>
      <c r="E1247" s="331">
        <v>27.35</v>
      </c>
      <c r="F1247" s="331"/>
      <c r="G1247" s="333">
        <f t="shared" si="21"/>
        <v>2302.1999999999935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46054</v>
      </c>
      <c r="D1248" s="299" t="s">
        <v>300</v>
      </c>
      <c r="E1248" s="331">
        <v>59.37</v>
      </c>
      <c r="F1248" s="331"/>
      <c r="G1248" s="333">
        <f t="shared" si="21"/>
        <v>2329.5499999999934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22</v>
      </c>
      <c r="C1249" s="298">
        <v>46054</v>
      </c>
      <c r="D1249" s="299" t="s">
        <v>375</v>
      </c>
      <c r="E1249" s="331">
        <v>6.37</v>
      </c>
      <c r="F1249" s="331"/>
      <c r="G1249" s="333">
        <f t="shared" si="21"/>
        <v>2388.9199999999933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8</v>
      </c>
      <c r="C1250" s="298">
        <v>46054</v>
      </c>
      <c r="D1250" s="299" t="s">
        <v>458</v>
      </c>
      <c r="E1250" s="331">
        <v>44.65</v>
      </c>
      <c r="F1250" s="331"/>
      <c r="G1250" s="333">
        <f t="shared" si="21"/>
        <v>2395.2899999999931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7</v>
      </c>
      <c r="C1251" s="298">
        <v>46054</v>
      </c>
      <c r="D1251" s="299" t="s">
        <v>338</v>
      </c>
      <c r="E1251" s="331">
        <v>35.17</v>
      </c>
      <c r="F1251" s="331"/>
      <c r="G1251" s="333">
        <f t="shared" si="21"/>
        <v>2439.9399999999932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4</v>
      </c>
      <c r="C1252" s="298">
        <v>46054</v>
      </c>
      <c r="D1252" s="299" t="s">
        <v>310</v>
      </c>
      <c r="E1252" s="331">
        <v>28.48</v>
      </c>
      <c r="F1252" s="331"/>
      <c r="G1252" s="333">
        <f t="shared" si="21"/>
        <v>2475.1099999999933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1</v>
      </c>
      <c r="C1253" s="298">
        <v>46054</v>
      </c>
      <c r="D1253" s="299" t="s">
        <v>311</v>
      </c>
      <c r="E1253" s="331">
        <v>125.07</v>
      </c>
      <c r="F1253" s="331"/>
      <c r="G1253" s="333">
        <f t="shared" si="21"/>
        <v>2503.5899999999933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46054</v>
      </c>
      <c r="D1254" s="299" t="s">
        <v>458</v>
      </c>
      <c r="E1254" s="331">
        <v>100</v>
      </c>
      <c r="F1254" s="331"/>
      <c r="G1254" s="333">
        <f t="shared" si="21"/>
        <v>2628.6599999999935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46054</v>
      </c>
      <c r="D1255" s="299" t="s">
        <v>329</v>
      </c>
      <c r="E1255" s="331">
        <v>194.96</v>
      </c>
      <c r="F1255" s="331"/>
      <c r="G1255" s="333">
        <f t="shared" si="21"/>
        <v>2728.6599999999935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46054</v>
      </c>
      <c r="D1256" s="299" t="s">
        <v>410</v>
      </c>
      <c r="E1256" s="331">
        <v>75.53</v>
      </c>
      <c r="F1256" s="331"/>
      <c r="G1256" s="333">
        <f t="shared" si="21"/>
        <v>2923.6199999999935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284</v>
      </c>
      <c r="B1257" s="330">
        <v>37</v>
      </c>
      <c r="C1257" s="298">
        <v>46053</v>
      </c>
      <c r="D1257" s="299" t="s">
        <v>459</v>
      </c>
      <c r="E1257" s="331">
        <v>3194.64</v>
      </c>
      <c r="F1257" s="331"/>
      <c r="G1257" s="333">
        <f t="shared" si="21"/>
        <v>2999.1499999999937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286</v>
      </c>
      <c r="B1258" s="330">
        <v>25</v>
      </c>
      <c r="C1258" s="298">
        <v>46053</v>
      </c>
      <c r="D1258" s="298" t="s">
        <v>204</v>
      </c>
      <c r="E1258" s="331">
        <v>350</v>
      </c>
      <c r="F1258" s="331"/>
      <c r="G1258" s="333">
        <f t="shared" si="21"/>
        <v>6193.7899999999936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286</v>
      </c>
      <c r="B1259" s="330">
        <v>26</v>
      </c>
      <c r="C1259" s="298">
        <v>46053</v>
      </c>
      <c r="D1259" s="298" t="s">
        <v>205</v>
      </c>
      <c r="E1259" s="331">
        <v>320</v>
      </c>
      <c r="F1259" s="331"/>
      <c r="G1259" s="333">
        <f t="shared" si="21"/>
        <v>6543.7899999999936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286</v>
      </c>
      <c r="B1260" s="330">
        <v>27</v>
      </c>
      <c r="C1260" s="298">
        <v>46053</v>
      </c>
      <c r="D1260" s="298" t="s">
        <v>206</v>
      </c>
      <c r="E1260" s="331">
        <v>25</v>
      </c>
      <c r="F1260" s="331"/>
      <c r="G1260" s="333">
        <f t="shared" si="21"/>
        <v>6863.7899999999936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286</v>
      </c>
      <c r="B1261" s="330">
        <v>28</v>
      </c>
      <c r="C1261" s="298">
        <v>46053</v>
      </c>
      <c r="D1261" s="298" t="s">
        <v>207</v>
      </c>
      <c r="E1261" s="331">
        <v>25</v>
      </c>
      <c r="F1261" s="331"/>
      <c r="G1261" s="333">
        <f t="shared" si="21"/>
        <v>6888.7899999999936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286</v>
      </c>
      <c r="B1262" s="330">
        <v>29</v>
      </c>
      <c r="C1262" s="298">
        <v>46053</v>
      </c>
      <c r="D1262" s="298" t="s">
        <v>208</v>
      </c>
      <c r="E1262" s="331">
        <v>45</v>
      </c>
      <c r="F1262" s="331"/>
      <c r="G1262" s="333">
        <f t="shared" si="21"/>
        <v>6913.7899999999936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286</v>
      </c>
      <c r="B1263" s="330">
        <v>30</v>
      </c>
      <c r="C1263" s="298">
        <v>46053</v>
      </c>
      <c r="D1263" s="298" t="s">
        <v>209</v>
      </c>
      <c r="E1263" s="331">
        <v>400</v>
      </c>
      <c r="F1263" s="331"/>
      <c r="G1263" s="333">
        <f t="shared" si="21"/>
        <v>6958.7899999999936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286</v>
      </c>
      <c r="B1264" s="330">
        <v>31</v>
      </c>
      <c r="C1264" s="298">
        <v>46053</v>
      </c>
      <c r="D1264" s="298" t="s">
        <v>210</v>
      </c>
      <c r="E1264" s="331">
        <v>375</v>
      </c>
      <c r="F1264" s="331"/>
      <c r="G1264" s="333">
        <f t="shared" si="21"/>
        <v>7358.7899999999936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286</v>
      </c>
      <c r="B1265" s="330">
        <v>32</v>
      </c>
      <c r="C1265" s="298">
        <v>46053</v>
      </c>
      <c r="D1265" s="298" t="s">
        <v>211</v>
      </c>
      <c r="E1265" s="331">
        <v>100</v>
      </c>
      <c r="F1265" s="331"/>
      <c r="G1265" s="333">
        <f t="shared" si="21"/>
        <v>7733.7899999999936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286</v>
      </c>
      <c r="B1266" s="330">
        <v>33</v>
      </c>
      <c r="C1266" s="298">
        <v>46053</v>
      </c>
      <c r="D1266" s="298" t="s">
        <v>212</v>
      </c>
      <c r="E1266" s="331">
        <v>85</v>
      </c>
      <c r="F1266" s="331"/>
      <c r="G1266" s="333">
        <f t="shared" si="21"/>
        <v>7833.7899999999936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286</v>
      </c>
      <c r="B1267" s="330">
        <v>34</v>
      </c>
      <c r="C1267" s="298">
        <v>46053</v>
      </c>
      <c r="D1267" s="298" t="s">
        <v>213</v>
      </c>
      <c r="E1267" s="331">
        <v>230</v>
      </c>
      <c r="F1267" s="331"/>
      <c r="G1267" s="333">
        <f t="shared" si="21"/>
        <v>7918.7899999999936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286</v>
      </c>
      <c r="B1268" s="330">
        <v>35</v>
      </c>
      <c r="C1268" s="298">
        <v>46053</v>
      </c>
      <c r="D1268" s="298" t="s">
        <v>214</v>
      </c>
      <c r="E1268" s="331">
        <v>45</v>
      </c>
      <c r="F1268" s="331"/>
      <c r="G1268" s="333">
        <f t="shared" si="21"/>
        <v>8148.7899999999936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8</v>
      </c>
      <c r="C1269" s="298">
        <v>46053</v>
      </c>
      <c r="D1269" s="298" t="s">
        <v>319</v>
      </c>
      <c r="E1269" s="331">
        <v>31.03</v>
      </c>
      <c r="F1269" s="331"/>
      <c r="G1269" s="333">
        <f t="shared" si="21"/>
        <v>8193.7899999999936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10</v>
      </c>
      <c r="C1270" s="298">
        <v>46053</v>
      </c>
      <c r="D1270" s="298" t="s">
        <v>176</v>
      </c>
      <c r="E1270" s="331">
        <v>17.899999999999999</v>
      </c>
      <c r="F1270" s="331"/>
      <c r="G1270" s="333">
        <f t="shared" si="21"/>
        <v>8224.8199999999943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3</v>
      </c>
      <c r="C1271" s="298">
        <v>46053</v>
      </c>
      <c r="D1271" s="298" t="s">
        <v>348</v>
      </c>
      <c r="E1271" s="331">
        <v>18.84</v>
      </c>
      <c r="F1271" s="331"/>
      <c r="G1271" s="333">
        <f t="shared" si="21"/>
        <v>8242.7199999999939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46053</v>
      </c>
      <c r="D1272" s="298" t="s">
        <v>319</v>
      </c>
      <c r="E1272" s="331">
        <v>25.54</v>
      </c>
      <c r="F1272" s="331"/>
      <c r="G1272" s="333">
        <f t="shared" si="21"/>
        <v>8261.559999999994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46053</v>
      </c>
      <c r="D1273" s="298" t="s">
        <v>308</v>
      </c>
      <c r="E1273" s="331">
        <v>52.59</v>
      </c>
      <c r="F1273" s="331"/>
      <c r="G1273" s="333">
        <f t="shared" si="21"/>
        <v>8287.0999999999949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335</v>
      </c>
      <c r="B1274" s="330" t="s">
        <v>335</v>
      </c>
      <c r="C1274" s="298">
        <v>46052</v>
      </c>
      <c r="D1274" s="299" t="s">
        <v>460</v>
      </c>
      <c r="E1274" s="331"/>
      <c r="F1274" s="331">
        <v>422</v>
      </c>
      <c r="G1274" s="333">
        <f t="shared" si="21"/>
        <v>8339.6899999999951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5</v>
      </c>
      <c r="C1275" s="298">
        <v>46052</v>
      </c>
      <c r="D1275" s="299" t="s">
        <v>864</v>
      </c>
      <c r="E1275" s="331">
        <v>200</v>
      </c>
      <c r="F1275" s="331"/>
      <c r="G1275" s="333">
        <f t="shared" si="21"/>
        <v>7917.6899999999951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46052</v>
      </c>
      <c r="D1276" s="299" t="s">
        <v>296</v>
      </c>
      <c r="E1276" s="331">
        <v>8.52</v>
      </c>
      <c r="F1276" s="331"/>
      <c r="G1276" s="333">
        <f t="shared" si="21"/>
        <v>8117.6899999999951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287</v>
      </c>
      <c r="B1277" s="330" t="s">
        <v>287</v>
      </c>
      <c r="C1277" s="298">
        <v>46052</v>
      </c>
      <c r="D1277" s="299" t="s">
        <v>461</v>
      </c>
      <c r="E1277" s="331">
        <v>831.92</v>
      </c>
      <c r="F1277" s="331">
        <v>831.92</v>
      </c>
      <c r="G1277" s="333">
        <f t="shared" si="21"/>
        <v>8126.2099999999955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5</v>
      </c>
      <c r="C1278" s="298">
        <v>46052</v>
      </c>
      <c r="D1278" s="299" t="s">
        <v>441</v>
      </c>
      <c r="E1278" s="331">
        <v>200</v>
      </c>
      <c r="F1278" s="331"/>
      <c r="G1278" s="333">
        <f t="shared" si="21"/>
        <v>8126.2099999999955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46052</v>
      </c>
      <c r="D1279" s="299" t="s">
        <v>324</v>
      </c>
      <c r="E1279" s="331">
        <v>11.04</v>
      </c>
      <c r="F1279" s="331"/>
      <c r="G1279" s="333">
        <f t="shared" si="21"/>
        <v>8326.2099999999955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291</v>
      </c>
      <c r="B1280" s="330">
        <v>38</v>
      </c>
      <c r="C1280" s="298">
        <v>46051</v>
      </c>
      <c r="D1280" s="299" t="s">
        <v>293</v>
      </c>
      <c r="E1280" s="331"/>
      <c r="F1280" s="331">
        <v>4365.6499999999996</v>
      </c>
      <c r="G1280" s="333">
        <f t="shared" si="21"/>
        <v>8337.2499999999964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46051</v>
      </c>
      <c r="D1281" s="299" t="s">
        <v>296</v>
      </c>
      <c r="E1281" s="331">
        <v>18.28</v>
      </c>
      <c r="F1281" s="331"/>
      <c r="G1281" s="333">
        <f t="shared" si="21"/>
        <v>3971.5999999999976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4</v>
      </c>
      <c r="C1282" s="298">
        <v>46051</v>
      </c>
      <c r="D1282" s="299" t="s">
        <v>295</v>
      </c>
      <c r="E1282" s="331">
        <v>57.06</v>
      </c>
      <c r="F1282" s="331"/>
      <c r="G1282" s="333">
        <f t="shared" si="21"/>
        <v>3989.8799999999978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287</v>
      </c>
      <c r="B1283" s="330" t="s">
        <v>287</v>
      </c>
      <c r="C1283" s="298">
        <v>46051</v>
      </c>
      <c r="D1283" s="299" t="s">
        <v>462</v>
      </c>
      <c r="E1283" s="331">
        <v>89.42</v>
      </c>
      <c r="F1283" s="331">
        <v>89.42</v>
      </c>
      <c r="G1283" s="333">
        <f t="shared" si="21"/>
        <v>4046.9399999999978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46051</v>
      </c>
      <c r="D1284" s="299" t="s">
        <v>463</v>
      </c>
      <c r="E1284" s="331">
        <v>59</v>
      </c>
      <c r="F1284" s="331"/>
      <c r="G1284" s="333">
        <f t="shared" si="21"/>
        <v>4046.9399999999978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46051</v>
      </c>
      <c r="D1285" s="299" t="s">
        <v>371</v>
      </c>
      <c r="E1285" s="331">
        <v>19.899999999999999</v>
      </c>
      <c r="F1285" s="331"/>
      <c r="G1285" s="333">
        <f t="shared" si="21"/>
        <v>4105.9399999999978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46050</v>
      </c>
      <c r="D1286" s="299" t="s">
        <v>353</v>
      </c>
      <c r="E1286" s="331">
        <v>14.99</v>
      </c>
      <c r="F1286" s="331"/>
      <c r="G1286" s="333">
        <f t="shared" si="21"/>
        <v>4125.8399999999974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6</v>
      </c>
      <c r="C1287" s="298">
        <v>46050</v>
      </c>
      <c r="D1287" s="299" t="s">
        <v>464</v>
      </c>
      <c r="E1287" s="331">
        <v>25</v>
      </c>
      <c r="F1287" s="331"/>
      <c r="G1287" s="333">
        <f t="shared" si="21"/>
        <v>4140.8299999999972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3</v>
      </c>
      <c r="C1288" s="298">
        <v>46050</v>
      </c>
      <c r="D1288" s="299" t="s">
        <v>865</v>
      </c>
      <c r="E1288" s="331">
        <v>6</v>
      </c>
      <c r="F1288" s="331"/>
      <c r="G1288" s="333">
        <f t="shared" si="21"/>
        <v>4165.8299999999972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46050</v>
      </c>
      <c r="D1289" s="299" t="s">
        <v>866</v>
      </c>
      <c r="E1289" s="331">
        <v>15</v>
      </c>
      <c r="F1289" s="331"/>
      <c r="G1289" s="333">
        <f t="shared" si="21"/>
        <v>4171.8299999999972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46050</v>
      </c>
      <c r="D1290" s="299" t="s">
        <v>296</v>
      </c>
      <c r="E1290" s="331">
        <v>12.71</v>
      </c>
      <c r="F1290" s="331"/>
      <c r="G1290" s="333">
        <f t="shared" si="21"/>
        <v>4186.8299999999972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287</v>
      </c>
      <c r="B1291" s="330" t="s">
        <v>287</v>
      </c>
      <c r="C1291" s="298">
        <v>46050</v>
      </c>
      <c r="D1291" s="299" t="s">
        <v>452</v>
      </c>
      <c r="E1291" s="331">
        <v>1475.9</v>
      </c>
      <c r="F1291" s="331">
        <v>1475.9</v>
      </c>
      <c r="G1291" s="333">
        <f t="shared" si="21"/>
        <v>4199.5399999999972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8</v>
      </c>
      <c r="C1292" s="298">
        <v>46050</v>
      </c>
      <c r="D1292" s="299" t="s">
        <v>319</v>
      </c>
      <c r="E1292" s="331">
        <v>28.52</v>
      </c>
      <c r="F1292" s="331"/>
      <c r="G1292" s="333">
        <f t="shared" si="21"/>
        <v>4199.5399999999972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46050</v>
      </c>
      <c r="D1293" s="299" t="s">
        <v>465</v>
      </c>
      <c r="E1293" s="331">
        <v>66.94</v>
      </c>
      <c r="F1293" s="331"/>
      <c r="G1293" s="333">
        <f t="shared" si="21"/>
        <v>4228.0599999999977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8</v>
      </c>
      <c r="C1294" s="298">
        <v>46049</v>
      </c>
      <c r="D1294" s="299" t="s">
        <v>308</v>
      </c>
      <c r="E1294" s="331">
        <v>47.99</v>
      </c>
      <c r="F1294" s="331"/>
      <c r="G1294" s="333">
        <f t="shared" si="21"/>
        <v>4294.9999999999973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287</v>
      </c>
      <c r="B1295" s="330" t="s">
        <v>287</v>
      </c>
      <c r="C1295" s="298">
        <v>46048</v>
      </c>
      <c r="D1295" s="299" t="s">
        <v>466</v>
      </c>
      <c r="E1295" s="331"/>
      <c r="F1295" s="331">
        <v>425</v>
      </c>
      <c r="G1295" s="333">
        <f t="shared" si="21"/>
        <v>4342.9899999999971</v>
      </c>
      <c r="H1295" s="334" t="s">
        <v>298</v>
      </c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287</v>
      </c>
      <c r="B1296" s="330" t="s">
        <v>287</v>
      </c>
      <c r="C1296" s="298">
        <v>46048</v>
      </c>
      <c r="D1296" s="299" t="s">
        <v>466</v>
      </c>
      <c r="E1296" s="331">
        <v>425</v>
      </c>
      <c r="F1296" s="331"/>
      <c r="G1296" s="333">
        <f t="shared" si="21"/>
        <v>3917.9899999999971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46048</v>
      </c>
      <c r="D1297" s="299" t="s">
        <v>467</v>
      </c>
      <c r="E1297" s="331">
        <v>20.12</v>
      </c>
      <c r="F1297" s="331"/>
      <c r="G1297" s="333">
        <f t="shared" si="21"/>
        <v>4342.9899999999971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17</v>
      </c>
      <c r="C1298" s="298">
        <v>46048</v>
      </c>
      <c r="D1298" s="299" t="s">
        <v>468</v>
      </c>
      <c r="E1298" s="331">
        <v>42.68</v>
      </c>
      <c r="F1298" s="331"/>
      <c r="G1298" s="333">
        <f t="shared" si="21"/>
        <v>4363.1099999999969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46048</v>
      </c>
      <c r="D1299" s="299" t="s">
        <v>397</v>
      </c>
      <c r="E1299" s="331">
        <v>47.9</v>
      </c>
      <c r="F1299" s="331"/>
      <c r="G1299" s="333">
        <f t="shared" si="21"/>
        <v>4405.7899999999972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1</v>
      </c>
      <c r="C1300" s="298">
        <v>46047</v>
      </c>
      <c r="D1300" s="299" t="s">
        <v>457</v>
      </c>
      <c r="E1300" s="331">
        <v>105.79</v>
      </c>
      <c r="F1300" s="331"/>
      <c r="G1300" s="333">
        <f t="shared" si="21"/>
        <v>4453.6899999999969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12</v>
      </c>
      <c r="C1301" s="298">
        <v>46047</v>
      </c>
      <c r="D1301" s="299" t="s">
        <v>314</v>
      </c>
      <c r="E1301" s="331">
        <v>204.83</v>
      </c>
      <c r="F1301" s="331"/>
      <c r="G1301" s="333">
        <f t="shared" si="21"/>
        <v>4559.4799999999968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3</v>
      </c>
      <c r="C1302" s="298">
        <v>46047</v>
      </c>
      <c r="D1302" s="299" t="s">
        <v>348</v>
      </c>
      <c r="E1302" s="331">
        <v>8.51</v>
      </c>
      <c r="F1302" s="331"/>
      <c r="G1302" s="333">
        <f t="shared" si="21"/>
        <v>4764.3099999999968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4</v>
      </c>
      <c r="C1303" s="298">
        <v>46046</v>
      </c>
      <c r="D1303" s="299" t="s">
        <v>296</v>
      </c>
      <c r="E1303" s="331">
        <v>92.96</v>
      </c>
      <c r="F1303" s="331"/>
      <c r="G1303" s="333">
        <f t="shared" si="21"/>
        <v>4772.819999999997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4</v>
      </c>
      <c r="C1304" s="298">
        <v>46046</v>
      </c>
      <c r="D1304" s="299" t="s">
        <v>334</v>
      </c>
      <c r="E1304" s="331">
        <v>30.77</v>
      </c>
      <c r="F1304" s="331"/>
      <c r="G1304" s="333">
        <f t="shared" si="21"/>
        <v>4865.779999999997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46046</v>
      </c>
      <c r="D1305" s="299" t="s">
        <v>358</v>
      </c>
      <c r="E1305" s="331">
        <v>9.4700000000000006</v>
      </c>
      <c r="F1305" s="331"/>
      <c r="G1305" s="333">
        <f t="shared" si="21"/>
        <v>4896.5499999999975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6</v>
      </c>
      <c r="C1306" s="298">
        <v>46046</v>
      </c>
      <c r="D1306" s="299" t="s">
        <v>397</v>
      </c>
      <c r="E1306" s="331">
        <v>53.59</v>
      </c>
      <c r="F1306" s="331"/>
      <c r="G1306" s="333">
        <f t="shared" si="21"/>
        <v>4906.0199999999977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1</v>
      </c>
      <c r="C1307" s="298">
        <v>46046</v>
      </c>
      <c r="D1307" s="299" t="s">
        <v>311</v>
      </c>
      <c r="E1307" s="331">
        <v>61.64</v>
      </c>
      <c r="F1307" s="331"/>
      <c r="G1307" s="333">
        <f t="shared" si="21"/>
        <v>4959.6099999999979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1</v>
      </c>
      <c r="C1308" s="298">
        <v>46045</v>
      </c>
      <c r="D1308" s="299" t="s">
        <v>304</v>
      </c>
      <c r="E1308" s="331">
        <v>23.17</v>
      </c>
      <c r="F1308" s="331"/>
      <c r="G1308" s="333">
        <f t="shared" si="21"/>
        <v>5021.2499999999982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4</v>
      </c>
      <c r="C1309" s="298">
        <v>46045</v>
      </c>
      <c r="D1309" s="299" t="s">
        <v>296</v>
      </c>
      <c r="E1309" s="331">
        <v>62.77</v>
      </c>
      <c r="F1309" s="331"/>
      <c r="G1309" s="333">
        <f t="shared" si="21"/>
        <v>5044.4199999999983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46045</v>
      </c>
      <c r="D1310" s="299" t="s">
        <v>469</v>
      </c>
      <c r="E1310" s="331">
        <v>105.51</v>
      </c>
      <c r="F1310" s="331"/>
      <c r="G1310" s="333">
        <f t="shared" si="21"/>
        <v>5107.1899999999987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3</v>
      </c>
      <c r="C1311" s="298">
        <v>46045</v>
      </c>
      <c r="D1311" s="299" t="s">
        <v>334</v>
      </c>
      <c r="E1311" s="331">
        <v>9.9499999999999993</v>
      </c>
      <c r="F1311" s="331"/>
      <c r="G1311" s="333">
        <f t="shared" si="21"/>
        <v>5212.6999999999989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46045</v>
      </c>
      <c r="D1312" s="299" t="s">
        <v>358</v>
      </c>
      <c r="E1312" s="331">
        <v>10.17</v>
      </c>
      <c r="F1312" s="331"/>
      <c r="G1312" s="333">
        <f t="shared" si="21"/>
        <v>5222.6499999999987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46045</v>
      </c>
      <c r="D1313" s="299" t="s">
        <v>301</v>
      </c>
      <c r="E1313" s="331">
        <v>32.200000000000003</v>
      </c>
      <c r="F1313" s="331"/>
      <c r="G1313" s="333">
        <f t="shared" si="21"/>
        <v>5232.8199999999988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22</v>
      </c>
      <c r="C1314" s="298">
        <v>46045</v>
      </c>
      <c r="D1314" s="299" t="s">
        <v>862</v>
      </c>
      <c r="E1314" s="331">
        <v>5.31</v>
      </c>
      <c r="F1314" s="331"/>
      <c r="G1314" s="333">
        <f t="shared" si="21"/>
        <v>5265.0199999999986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8</v>
      </c>
      <c r="C1315" s="298">
        <v>46044</v>
      </c>
      <c r="D1315" s="299" t="s">
        <v>435</v>
      </c>
      <c r="E1315" s="331">
        <v>73.95</v>
      </c>
      <c r="F1315" s="331"/>
      <c r="G1315" s="333">
        <f t="shared" si="21"/>
        <v>5270.329999999999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46044</v>
      </c>
      <c r="D1316" s="299" t="s">
        <v>470</v>
      </c>
      <c r="E1316" s="331">
        <v>28.68</v>
      </c>
      <c r="F1316" s="331"/>
      <c r="G1316" s="333">
        <f t="shared" si="21"/>
        <v>5344.2799999999988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8</v>
      </c>
      <c r="C1317" s="298">
        <v>46044</v>
      </c>
      <c r="D1317" s="299" t="s">
        <v>357</v>
      </c>
      <c r="E1317" s="331">
        <v>57.38</v>
      </c>
      <c r="F1317" s="331"/>
      <c r="G1317" s="333">
        <f t="shared" si="21"/>
        <v>5372.9599999999991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46044</v>
      </c>
      <c r="D1318" s="299" t="s">
        <v>358</v>
      </c>
      <c r="E1318" s="331">
        <v>9.4700000000000006</v>
      </c>
      <c r="F1318" s="331"/>
      <c r="G1318" s="333">
        <f t="shared" si="21"/>
        <v>5430.3399999999992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46044</v>
      </c>
      <c r="D1319" s="299" t="s">
        <v>358</v>
      </c>
      <c r="E1319" s="331">
        <v>7.18</v>
      </c>
      <c r="F1319" s="331"/>
      <c r="G1319" s="333">
        <f t="shared" si="21"/>
        <v>5439.8099999999995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287</v>
      </c>
      <c r="B1320" s="330" t="s">
        <v>287</v>
      </c>
      <c r="C1320" s="298">
        <v>46044</v>
      </c>
      <c r="D1320" s="299" t="s">
        <v>315</v>
      </c>
      <c r="E1320" s="331">
        <v>126.24</v>
      </c>
      <c r="F1320" s="331">
        <v>126.24</v>
      </c>
      <c r="G1320" s="333">
        <f t="shared" si="21"/>
        <v>5446.99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8</v>
      </c>
      <c r="C1321" s="298">
        <v>46043</v>
      </c>
      <c r="D1321" s="299" t="s">
        <v>471</v>
      </c>
      <c r="E1321" s="331">
        <v>17</v>
      </c>
      <c r="F1321" s="331"/>
      <c r="G1321" s="333">
        <f t="shared" si="21"/>
        <v>5446.99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1</v>
      </c>
      <c r="C1322" s="298">
        <v>46043</v>
      </c>
      <c r="D1322" s="299" t="s">
        <v>329</v>
      </c>
      <c r="E1322" s="331">
        <v>24.75</v>
      </c>
      <c r="F1322" s="331"/>
      <c r="G1322" s="333">
        <f t="shared" si="21"/>
        <v>5463.99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291</v>
      </c>
      <c r="B1323" s="330">
        <v>39</v>
      </c>
      <c r="C1323" s="298">
        <v>46043</v>
      </c>
      <c r="D1323" s="299" t="s">
        <v>292</v>
      </c>
      <c r="E1323" s="331"/>
      <c r="F1323" s="331">
        <v>3378.82</v>
      </c>
      <c r="G1323" s="333">
        <f t="shared" si="21"/>
        <v>5488.74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294</v>
      </c>
      <c r="B1324" s="330">
        <v>23</v>
      </c>
      <c r="C1324" s="298">
        <v>46043</v>
      </c>
      <c r="D1324" s="299" t="s">
        <v>67</v>
      </c>
      <c r="E1324" s="331">
        <v>650.88</v>
      </c>
      <c r="F1324" s="331"/>
      <c r="G1324" s="333">
        <f t="shared" si="21"/>
        <v>2109.9199999999992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287</v>
      </c>
      <c r="B1325" s="330" t="s">
        <v>287</v>
      </c>
      <c r="C1325" s="298">
        <v>46043</v>
      </c>
      <c r="D1325" s="299" t="s">
        <v>472</v>
      </c>
      <c r="E1325" s="331">
        <v>100</v>
      </c>
      <c r="F1325" s="331">
        <v>100</v>
      </c>
      <c r="G1325" s="333">
        <f t="shared" si="21"/>
        <v>2760.7999999999993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46043</v>
      </c>
      <c r="D1326" s="299" t="s">
        <v>301</v>
      </c>
      <c r="E1326" s="331">
        <v>20</v>
      </c>
      <c r="F1326" s="331"/>
      <c r="G1326" s="333">
        <f t="shared" si="21"/>
        <v>2760.7999999999993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8</v>
      </c>
      <c r="C1327" s="298">
        <v>46043</v>
      </c>
      <c r="D1327" s="299" t="s">
        <v>295</v>
      </c>
      <c r="E1327" s="331">
        <v>6.38</v>
      </c>
      <c r="F1327" s="331"/>
      <c r="G1327" s="333">
        <f t="shared" si="21"/>
        <v>2780.7999999999993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46043</v>
      </c>
      <c r="D1328" s="299" t="s">
        <v>295</v>
      </c>
      <c r="E1328" s="331">
        <v>17.29</v>
      </c>
      <c r="F1328" s="331"/>
      <c r="G1328" s="333">
        <f t="shared" si="21"/>
        <v>2787.1799999999994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46043</v>
      </c>
      <c r="D1329" s="299" t="s">
        <v>358</v>
      </c>
      <c r="E1329" s="331">
        <v>14.86</v>
      </c>
      <c r="F1329" s="331"/>
      <c r="G1329" s="333">
        <f t="shared" si="21"/>
        <v>2804.4699999999993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2</v>
      </c>
      <c r="C1330" s="298">
        <v>46042</v>
      </c>
      <c r="D1330" s="299" t="s">
        <v>371</v>
      </c>
      <c r="E1330" s="331">
        <v>13.4</v>
      </c>
      <c r="F1330" s="331"/>
      <c r="G1330" s="333">
        <f t="shared" si="21"/>
        <v>2819.3299999999995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46042</v>
      </c>
      <c r="D1331" s="299" t="s">
        <v>371</v>
      </c>
      <c r="E1331" s="331">
        <v>5.97</v>
      </c>
      <c r="F1331" s="331"/>
      <c r="G1331" s="333">
        <f t="shared" si="21"/>
        <v>2832.7299999999996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22</v>
      </c>
      <c r="C1332" s="298">
        <v>46042</v>
      </c>
      <c r="D1332" s="299" t="s">
        <v>323</v>
      </c>
      <c r="E1332" s="331">
        <v>18.09</v>
      </c>
      <c r="F1332" s="331"/>
      <c r="G1332" s="333">
        <f t="shared" si="21"/>
        <v>2838.6999999999994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294</v>
      </c>
      <c r="B1333" s="330">
        <v>17</v>
      </c>
      <c r="C1333" s="298">
        <v>46042</v>
      </c>
      <c r="D1333" s="299" t="s">
        <v>188</v>
      </c>
      <c r="E1333" s="331">
        <v>42.65</v>
      </c>
      <c r="F1333" s="331"/>
      <c r="G1333" s="333">
        <f t="shared" si="21"/>
        <v>2856.7899999999995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335</v>
      </c>
      <c r="B1334" s="330" t="s">
        <v>335</v>
      </c>
      <c r="C1334" s="298">
        <v>46042</v>
      </c>
      <c r="D1334" s="299" t="s">
        <v>336</v>
      </c>
      <c r="E1334" s="331">
        <v>130.51</v>
      </c>
      <c r="F1334" s="331"/>
      <c r="G1334" s="333">
        <f t="shared" si="21"/>
        <v>2899.4399999999996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15</v>
      </c>
      <c r="C1335" s="298">
        <v>46042</v>
      </c>
      <c r="D1335" s="299" t="s">
        <v>185</v>
      </c>
      <c r="E1335" s="331">
        <v>132.4</v>
      </c>
      <c r="F1335" s="331"/>
      <c r="G1335" s="333">
        <f t="shared" si="21"/>
        <v>3029.9499999999994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294</v>
      </c>
      <c r="B1336" s="330">
        <v>23</v>
      </c>
      <c r="C1336" s="298">
        <v>46042</v>
      </c>
      <c r="D1336" s="299" t="s">
        <v>63</v>
      </c>
      <c r="E1336" s="331">
        <v>529.46</v>
      </c>
      <c r="F1336" s="331"/>
      <c r="G1336" s="333">
        <f t="shared" si="21"/>
        <v>3162.3499999999995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46042</v>
      </c>
      <c r="D1337" s="299" t="s">
        <v>300</v>
      </c>
      <c r="E1337" s="331">
        <v>51.63</v>
      </c>
      <c r="F1337" s="331"/>
      <c r="G1337" s="333">
        <f t="shared" si="21"/>
        <v>3691.8099999999995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46042</v>
      </c>
      <c r="D1338" s="299" t="s">
        <v>296</v>
      </c>
      <c r="E1338" s="331">
        <v>11.17</v>
      </c>
      <c r="F1338" s="331"/>
      <c r="G1338" s="333">
        <f t="shared" si="21"/>
        <v>3743.4399999999996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4</v>
      </c>
      <c r="C1339" s="298">
        <v>46042</v>
      </c>
      <c r="D1339" s="299" t="s">
        <v>296</v>
      </c>
      <c r="E1339" s="331">
        <v>57.37</v>
      </c>
      <c r="F1339" s="331"/>
      <c r="G1339" s="333">
        <f t="shared" si="21"/>
        <v>3754.6099999999997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294</v>
      </c>
      <c r="B1340" s="330">
        <v>22</v>
      </c>
      <c r="C1340" s="298">
        <v>46042</v>
      </c>
      <c r="D1340" s="299" t="s">
        <v>328</v>
      </c>
      <c r="E1340" s="331">
        <v>7.46</v>
      </c>
      <c r="F1340" s="331"/>
      <c r="G1340" s="333">
        <f t="shared" si="21"/>
        <v>3811.9799999999996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46042</v>
      </c>
      <c r="D1341" s="299" t="s">
        <v>310</v>
      </c>
      <c r="E1341" s="331">
        <v>28.91</v>
      </c>
      <c r="F1341" s="331"/>
      <c r="G1341" s="333">
        <f t="shared" si="21"/>
        <v>3819.4399999999996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6</v>
      </c>
      <c r="C1342" s="298">
        <v>46040</v>
      </c>
      <c r="D1342" s="299" t="s">
        <v>300</v>
      </c>
      <c r="E1342" s="331">
        <v>31.35</v>
      </c>
      <c r="F1342" s="331"/>
      <c r="G1342" s="333">
        <f t="shared" si="21"/>
        <v>3848.3499999999995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8</v>
      </c>
      <c r="C1343" s="298">
        <v>46040</v>
      </c>
      <c r="D1343" s="299" t="s">
        <v>473</v>
      </c>
      <c r="E1343" s="331">
        <v>124.75</v>
      </c>
      <c r="F1343" s="331"/>
      <c r="G1343" s="333">
        <f t="shared" si="21"/>
        <v>3879.6999999999994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3</v>
      </c>
      <c r="C1344" s="298">
        <v>46040</v>
      </c>
      <c r="D1344" s="299" t="s">
        <v>320</v>
      </c>
      <c r="E1344" s="331">
        <v>11.3</v>
      </c>
      <c r="F1344" s="331"/>
      <c r="G1344" s="333">
        <f t="shared" si="21"/>
        <v>4004.4499999999994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22</v>
      </c>
      <c r="C1345" s="298">
        <v>46040</v>
      </c>
      <c r="D1345" s="299" t="s">
        <v>401</v>
      </c>
      <c r="E1345" s="331">
        <v>13.84</v>
      </c>
      <c r="F1345" s="331"/>
      <c r="G1345" s="333">
        <f t="shared" si="21"/>
        <v>4015.7499999999995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1</v>
      </c>
      <c r="C1346" s="298">
        <v>46040</v>
      </c>
      <c r="D1346" s="299" t="s">
        <v>306</v>
      </c>
      <c r="E1346" s="331">
        <v>92.06</v>
      </c>
      <c r="F1346" s="331"/>
      <c r="G1346" s="333">
        <f t="shared" si="21"/>
        <v>4029.5899999999997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7</v>
      </c>
      <c r="C1347" s="298">
        <v>46040</v>
      </c>
      <c r="D1347" s="299" t="s">
        <v>338</v>
      </c>
      <c r="E1347" s="331">
        <v>78.47</v>
      </c>
      <c r="F1347" s="331"/>
      <c r="G1347" s="333">
        <f t="shared" si="21"/>
        <v>4121.6499999999996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1</v>
      </c>
      <c r="C1348" s="298">
        <v>46040</v>
      </c>
      <c r="D1348" s="299" t="s">
        <v>393</v>
      </c>
      <c r="E1348" s="331">
        <v>28.22</v>
      </c>
      <c r="F1348" s="331"/>
      <c r="G1348" s="333">
        <f t="shared" si="21"/>
        <v>4200.12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46040</v>
      </c>
      <c r="D1349" s="299" t="s">
        <v>392</v>
      </c>
      <c r="E1349" s="331">
        <v>32.729999999999997</v>
      </c>
      <c r="F1349" s="331"/>
      <c r="G1349" s="333">
        <f t="shared" si="21"/>
        <v>4228.34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42</v>
      </c>
      <c r="C1350" s="298">
        <v>46039</v>
      </c>
      <c r="D1350" s="299" t="s">
        <v>333</v>
      </c>
      <c r="E1350" s="331">
        <v>29.8</v>
      </c>
      <c r="F1350" s="331"/>
      <c r="G1350" s="333">
        <f t="shared" si="21"/>
        <v>4261.07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294</v>
      </c>
      <c r="B1351" s="330">
        <v>43</v>
      </c>
      <c r="C1351" s="298">
        <v>46039</v>
      </c>
      <c r="D1351" s="299" t="s">
        <v>333</v>
      </c>
      <c r="E1351" s="331">
        <v>22.35</v>
      </c>
      <c r="F1351" s="331"/>
      <c r="G1351" s="333">
        <f t="shared" si="21"/>
        <v>4290.87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8</v>
      </c>
      <c r="C1352" s="298">
        <v>46039</v>
      </c>
      <c r="D1352" s="299" t="s">
        <v>319</v>
      </c>
      <c r="E1352" s="331">
        <v>36.92</v>
      </c>
      <c r="F1352" s="331"/>
      <c r="G1352" s="333">
        <f t="shared" si="21"/>
        <v>4313.22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1</v>
      </c>
      <c r="C1353" s="298">
        <v>46039</v>
      </c>
      <c r="D1353" s="299" t="s">
        <v>311</v>
      </c>
      <c r="E1353" s="331">
        <v>117.89</v>
      </c>
      <c r="F1353" s="331"/>
      <c r="G1353" s="333">
        <f t="shared" si="21"/>
        <v>4350.1400000000003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1</v>
      </c>
      <c r="C1354" s="298">
        <v>46039</v>
      </c>
      <c r="D1354" s="299" t="s">
        <v>329</v>
      </c>
      <c r="E1354" s="331">
        <v>196.36</v>
      </c>
      <c r="F1354" s="331"/>
      <c r="G1354" s="333">
        <f t="shared" si="21"/>
        <v>4468.0300000000007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294</v>
      </c>
      <c r="B1355" s="330">
        <v>21</v>
      </c>
      <c r="C1355" s="298">
        <v>46039</v>
      </c>
      <c r="D1355" s="299" t="s">
        <v>194</v>
      </c>
      <c r="E1355" s="331">
        <v>70.2</v>
      </c>
      <c r="F1355" s="331"/>
      <c r="G1355" s="333">
        <f t="shared" si="21"/>
        <v>4664.3900000000003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46038</v>
      </c>
      <c r="D1356" s="299" t="s">
        <v>324</v>
      </c>
      <c r="E1356" s="331">
        <v>13.14</v>
      </c>
      <c r="F1356" s="331"/>
      <c r="G1356" s="333">
        <f t="shared" si="21"/>
        <v>4734.59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46038</v>
      </c>
      <c r="D1357" s="299" t="s">
        <v>296</v>
      </c>
      <c r="E1357" s="331">
        <v>18.489999999999998</v>
      </c>
      <c r="F1357" s="331"/>
      <c r="G1357" s="333">
        <f t="shared" si="21"/>
        <v>4747.7300000000005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291</v>
      </c>
      <c r="B1358" s="330">
        <v>41</v>
      </c>
      <c r="C1358" s="298">
        <v>46038</v>
      </c>
      <c r="D1358" s="299" t="s">
        <v>474</v>
      </c>
      <c r="E1358" s="331"/>
      <c r="F1358" s="331">
        <v>800</v>
      </c>
      <c r="G1358" s="333">
        <f t="shared" si="21"/>
        <v>4766.22</v>
      </c>
      <c r="H1358" s="334" t="s">
        <v>298</v>
      </c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18</v>
      </c>
      <c r="C1359" s="298">
        <v>46038</v>
      </c>
      <c r="D1359" s="299" t="s">
        <v>361</v>
      </c>
      <c r="E1359" s="331">
        <v>400</v>
      </c>
      <c r="F1359" s="331"/>
      <c r="G1359" s="333">
        <f t="shared" si="21"/>
        <v>3966.2200000000003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19</v>
      </c>
      <c r="C1360" s="298">
        <v>46038</v>
      </c>
      <c r="D1360" s="299" t="s">
        <v>191</v>
      </c>
      <c r="E1360" s="331">
        <v>200</v>
      </c>
      <c r="F1360" s="331"/>
      <c r="G1360" s="333">
        <f t="shared" si="21"/>
        <v>4366.22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294</v>
      </c>
      <c r="B1361" s="330">
        <v>11</v>
      </c>
      <c r="C1361" s="298">
        <v>46038</v>
      </c>
      <c r="D1361" s="299" t="s">
        <v>178</v>
      </c>
      <c r="E1361" s="331">
        <v>267.95999999999998</v>
      </c>
      <c r="F1361" s="331"/>
      <c r="G1361" s="333">
        <f t="shared" si="21"/>
        <v>4566.22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8</v>
      </c>
      <c r="C1362" s="298">
        <v>46037</v>
      </c>
      <c r="D1362" s="299" t="s">
        <v>357</v>
      </c>
      <c r="E1362" s="331">
        <v>59.95</v>
      </c>
      <c r="F1362" s="331"/>
      <c r="G1362" s="333">
        <f t="shared" si="21"/>
        <v>4834.18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46037</v>
      </c>
      <c r="D1363" s="299" t="s">
        <v>357</v>
      </c>
      <c r="E1363" s="331">
        <v>59.96</v>
      </c>
      <c r="F1363" s="331"/>
      <c r="G1363" s="333">
        <f t="shared" si="21"/>
        <v>4894.13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46037</v>
      </c>
      <c r="D1364" s="299" t="s">
        <v>319</v>
      </c>
      <c r="E1364" s="331">
        <v>12.43</v>
      </c>
      <c r="F1364" s="331"/>
      <c r="G1364" s="333">
        <f t="shared" si="21"/>
        <v>4954.09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46037</v>
      </c>
      <c r="D1365" s="299" t="s">
        <v>296</v>
      </c>
      <c r="E1365" s="331">
        <v>11.07</v>
      </c>
      <c r="F1365" s="331"/>
      <c r="G1365" s="333">
        <f t="shared" si="21"/>
        <v>4966.5200000000004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46037</v>
      </c>
      <c r="D1366" s="299" t="s">
        <v>296</v>
      </c>
      <c r="E1366" s="331">
        <v>52.3</v>
      </c>
      <c r="F1366" s="331"/>
      <c r="G1366" s="333">
        <f t="shared" si="21"/>
        <v>4977.59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6</v>
      </c>
      <c r="C1367" s="298">
        <v>46037</v>
      </c>
      <c r="D1367" s="299" t="s">
        <v>436</v>
      </c>
      <c r="E1367" s="331">
        <v>50</v>
      </c>
      <c r="F1367" s="331"/>
      <c r="G1367" s="333">
        <f t="shared" si="21"/>
        <v>5029.8900000000003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291</v>
      </c>
      <c r="B1368" s="330">
        <v>38</v>
      </c>
      <c r="C1368" s="298">
        <v>46037</v>
      </c>
      <c r="D1368" s="299" t="s">
        <v>293</v>
      </c>
      <c r="E1368" s="331"/>
      <c r="F1368" s="331">
        <v>4365.67</v>
      </c>
      <c r="G1368" s="333">
        <f t="shared" si="21"/>
        <v>5079.8900000000003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4</v>
      </c>
      <c r="C1369" s="298">
        <v>46036</v>
      </c>
      <c r="D1369" s="299" t="s">
        <v>295</v>
      </c>
      <c r="E1369" s="331">
        <v>30.91</v>
      </c>
      <c r="F1369" s="331"/>
      <c r="G1369" s="333">
        <f t="shared" si="21"/>
        <v>714.22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3</v>
      </c>
      <c r="C1370" s="298">
        <v>46036</v>
      </c>
      <c r="D1370" s="299" t="s">
        <v>348</v>
      </c>
      <c r="E1370" s="331">
        <v>8.67</v>
      </c>
      <c r="F1370" s="331"/>
      <c r="G1370" s="333">
        <f t="shared" si="21"/>
        <v>745.13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3</v>
      </c>
      <c r="C1371" s="298">
        <v>46035</v>
      </c>
      <c r="D1371" s="299" t="s">
        <v>351</v>
      </c>
      <c r="E1371" s="331">
        <v>25.01</v>
      </c>
      <c r="F1371" s="331"/>
      <c r="G1371" s="333">
        <f t="shared" si="21"/>
        <v>753.8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46035</v>
      </c>
      <c r="D1372" s="299" t="s">
        <v>412</v>
      </c>
      <c r="E1372" s="331">
        <v>-5.9</v>
      </c>
      <c r="F1372" s="331"/>
      <c r="G1372" s="333">
        <f t="shared" si="21"/>
        <v>778.81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6</v>
      </c>
      <c r="C1373" s="298">
        <v>46035</v>
      </c>
      <c r="D1373" s="299" t="s">
        <v>446</v>
      </c>
      <c r="E1373" s="331">
        <v>-0.03</v>
      </c>
      <c r="F1373" s="331"/>
      <c r="G1373" s="333">
        <f t="shared" si="21"/>
        <v>772.91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43</v>
      </c>
      <c r="C1374" s="298">
        <v>46035</v>
      </c>
      <c r="D1374" s="299" t="s">
        <v>201</v>
      </c>
      <c r="E1374" s="331">
        <v>44.18</v>
      </c>
      <c r="F1374" s="331"/>
      <c r="G1374" s="333">
        <f t="shared" si="21"/>
        <v>772.88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42</v>
      </c>
      <c r="C1375" s="298">
        <v>46035</v>
      </c>
      <c r="D1375" s="299" t="s">
        <v>200</v>
      </c>
      <c r="E1375" s="331">
        <v>51.19</v>
      </c>
      <c r="F1375" s="331"/>
      <c r="G1375" s="333">
        <f t="shared" si="21"/>
        <v>817.06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4</v>
      </c>
      <c r="C1376" s="298">
        <v>46035</v>
      </c>
      <c r="D1376" s="299" t="s">
        <v>295</v>
      </c>
      <c r="E1376" s="331">
        <v>28.15</v>
      </c>
      <c r="F1376" s="331"/>
      <c r="G1376" s="333">
        <f t="shared" si="21"/>
        <v>868.25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3</v>
      </c>
      <c r="C1377" s="298">
        <v>46035</v>
      </c>
      <c r="D1377" s="299" t="s">
        <v>296</v>
      </c>
      <c r="E1377" s="331">
        <v>20.85</v>
      </c>
      <c r="F1377" s="331"/>
      <c r="G1377" s="333">
        <f t="shared" si="21"/>
        <v>896.4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1</v>
      </c>
      <c r="C1378" s="298">
        <v>46034</v>
      </c>
      <c r="D1378" s="299" t="s">
        <v>306</v>
      </c>
      <c r="E1378" s="331">
        <v>145.81</v>
      </c>
      <c r="F1378" s="331"/>
      <c r="G1378" s="333">
        <f t="shared" si="21"/>
        <v>917.25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46034</v>
      </c>
      <c r="D1379" s="299" t="s">
        <v>424</v>
      </c>
      <c r="E1379" s="331">
        <v>25.22</v>
      </c>
      <c r="F1379" s="331"/>
      <c r="G1379" s="333">
        <f t="shared" si="21"/>
        <v>1063.06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2</v>
      </c>
      <c r="C1380" s="298">
        <v>46033</v>
      </c>
      <c r="D1380" s="299" t="s">
        <v>326</v>
      </c>
      <c r="E1380" s="331">
        <v>49.38</v>
      </c>
      <c r="F1380" s="331"/>
      <c r="G1380" s="333">
        <f t="shared" si="21"/>
        <v>1088.28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22</v>
      </c>
      <c r="C1381" s="298">
        <v>46033</v>
      </c>
      <c r="D1381" s="299" t="s">
        <v>352</v>
      </c>
      <c r="E1381" s="331">
        <v>19.16</v>
      </c>
      <c r="F1381" s="331"/>
      <c r="G1381" s="333">
        <f t="shared" si="21"/>
        <v>1137.6600000000001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6</v>
      </c>
      <c r="C1382" s="298">
        <v>46033</v>
      </c>
      <c r="D1382" s="299" t="s">
        <v>312</v>
      </c>
      <c r="E1382" s="331">
        <v>39.86</v>
      </c>
      <c r="F1382" s="331"/>
      <c r="G1382" s="333">
        <f t="shared" si="21"/>
        <v>1156.8200000000002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7</v>
      </c>
      <c r="C1383" s="298">
        <v>46033</v>
      </c>
      <c r="D1383" s="299" t="s">
        <v>444</v>
      </c>
      <c r="E1383" s="331">
        <v>165.05</v>
      </c>
      <c r="F1383" s="331"/>
      <c r="G1383" s="333">
        <f t="shared" si="21"/>
        <v>1196.68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24</v>
      </c>
      <c r="C1384" s="298">
        <v>46032</v>
      </c>
      <c r="D1384" s="299" t="s">
        <v>860</v>
      </c>
      <c r="E1384" s="331">
        <v>83.42</v>
      </c>
      <c r="F1384" s="331"/>
      <c r="G1384" s="333">
        <f t="shared" si="21"/>
        <v>1361.73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4</v>
      </c>
      <c r="C1385" s="298">
        <v>46032</v>
      </c>
      <c r="D1385" s="299" t="s">
        <v>296</v>
      </c>
      <c r="E1385" s="331">
        <v>30.4</v>
      </c>
      <c r="F1385" s="331"/>
      <c r="G1385" s="333">
        <f t="shared" si="21"/>
        <v>1445.15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46032</v>
      </c>
      <c r="D1386" s="299" t="s">
        <v>296</v>
      </c>
      <c r="E1386" s="331">
        <v>13.83</v>
      </c>
      <c r="F1386" s="331"/>
      <c r="G1386" s="333">
        <f t="shared" si="21"/>
        <v>1475.5500000000002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2</v>
      </c>
      <c r="C1387" s="298">
        <v>46032</v>
      </c>
      <c r="D1387" s="299" t="s">
        <v>473</v>
      </c>
      <c r="E1387" s="331">
        <v>100</v>
      </c>
      <c r="F1387" s="331"/>
      <c r="G1387" s="333">
        <f t="shared" si="21"/>
        <v>1489.38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1</v>
      </c>
      <c r="C1388" s="298">
        <v>46032</v>
      </c>
      <c r="D1388" s="299" t="s">
        <v>304</v>
      </c>
      <c r="E1388" s="331">
        <v>55.68</v>
      </c>
      <c r="F1388" s="331"/>
      <c r="G1388" s="333">
        <f t="shared" si="21"/>
        <v>1589.38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46031</v>
      </c>
      <c r="D1389" s="299" t="s">
        <v>358</v>
      </c>
      <c r="E1389" s="331">
        <v>9.4700000000000006</v>
      </c>
      <c r="F1389" s="331"/>
      <c r="G1389" s="333">
        <f t="shared" si="21"/>
        <v>1645.0600000000002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5</v>
      </c>
      <c r="C1390" s="298">
        <v>46031</v>
      </c>
      <c r="D1390" s="299" t="s">
        <v>475</v>
      </c>
      <c r="E1390" s="331">
        <v>50</v>
      </c>
      <c r="F1390" s="331"/>
      <c r="G1390" s="333">
        <f t="shared" si="21"/>
        <v>1654.5300000000002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8</v>
      </c>
      <c r="C1391" s="298">
        <v>46030</v>
      </c>
      <c r="D1391" s="299" t="s">
        <v>476</v>
      </c>
      <c r="E1391" s="331">
        <v>32.619999999999997</v>
      </c>
      <c r="F1391" s="331"/>
      <c r="G1391" s="333">
        <f t="shared" si="21"/>
        <v>1704.5300000000002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291</v>
      </c>
      <c r="B1392" s="330">
        <v>39</v>
      </c>
      <c r="C1392" s="298">
        <v>46030</v>
      </c>
      <c r="D1392" s="299" t="s">
        <v>292</v>
      </c>
      <c r="E1392" s="331"/>
      <c r="F1392" s="331">
        <v>2729.22</v>
      </c>
      <c r="G1392" s="333">
        <f t="shared" si="21"/>
        <v>1737.15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2</v>
      </c>
      <c r="C1393" s="298">
        <v>46030</v>
      </c>
      <c r="D1393" s="299" t="s">
        <v>296</v>
      </c>
      <c r="E1393" s="331">
        <v>6.37</v>
      </c>
      <c r="F1393" s="331"/>
      <c r="G1393" s="333">
        <f t="shared" si="21"/>
        <v>-992.06999999999971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4</v>
      </c>
      <c r="C1394" s="298">
        <v>46030</v>
      </c>
      <c r="D1394" s="299" t="s">
        <v>296</v>
      </c>
      <c r="E1394" s="331">
        <v>32.119999999999997</v>
      </c>
      <c r="F1394" s="331"/>
      <c r="G1394" s="333">
        <f t="shared" si="21"/>
        <v>-985.6999999999997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46030</v>
      </c>
      <c r="D1395" s="299" t="s">
        <v>358</v>
      </c>
      <c r="E1395" s="331">
        <v>9.4700000000000006</v>
      </c>
      <c r="F1395" s="331"/>
      <c r="G1395" s="333">
        <f t="shared" si="21"/>
        <v>-953.5799999999997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2</v>
      </c>
      <c r="C1396" s="298">
        <v>46030</v>
      </c>
      <c r="D1396" s="299" t="s">
        <v>386</v>
      </c>
      <c r="E1396" s="331">
        <v>21.18</v>
      </c>
      <c r="F1396" s="331"/>
      <c r="G1396" s="333">
        <f t="shared" si="21"/>
        <v>-944.10999999999967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335</v>
      </c>
      <c r="B1397" s="330" t="s">
        <v>335</v>
      </c>
      <c r="C1397" s="298">
        <v>46029</v>
      </c>
      <c r="D1397" s="299" t="s">
        <v>447</v>
      </c>
      <c r="E1397" s="331">
        <v>52.66</v>
      </c>
      <c r="F1397" s="331"/>
      <c r="G1397" s="333">
        <f t="shared" si="21"/>
        <v>-922.92999999999972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294</v>
      </c>
      <c r="B1398" s="330">
        <v>13</v>
      </c>
      <c r="C1398" s="298">
        <v>46029</v>
      </c>
      <c r="D1398" s="299" t="s">
        <v>182</v>
      </c>
      <c r="E1398" s="331">
        <v>167.42</v>
      </c>
      <c r="F1398" s="331"/>
      <c r="G1398" s="333">
        <f t="shared" si="21"/>
        <v>-870.26999999999975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4</v>
      </c>
      <c r="C1399" s="298">
        <v>46029</v>
      </c>
      <c r="D1399" s="299" t="s">
        <v>296</v>
      </c>
      <c r="E1399" s="331">
        <v>30.81</v>
      </c>
      <c r="F1399" s="331"/>
      <c r="G1399" s="333">
        <f t="shared" si="21"/>
        <v>-702.8499999999998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46029</v>
      </c>
      <c r="D1400" s="299" t="s">
        <v>358</v>
      </c>
      <c r="E1400" s="331">
        <v>9.4700000000000006</v>
      </c>
      <c r="F1400" s="331"/>
      <c r="G1400" s="333">
        <f t="shared" si="21"/>
        <v>-672.03999999999985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22</v>
      </c>
      <c r="C1401" s="298">
        <v>46029</v>
      </c>
      <c r="D1401" s="299" t="s">
        <v>477</v>
      </c>
      <c r="E1401" s="331">
        <v>148.04</v>
      </c>
      <c r="F1401" s="331"/>
      <c r="G1401" s="333">
        <f t="shared" si="21"/>
        <v>-662.56999999999982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294</v>
      </c>
      <c r="B1402" s="330">
        <v>14</v>
      </c>
      <c r="C1402" s="298">
        <v>46028</v>
      </c>
      <c r="D1402" s="299" t="s">
        <v>366</v>
      </c>
      <c r="E1402" s="331">
        <v>66.67</v>
      </c>
      <c r="F1402" s="331"/>
      <c r="G1402" s="333">
        <f t="shared" si="21"/>
        <v>-514.52999999999986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3</v>
      </c>
      <c r="C1403" s="298">
        <v>46028</v>
      </c>
      <c r="D1403" s="299" t="s">
        <v>296</v>
      </c>
      <c r="E1403" s="331">
        <v>5.7</v>
      </c>
      <c r="F1403" s="331"/>
      <c r="G1403" s="333">
        <f t="shared" si="21"/>
        <v>-447.8599999999999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294</v>
      </c>
      <c r="B1404" s="330">
        <v>21</v>
      </c>
      <c r="C1404" s="298">
        <v>46028</v>
      </c>
      <c r="D1404" s="299" t="s">
        <v>194</v>
      </c>
      <c r="E1404" s="331">
        <v>30.59</v>
      </c>
      <c r="F1404" s="331"/>
      <c r="G1404" s="333">
        <f t="shared" si="21"/>
        <v>-442.15999999999991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17</v>
      </c>
      <c r="C1405" s="298">
        <v>46027</v>
      </c>
      <c r="D1405" s="299" t="s">
        <v>370</v>
      </c>
      <c r="E1405" s="331">
        <v>133.91999999999999</v>
      </c>
      <c r="F1405" s="331"/>
      <c r="G1405" s="333">
        <f t="shared" si="21"/>
        <v>-411.56999999999994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294</v>
      </c>
      <c r="B1406" s="330">
        <v>17</v>
      </c>
      <c r="C1406" s="298">
        <v>46027</v>
      </c>
      <c r="D1406" s="299" t="s">
        <v>370</v>
      </c>
      <c r="E1406" s="331">
        <v>62</v>
      </c>
      <c r="F1406" s="331"/>
      <c r="G1406" s="333">
        <f t="shared" si="21"/>
        <v>-277.64999999999992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46027</v>
      </c>
      <c r="D1407" s="299" t="s">
        <v>300</v>
      </c>
      <c r="E1407" s="331">
        <v>10.64</v>
      </c>
      <c r="F1407" s="331"/>
      <c r="G1407" s="333">
        <f t="shared" si="21"/>
        <v>-215.64999999999992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8</v>
      </c>
      <c r="C1408" s="298">
        <v>46027</v>
      </c>
      <c r="D1408" s="299" t="s">
        <v>319</v>
      </c>
      <c r="E1408" s="331">
        <v>17.440000000000001</v>
      </c>
      <c r="F1408" s="331"/>
      <c r="G1408" s="333">
        <f t="shared" si="21"/>
        <v>-205.00999999999991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1</v>
      </c>
      <c r="C1409" s="298">
        <v>46027</v>
      </c>
      <c r="D1409" s="299" t="s">
        <v>306</v>
      </c>
      <c r="E1409" s="331">
        <v>216.19</v>
      </c>
      <c r="F1409" s="331"/>
      <c r="G1409" s="333">
        <f t="shared" si="21"/>
        <v>-187.56999999999991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46027</v>
      </c>
      <c r="D1410" s="299" t="s">
        <v>478</v>
      </c>
      <c r="E1410" s="331">
        <v>70</v>
      </c>
      <c r="F1410" s="331"/>
      <c r="G1410" s="333">
        <f t="shared" si="21"/>
        <v>28.62000000000009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2</v>
      </c>
      <c r="C1411" s="298">
        <v>46027</v>
      </c>
      <c r="D1411" s="299" t="s">
        <v>358</v>
      </c>
      <c r="E1411" s="331">
        <v>14.05</v>
      </c>
      <c r="F1411" s="331"/>
      <c r="G1411" s="333">
        <f t="shared" si="21"/>
        <v>98.62000000000009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14</v>
      </c>
      <c r="C1412" s="298">
        <v>46027</v>
      </c>
      <c r="D1412" s="299" t="s">
        <v>367</v>
      </c>
      <c r="E1412" s="331">
        <v>68.739999999999995</v>
      </c>
      <c r="F1412" s="331"/>
      <c r="G1412" s="333">
        <f t="shared" si="21"/>
        <v>112.67000000000009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6</v>
      </c>
      <c r="C1413" s="298">
        <v>46027</v>
      </c>
      <c r="D1413" s="299" t="s">
        <v>479</v>
      </c>
      <c r="E1413" s="331">
        <v>120</v>
      </c>
      <c r="F1413" s="331"/>
      <c r="G1413" s="333">
        <f t="shared" si="21"/>
        <v>181.41000000000008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294</v>
      </c>
      <c r="B1414" s="330">
        <v>9</v>
      </c>
      <c r="C1414" s="298">
        <v>46027</v>
      </c>
      <c r="D1414" s="299" t="s">
        <v>58</v>
      </c>
      <c r="E1414" s="331">
        <v>1281.53</v>
      </c>
      <c r="F1414" s="331"/>
      <c r="G1414" s="333">
        <f t="shared" si="21"/>
        <v>301.41000000000008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7</v>
      </c>
      <c r="C1415" s="298">
        <v>46026</v>
      </c>
      <c r="D1415" s="299" t="s">
        <v>338</v>
      </c>
      <c r="E1415" s="331">
        <v>18.260000000000002</v>
      </c>
      <c r="F1415" s="331"/>
      <c r="G1415" s="333">
        <f t="shared" si="21"/>
        <v>1582.94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287</v>
      </c>
      <c r="B1416" s="330" t="s">
        <v>287</v>
      </c>
      <c r="C1416" s="298">
        <v>46026</v>
      </c>
      <c r="D1416" s="299" t="s">
        <v>300</v>
      </c>
      <c r="E1416" s="331">
        <v>114.91</v>
      </c>
      <c r="F1416" s="331">
        <v>114.91</v>
      </c>
      <c r="G1416" s="333">
        <f t="shared" si="21"/>
        <v>1601.2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5</v>
      </c>
      <c r="C1417" s="298">
        <v>46026</v>
      </c>
      <c r="D1417" s="299" t="s">
        <v>480</v>
      </c>
      <c r="E1417" s="331">
        <v>42.43</v>
      </c>
      <c r="F1417" s="331"/>
      <c r="G1417" s="333">
        <f t="shared" si="21"/>
        <v>1601.2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7</v>
      </c>
      <c r="C1418" s="298">
        <v>46026</v>
      </c>
      <c r="D1418" s="299" t="s">
        <v>300</v>
      </c>
      <c r="E1418" s="331">
        <v>42.59</v>
      </c>
      <c r="F1418" s="331"/>
      <c r="G1418" s="333">
        <f t="shared" si="21"/>
        <v>1643.63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3</v>
      </c>
      <c r="C1419" s="298">
        <v>46025</v>
      </c>
      <c r="D1419" s="299" t="s">
        <v>348</v>
      </c>
      <c r="E1419" s="331">
        <v>14.57</v>
      </c>
      <c r="F1419" s="331"/>
      <c r="G1419" s="333">
        <f t="shared" si="21"/>
        <v>1686.22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2</v>
      </c>
      <c r="C1420" s="298">
        <v>46025</v>
      </c>
      <c r="D1420" s="299" t="s">
        <v>481</v>
      </c>
      <c r="E1420" s="331">
        <v>41.05</v>
      </c>
      <c r="F1420" s="331"/>
      <c r="G1420" s="333">
        <f t="shared" si="21"/>
        <v>1700.79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4</v>
      </c>
      <c r="C1421" s="298">
        <v>46025</v>
      </c>
      <c r="D1421" s="299" t="s">
        <v>310</v>
      </c>
      <c r="E1421" s="331">
        <v>26.88</v>
      </c>
      <c r="F1421" s="331"/>
      <c r="G1421" s="333">
        <f t="shared" si="21"/>
        <v>1741.84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46025</v>
      </c>
      <c r="D1422" s="299" t="s">
        <v>308</v>
      </c>
      <c r="E1422" s="331">
        <v>130.08000000000001</v>
      </c>
      <c r="F1422" s="331"/>
      <c r="G1422" s="333">
        <f t="shared" si="21"/>
        <v>1768.72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7</v>
      </c>
      <c r="C1423" s="298">
        <v>46025</v>
      </c>
      <c r="D1423" s="299" t="s">
        <v>482</v>
      </c>
      <c r="E1423" s="331">
        <v>222.49</v>
      </c>
      <c r="F1423" s="331"/>
      <c r="G1423" s="333">
        <f t="shared" si="21"/>
        <v>1898.8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7</v>
      </c>
      <c r="C1424" s="298">
        <v>46025</v>
      </c>
      <c r="D1424" s="299" t="s">
        <v>482</v>
      </c>
      <c r="E1424" s="331">
        <v>99.18</v>
      </c>
      <c r="F1424" s="331"/>
      <c r="G1424" s="333">
        <f t="shared" si="21"/>
        <v>2121.29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5</v>
      </c>
      <c r="C1425" s="298">
        <v>46024</v>
      </c>
      <c r="D1425" s="299" t="s">
        <v>483</v>
      </c>
      <c r="E1425" s="331">
        <v>35</v>
      </c>
      <c r="F1425" s="331"/>
      <c r="G1425" s="333">
        <f t="shared" si="21"/>
        <v>2220.4699999999998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3</v>
      </c>
      <c r="C1426" s="298">
        <v>46024</v>
      </c>
      <c r="D1426" s="299" t="s">
        <v>296</v>
      </c>
      <c r="E1426" s="331">
        <v>15.11</v>
      </c>
      <c r="F1426" s="331"/>
      <c r="G1426" s="333">
        <f t="shared" si="21"/>
        <v>2255.4699999999998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5</v>
      </c>
      <c r="C1427" s="298">
        <v>46024</v>
      </c>
      <c r="D1427" s="299" t="s">
        <v>484</v>
      </c>
      <c r="E1427" s="331">
        <v>29.67</v>
      </c>
      <c r="F1427" s="331"/>
      <c r="G1427" s="333">
        <f t="shared" si="21"/>
        <v>2270.58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287</v>
      </c>
      <c r="B1428" s="330" t="s">
        <v>287</v>
      </c>
      <c r="C1428" s="298">
        <v>46024</v>
      </c>
      <c r="D1428" s="299" t="s">
        <v>397</v>
      </c>
      <c r="E1428" s="331">
        <v>70.56</v>
      </c>
      <c r="F1428" s="331">
        <v>70.56</v>
      </c>
      <c r="G1428" s="333">
        <f t="shared" si="21"/>
        <v>2300.25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287</v>
      </c>
      <c r="B1429" s="330" t="s">
        <v>287</v>
      </c>
      <c r="C1429" s="298">
        <v>46024</v>
      </c>
      <c r="D1429" s="299" t="s">
        <v>485</v>
      </c>
      <c r="E1429" s="331">
        <v>113.94</v>
      </c>
      <c r="F1429" s="331">
        <v>113.94</v>
      </c>
      <c r="G1429" s="333">
        <f t="shared" si="21"/>
        <v>2300.25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2</v>
      </c>
      <c r="C1430" s="298">
        <v>46024</v>
      </c>
      <c r="D1430" s="299" t="s">
        <v>371</v>
      </c>
      <c r="E1430" s="331">
        <v>11.9</v>
      </c>
      <c r="F1430" s="331"/>
      <c r="G1430" s="333">
        <f t="shared" si="21"/>
        <v>2300.25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46024</v>
      </c>
      <c r="D1431" s="299" t="s">
        <v>408</v>
      </c>
      <c r="E1431" s="331">
        <v>23.9</v>
      </c>
      <c r="F1431" s="331"/>
      <c r="G1431" s="333">
        <f t="shared" si="21"/>
        <v>2312.15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5</v>
      </c>
      <c r="C1432" s="298">
        <v>46024</v>
      </c>
      <c r="D1432" s="299" t="s">
        <v>486</v>
      </c>
      <c r="E1432" s="331">
        <v>160</v>
      </c>
      <c r="F1432" s="331"/>
      <c r="G1432" s="333">
        <f t="shared" si="21"/>
        <v>2336.0500000000002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284</v>
      </c>
      <c r="B1433" s="330">
        <v>36</v>
      </c>
      <c r="C1433" s="298">
        <v>46024</v>
      </c>
      <c r="D1433" s="299" t="s">
        <v>374</v>
      </c>
      <c r="E1433" s="331">
        <v>50</v>
      </c>
      <c r="F1433" s="331"/>
      <c r="G1433" s="333">
        <f t="shared" si="21"/>
        <v>2496.0500000000002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6</v>
      </c>
      <c r="C1434" s="298">
        <v>46023</v>
      </c>
      <c r="D1434" s="299" t="s">
        <v>312</v>
      </c>
      <c r="E1434" s="331">
        <v>8</v>
      </c>
      <c r="F1434" s="331"/>
      <c r="G1434" s="333">
        <f t="shared" si="21"/>
        <v>2546.0500000000002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46023</v>
      </c>
      <c r="D1435" s="299" t="s">
        <v>371</v>
      </c>
      <c r="E1435" s="331">
        <v>13.06</v>
      </c>
      <c r="F1435" s="331"/>
      <c r="G1435" s="333">
        <f t="shared" si="21"/>
        <v>2554.0500000000002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294</v>
      </c>
      <c r="B1436" s="330">
        <v>22</v>
      </c>
      <c r="C1436" s="298">
        <v>46023</v>
      </c>
      <c r="D1436" s="299" t="s">
        <v>375</v>
      </c>
      <c r="E1436" s="331">
        <v>6.37</v>
      </c>
      <c r="F1436" s="331"/>
      <c r="G1436" s="333">
        <f t="shared" si="21"/>
        <v>2567.11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46023</v>
      </c>
      <c r="D1437" s="299" t="s">
        <v>358</v>
      </c>
      <c r="E1437" s="331">
        <v>10.27</v>
      </c>
      <c r="F1437" s="331"/>
      <c r="G1437" s="333">
        <f t="shared" si="21"/>
        <v>2573.48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6</v>
      </c>
      <c r="C1438" s="298">
        <v>46023</v>
      </c>
      <c r="D1438" s="299" t="s">
        <v>487</v>
      </c>
      <c r="E1438" s="331">
        <v>176.57</v>
      </c>
      <c r="F1438" s="331"/>
      <c r="G1438" s="333">
        <f t="shared" si="21"/>
        <v>2583.75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287</v>
      </c>
      <c r="B1439" s="330" t="s">
        <v>287</v>
      </c>
      <c r="C1439" s="298">
        <v>46023</v>
      </c>
      <c r="D1439" s="299" t="s">
        <v>300</v>
      </c>
      <c r="E1439" s="331">
        <v>383.39</v>
      </c>
      <c r="F1439" s="331">
        <v>383.39</v>
      </c>
      <c r="G1439" s="333">
        <f t="shared" si="21"/>
        <v>2760.32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287</v>
      </c>
      <c r="B1440" s="330" t="s">
        <v>287</v>
      </c>
      <c r="C1440" s="298">
        <v>46023</v>
      </c>
      <c r="D1440" s="299" t="s">
        <v>300</v>
      </c>
      <c r="E1440" s="331">
        <v>53.24</v>
      </c>
      <c r="F1440" s="331">
        <v>53.24</v>
      </c>
      <c r="G1440" s="333">
        <f t="shared" si="21"/>
        <v>2760.32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335</v>
      </c>
      <c r="B1441" s="330" t="s">
        <v>335</v>
      </c>
      <c r="C1441" s="298">
        <v>46023</v>
      </c>
      <c r="D1441" s="337" t="s">
        <v>460</v>
      </c>
      <c r="E1441" s="331">
        <v>239.68</v>
      </c>
      <c r="F1441" s="331"/>
      <c r="G1441" s="333">
        <f t="shared" si="21"/>
        <v>2760.32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488</v>
      </c>
      <c r="B1442" s="330" t="s">
        <v>488</v>
      </c>
      <c r="C1442" s="298">
        <v>45658</v>
      </c>
      <c r="D1442" s="298" t="s">
        <v>489</v>
      </c>
      <c r="E1442" s="332"/>
      <c r="F1442" s="332"/>
      <c r="G1442" s="333">
        <v>3000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5.75" customHeight="1" x14ac:dyDescent="0.3"/>
    <row r="1444" spans="1:20" ht="15.75" customHeight="1" x14ac:dyDescent="0.3"/>
    <row r="1445" spans="1:20" ht="15.75" customHeight="1" x14ac:dyDescent="0.3"/>
    <row r="1446" spans="1:20" ht="15.75" customHeight="1" x14ac:dyDescent="0.3"/>
    <row r="1447" spans="1:20" ht="15.75" customHeight="1" x14ac:dyDescent="0.3"/>
    <row r="1448" spans="1:20" ht="15.75" customHeight="1" x14ac:dyDescent="0.3"/>
    <row r="1449" spans="1:20" ht="15.75" customHeight="1" x14ac:dyDescent="0.3"/>
    <row r="1450" spans="1:20" ht="15.75" customHeight="1" x14ac:dyDescent="0.3"/>
    <row r="1451" spans="1:20" ht="15.75" customHeight="1" x14ac:dyDescent="0.3"/>
    <row r="1452" spans="1:20" ht="15.75" customHeight="1" x14ac:dyDescent="0.3"/>
    <row r="1453" spans="1:20" ht="15.75" customHeight="1" x14ac:dyDescent="0.3"/>
    <row r="1454" spans="1:20" ht="15.75" customHeight="1" x14ac:dyDescent="0.3"/>
    <row r="1455" spans="1:20" ht="15.75" customHeight="1" x14ac:dyDescent="0.3"/>
    <row r="1456" spans="1:20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spans="9:9" ht="15.75" customHeight="1" x14ac:dyDescent="0.3"/>
    <row r="3170" spans="9:9" ht="15.75" customHeight="1" x14ac:dyDescent="0.3"/>
    <row r="3171" spans="9:9" ht="15.75" customHeight="1" x14ac:dyDescent="0.3"/>
    <row r="3172" spans="9:9" ht="12" customHeight="1" x14ac:dyDescent="0.3">
      <c r="I3172" s="335" t="s">
        <v>225</v>
      </c>
    </row>
    <row r="3173" spans="9:9" ht="12" customHeight="1" x14ac:dyDescent="0.3">
      <c r="I3173" s="335"/>
    </row>
    <row r="3174" spans="9:9" ht="12" customHeight="1" x14ac:dyDescent="0.3">
      <c r="I3174" s="335"/>
    </row>
    <row r="3175" spans="9:9" ht="12" customHeight="1" x14ac:dyDescent="0.3">
      <c r="I3175" s="335"/>
    </row>
    <row r="3176" spans="9:9" ht="12" customHeight="1" x14ac:dyDescent="0.3">
      <c r="I3176" s="335"/>
    </row>
    <row r="3177" spans="9:9" ht="12" customHeight="1" x14ac:dyDescent="0.3">
      <c r="I3177" s="335"/>
    </row>
    <row r="3178" spans="9:9" ht="12" customHeight="1" x14ac:dyDescent="0.3">
      <c r="I3178" s="335"/>
    </row>
    <row r="3179" spans="9:9" ht="12" customHeight="1" x14ac:dyDescent="0.3">
      <c r="I3179" s="335"/>
    </row>
    <row r="3180" spans="9:9" ht="12" customHeight="1" x14ac:dyDescent="0.3">
      <c r="I3180" s="335"/>
    </row>
    <row r="3181" spans="9:9" ht="12" customHeight="1" x14ac:dyDescent="0.3">
      <c r="I3181" s="335" t="s">
        <v>226</v>
      </c>
    </row>
    <row r="3182" spans="9:9" ht="15.75" customHeight="1" x14ac:dyDescent="0.3"/>
    <row r="3183" spans="9:9" ht="15.75" customHeight="1" x14ac:dyDescent="0.3"/>
    <row r="3184" spans="9:9" ht="12" customHeight="1" x14ac:dyDescent="0.3">
      <c r="I3184" s="335" t="s">
        <v>226</v>
      </c>
    </row>
    <row r="3185" spans="9:9" ht="12" customHeight="1" x14ac:dyDescent="0.3">
      <c r="I3185" s="335"/>
    </row>
    <row r="3186" spans="9:9" ht="12" customHeight="1" x14ac:dyDescent="0.3">
      <c r="I3186" s="335"/>
    </row>
    <row r="3187" spans="9:9" ht="12" customHeight="1" x14ac:dyDescent="0.3">
      <c r="I3187" s="335"/>
    </row>
    <row r="3188" spans="9:9" ht="12" customHeight="1" x14ac:dyDescent="0.3">
      <c r="I3188" s="335"/>
    </row>
    <row r="3189" spans="9:9" ht="12" customHeight="1" x14ac:dyDescent="0.3">
      <c r="I3189" s="335"/>
    </row>
    <row r="3190" spans="9:9" ht="12" customHeight="1" x14ac:dyDescent="0.3">
      <c r="I3190" s="335" t="s">
        <v>226</v>
      </c>
    </row>
    <row r="3191" spans="9:9" ht="12" customHeight="1" x14ac:dyDescent="0.3">
      <c r="I3191" s="335" t="s">
        <v>226</v>
      </c>
    </row>
    <row r="3192" spans="9:9" ht="12" customHeight="1" x14ac:dyDescent="0.3">
      <c r="I3192" s="335"/>
    </row>
    <row r="3193" spans="9:9" ht="12" customHeight="1" x14ac:dyDescent="0.3">
      <c r="I3193" s="335"/>
    </row>
    <row r="3194" spans="9:9" ht="12" customHeight="1" x14ac:dyDescent="0.3">
      <c r="I3194" s="335"/>
    </row>
    <row r="3195" spans="9:9" ht="12" customHeight="1" x14ac:dyDescent="0.3">
      <c r="I3195" s="335" t="s">
        <v>226</v>
      </c>
    </row>
    <row r="3196" spans="9:9" ht="12" customHeight="1" x14ac:dyDescent="0.3">
      <c r="I3196" s="335" t="s">
        <v>225</v>
      </c>
    </row>
    <row r="3197" spans="9:9" ht="12" customHeight="1" x14ac:dyDescent="0.3">
      <c r="I3197" s="335" t="s">
        <v>225</v>
      </c>
    </row>
    <row r="3198" spans="9:9" ht="15.75" customHeight="1" x14ac:dyDescent="0.3"/>
    <row r="3199" spans="9:9" ht="15.75" customHeight="1" x14ac:dyDescent="0.3"/>
    <row r="3200" spans="9:9" ht="12" customHeight="1" x14ac:dyDescent="0.3">
      <c r="I3200" s="335" t="s">
        <v>225</v>
      </c>
    </row>
    <row r="3201" spans="9:9" ht="12" customHeight="1" x14ac:dyDescent="0.3">
      <c r="I3201" s="335"/>
    </row>
    <row r="3202" spans="9:9" ht="12" customHeight="1" x14ac:dyDescent="0.3">
      <c r="I3202" s="335" t="s">
        <v>226</v>
      </c>
    </row>
    <row r="3203" spans="9:9" ht="12" customHeight="1" x14ac:dyDescent="0.3">
      <c r="I3203" s="335"/>
    </row>
    <row r="3204" spans="9:9" ht="12" customHeight="1" x14ac:dyDescent="0.3">
      <c r="I3204" s="335"/>
    </row>
    <row r="3205" spans="9:9" ht="12" customHeight="1" x14ac:dyDescent="0.3">
      <c r="I3205" s="335" t="s">
        <v>226</v>
      </c>
    </row>
    <row r="3206" spans="9:9" ht="12" customHeight="1" x14ac:dyDescent="0.3">
      <c r="I3206" s="335"/>
    </row>
    <row r="3207" spans="9:9" ht="12" customHeight="1" x14ac:dyDescent="0.3">
      <c r="I3207" s="335" t="s">
        <v>226</v>
      </c>
    </row>
    <row r="3208" spans="9:9" ht="15.75" customHeight="1" x14ac:dyDescent="0.3"/>
    <row r="3209" spans="9:9" ht="15.75" customHeight="1" x14ac:dyDescent="0.3"/>
    <row r="3210" spans="9:9" ht="15.75" customHeight="1" x14ac:dyDescent="0.3"/>
    <row r="3211" spans="9:9" ht="15.75" customHeight="1" x14ac:dyDescent="0.3"/>
    <row r="3212" spans="9:9" ht="15.75" customHeight="1" x14ac:dyDescent="0.3"/>
    <row r="3213" spans="9:9" ht="15.75" customHeight="1" x14ac:dyDescent="0.3"/>
    <row r="3214" spans="9:9" ht="15.75" customHeight="1" x14ac:dyDescent="0.3"/>
    <row r="3215" spans="9:9" ht="15.75" customHeight="1" x14ac:dyDescent="0.3"/>
    <row r="3216" spans="9:9" ht="12" customHeight="1" x14ac:dyDescent="0.3">
      <c r="I3216" s="335" t="s">
        <v>226</v>
      </c>
    </row>
    <row r="3217" spans="9:9" ht="12" customHeight="1" x14ac:dyDescent="0.3">
      <c r="I3217" s="335"/>
    </row>
    <row r="3218" spans="9:9" ht="12" customHeight="1" x14ac:dyDescent="0.3">
      <c r="I3218" s="335" t="s">
        <v>225</v>
      </c>
    </row>
    <row r="3219" spans="9:9" ht="12" customHeight="1" x14ac:dyDescent="0.3">
      <c r="I3219" s="335"/>
    </row>
    <row r="3220" spans="9:9" ht="12" customHeight="1" x14ac:dyDescent="0.3">
      <c r="I3220" s="335" t="s">
        <v>226</v>
      </c>
    </row>
    <row r="3221" spans="9:9" ht="12" customHeight="1" x14ac:dyDescent="0.3">
      <c r="I3221" s="335" t="s">
        <v>225</v>
      </c>
    </row>
    <row r="3222" spans="9:9" ht="15.75" customHeight="1" x14ac:dyDescent="0.3"/>
    <row r="3223" spans="9:9" ht="15.75" customHeight="1" x14ac:dyDescent="0.3"/>
    <row r="3224" spans="9:9" ht="15.75" customHeight="1" x14ac:dyDescent="0.3"/>
    <row r="3225" spans="9:9" ht="15.75" customHeight="1" x14ac:dyDescent="0.3"/>
    <row r="3226" spans="9:9" ht="15.75" customHeight="1" x14ac:dyDescent="0.3"/>
    <row r="3227" spans="9:9" ht="15.75" customHeight="1" x14ac:dyDescent="0.3"/>
    <row r="3228" spans="9:9" ht="15.75" customHeight="1" x14ac:dyDescent="0.3"/>
    <row r="3229" spans="9:9" ht="15.75" customHeight="1" x14ac:dyDescent="0.3"/>
    <row r="3230" spans="9:9" ht="15.75" customHeight="1" x14ac:dyDescent="0.3"/>
    <row r="3231" spans="9:9" ht="15.75" customHeight="1" x14ac:dyDescent="0.3"/>
    <row r="3232" spans="9:9" ht="15.75" customHeight="1" x14ac:dyDescent="0.3"/>
    <row r="3233" spans="9:9" ht="15.75" customHeight="1" x14ac:dyDescent="0.3"/>
    <row r="3234" spans="9:9" ht="15.75" customHeight="1" x14ac:dyDescent="0.3"/>
    <row r="3235" spans="9:9" ht="15.75" customHeight="1" x14ac:dyDescent="0.3"/>
    <row r="3236" spans="9:9" ht="15.75" customHeight="1" x14ac:dyDescent="0.3"/>
    <row r="3237" spans="9:9" ht="15.75" customHeight="1" x14ac:dyDescent="0.3"/>
    <row r="3238" spans="9:9" ht="15.75" customHeight="1" x14ac:dyDescent="0.3"/>
    <row r="3239" spans="9:9" ht="15.75" customHeight="1" x14ac:dyDescent="0.3"/>
    <row r="3240" spans="9:9" ht="12" customHeight="1" x14ac:dyDescent="0.3">
      <c r="I3240" s="335" t="s">
        <v>226</v>
      </c>
    </row>
  </sheetData>
  <autoFilter ref="A1:G1442" xr:uid="{00000000-0009-0000-0000-000006000000}"/>
  <mergeCells count="5">
    <mergeCell ref="A1:B1"/>
    <mergeCell ref="E1:F1"/>
    <mergeCell ref="Q1:R1"/>
    <mergeCell ref="E2:F2"/>
    <mergeCell ref="E3:F3"/>
  </mergeCells>
  <conditionalFormatting sqref="I1 I4:I324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9"/>
  <sheetViews>
    <sheetView workbookViewId="0">
      <pane ySplit="1" topLeftCell="A2" activePane="bottomLeft" state="frozen"/>
      <selection pane="bottomLeft" activeCell="C21" sqref="C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-272.08999999999918</v>
      </c>
      <c r="B2" s="339"/>
      <c r="C2" s="340"/>
      <c r="D2" s="342" t="s">
        <v>493</v>
      </c>
      <c r="E2" s="343">
        <f>E3-E117</f>
        <v>17063.949999999997</v>
      </c>
      <c r="F2" s="344" t="s">
        <v>493</v>
      </c>
      <c r="G2" s="345">
        <f>G3-G117</f>
        <v>1071.6299999999999</v>
      </c>
      <c r="H2" s="343" t="s">
        <v>493</v>
      </c>
      <c r="I2" s="343">
        <f>I3-I117</f>
        <v>833.35999999999967</v>
      </c>
      <c r="J2" s="344" t="s">
        <v>493</v>
      </c>
      <c r="K2" s="345">
        <f>K3-K117</f>
        <v>81</v>
      </c>
      <c r="L2" s="343" t="s">
        <v>493</v>
      </c>
      <c r="M2" s="343">
        <f>M3-M117</f>
        <v>-18.53</v>
      </c>
      <c r="N2" s="345" t="s">
        <v>493</v>
      </c>
      <c r="O2" s="345">
        <f>O3-O117</f>
        <v>-18.53</v>
      </c>
      <c r="P2" s="343" t="s">
        <v>493</v>
      </c>
      <c r="Q2" s="343">
        <f>Q3-Q117</f>
        <v>36.54000000000002</v>
      </c>
      <c r="R2" s="345" t="s">
        <v>493</v>
      </c>
      <c r="S2" s="345">
        <f>S3-S117</f>
        <v>-3728.84</v>
      </c>
      <c r="T2" s="346" t="s">
        <v>493</v>
      </c>
      <c r="U2" s="343">
        <f>U3-U117</f>
        <v>-15585.929999999997</v>
      </c>
      <c r="V2" s="345" t="s">
        <v>493</v>
      </c>
      <c r="W2" s="345">
        <f>W3-W117</f>
        <v>700</v>
      </c>
      <c r="X2" s="343" t="s">
        <v>493</v>
      </c>
      <c r="Y2" s="343">
        <f>Y3-Y117</f>
        <v>94.5</v>
      </c>
      <c r="Z2" s="345" t="s">
        <v>493</v>
      </c>
      <c r="AA2" s="345">
        <f>AA3-AA117</f>
        <v>-837.7800000000002</v>
      </c>
      <c r="AB2" s="343" t="s">
        <v>493</v>
      </c>
      <c r="AC2" s="343">
        <f>AC3-AC117</f>
        <v>36.54000000000002</v>
      </c>
    </row>
    <row r="3" spans="1:29" ht="14.25" customHeight="1" x14ac:dyDescent="0.3">
      <c r="A3" s="341">
        <f t="shared" si="0"/>
        <v>11968.400000000003</v>
      </c>
      <c r="B3" s="347"/>
      <c r="C3" s="340"/>
      <c r="D3" s="342" t="s">
        <v>494</v>
      </c>
      <c r="E3" s="343">
        <f>SUM(E6:E117)-SUM(D6:D117)</f>
        <v>18774.439999999999</v>
      </c>
      <c r="F3" s="345" t="s">
        <v>494</v>
      </c>
      <c r="G3" s="345">
        <f>SUM(G6:G117)-SUM(F6:F117)</f>
        <v>1571.6299999999999</v>
      </c>
      <c r="H3" s="343" t="s">
        <v>494</v>
      </c>
      <c r="I3" s="343">
        <f>SUM(I6:I117)-SUM(H6:H117)</f>
        <v>2833.3599999999997</v>
      </c>
      <c r="J3" s="345" t="s">
        <v>494</v>
      </c>
      <c r="K3" s="345">
        <f>SUM(K6:K117)-SUM(J6:J117)</f>
        <v>1081</v>
      </c>
      <c r="L3" s="343" t="s">
        <v>494</v>
      </c>
      <c r="M3" s="343">
        <f>SUM(M6:M117)-SUM(L6:L117)</f>
        <v>46.47</v>
      </c>
      <c r="N3" s="345" t="s">
        <v>494</v>
      </c>
      <c r="O3" s="345">
        <f>SUM(O6:O117)-SUM(N6:N117)</f>
        <v>46.47</v>
      </c>
      <c r="P3" s="343" t="s">
        <v>494</v>
      </c>
      <c r="Q3" s="343">
        <f>SUM(Q6:Q117)-SUM(P6:P117)</f>
        <v>136.54000000000002</v>
      </c>
      <c r="R3" s="345" t="s">
        <v>494</v>
      </c>
      <c r="S3" s="345">
        <f>SUM(S6:S117)-SUM(R6:R117)</f>
        <v>-1728.8400000000001</v>
      </c>
      <c r="T3" s="343" t="s">
        <v>494</v>
      </c>
      <c r="U3" s="343">
        <f>SUM(U6:U117)-SUM(T6:T117)</f>
        <v>-13085.929999999997</v>
      </c>
      <c r="V3" s="345" t="s">
        <v>494</v>
      </c>
      <c r="W3" s="345">
        <f>SUM(W6:W117)-SUM(V6:V117)</f>
        <v>1200</v>
      </c>
      <c r="X3" s="343" t="s">
        <v>494</v>
      </c>
      <c r="Y3" s="343">
        <f>SUM(Y6:Y117)-SUM(X6:X117)</f>
        <v>294.5</v>
      </c>
      <c r="Z3" s="345" t="s">
        <v>494</v>
      </c>
      <c r="AA3" s="345">
        <f>SUM(AA6:AA117)-SUM(Z6:Z117)</f>
        <v>662.2199999999998</v>
      </c>
      <c r="AB3" s="343" t="s">
        <v>494</v>
      </c>
      <c r="AC3" s="343">
        <f>SUM(AC6:AC117)-SUM(AB6:AB117)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SUM(D6:D116)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46244</v>
      </c>
      <c r="B7" s="347">
        <f t="shared" ref="B7:B45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46243</v>
      </c>
      <c r="B8" s="347">
        <f t="shared" si="2"/>
        <v>-116.04</v>
      </c>
      <c r="C8" s="348" t="s">
        <v>858</v>
      </c>
      <c r="D8" s="342">
        <v>116.04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46240</v>
      </c>
      <c r="B9" s="347">
        <f t="shared" si="2"/>
        <v>52.8</v>
      </c>
      <c r="C9" s="348" t="s">
        <v>509</v>
      </c>
      <c r="D9" s="342"/>
      <c r="E9" s="343"/>
      <c r="F9" s="345"/>
      <c r="G9" s="345">
        <v>52.8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-500</v>
      </c>
      <c r="C10" s="348" t="s">
        <v>896</v>
      </c>
      <c r="D10" s="342">
        <v>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897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-121.4</v>
      </c>
      <c r="C12" s="348" t="s">
        <v>533</v>
      </c>
      <c r="D12" s="342"/>
      <c r="E12" s="343"/>
      <c r="F12" s="345"/>
      <c r="G12" s="345"/>
      <c r="H12" s="343">
        <v>121.4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46234</v>
      </c>
      <c r="B13" s="347">
        <f t="shared" si="2"/>
        <v>8746.27</v>
      </c>
      <c r="C13" s="348" t="s">
        <v>1004</v>
      </c>
      <c r="D13" s="342"/>
      <c r="E13" s="343">
        <v>8746.27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2000</v>
      </c>
      <c r="C14" s="348" t="s">
        <v>1005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46234</v>
      </c>
      <c r="B15" s="347">
        <f t="shared" si="2"/>
        <v>0.22</v>
      </c>
      <c r="C15" s="348" t="s">
        <v>505</v>
      </c>
      <c r="D15" s="342"/>
      <c r="E15" s="343"/>
      <c r="F15" s="345"/>
      <c r="G15" s="345">
        <v>0.22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46232</v>
      </c>
      <c r="B16" s="347">
        <f t="shared" si="2"/>
        <v>52.7</v>
      </c>
      <c r="C16" s="348" t="s">
        <v>504</v>
      </c>
      <c r="D16" s="342"/>
      <c r="E16" s="343"/>
      <c r="F16" s="345"/>
      <c r="G16" s="345">
        <v>52.7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46231</v>
      </c>
      <c r="B17" s="347">
        <f t="shared" si="2"/>
        <v>-1171.3800000000001</v>
      </c>
      <c r="C17" s="348" t="s">
        <v>525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>
        <v>1171.3800000000001</v>
      </c>
      <c r="AA17" s="345"/>
      <c r="AB17" s="343"/>
      <c r="AC17" s="343"/>
    </row>
    <row r="18" spans="1:29" ht="14.25" customHeight="1" x14ac:dyDescent="0.3">
      <c r="A18" s="338">
        <v>46226</v>
      </c>
      <c r="B18" s="347">
        <f t="shared" si="2"/>
        <v>-133.13999999999999</v>
      </c>
      <c r="C18" s="348" t="s">
        <v>315</v>
      </c>
      <c r="D18" s="342"/>
      <c r="E18" s="343"/>
      <c r="F18" s="345"/>
      <c r="G18" s="345"/>
      <c r="H18" s="343"/>
      <c r="I18" s="343"/>
      <c r="J18" s="345"/>
      <c r="K18" s="345"/>
      <c r="L18" s="343">
        <v>66.569999999999993</v>
      </c>
      <c r="M18" s="343"/>
      <c r="N18" s="345">
        <v>66.569999999999993</v>
      </c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46214</v>
      </c>
      <c r="B19" s="347">
        <f t="shared" si="2"/>
        <v>53.11</v>
      </c>
      <c r="C19" s="348" t="s">
        <v>509</v>
      </c>
      <c r="D19" s="342"/>
      <c r="E19" s="343"/>
      <c r="F19" s="345"/>
      <c r="G19" s="345">
        <v>53.11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46212</v>
      </c>
      <c r="B20" s="347">
        <f t="shared" si="2"/>
        <v>300</v>
      </c>
      <c r="C20" s="348" t="s">
        <v>973</v>
      </c>
      <c r="D20" s="342"/>
      <c r="E20" s="343">
        <v>300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46211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-1182.68</v>
      </c>
      <c r="C22" s="348" t="s">
        <v>1002</v>
      </c>
      <c r="D22" s="342">
        <v>1182.68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350</v>
      </c>
      <c r="C23" s="348" t="s">
        <v>971</v>
      </c>
      <c r="D23" s="342"/>
      <c r="E23" s="343">
        <v>350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-8500</v>
      </c>
      <c r="C24" s="348" t="s">
        <v>957</v>
      </c>
      <c r="D24" s="342">
        <v>8500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-150</v>
      </c>
      <c r="C25" s="348" t="s">
        <v>972</v>
      </c>
      <c r="D25" s="342"/>
      <c r="E25" s="343"/>
      <c r="F25" s="345"/>
      <c r="G25" s="345"/>
      <c r="H25" s="343">
        <v>150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46205</v>
      </c>
      <c r="B26" s="347">
        <f t="shared" si="2"/>
        <v>-783</v>
      </c>
      <c r="C26" s="348" t="s">
        <v>1001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>
        <v>783</v>
      </c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6487.16</v>
      </c>
      <c r="C27" s="348" t="s">
        <v>970</v>
      </c>
      <c r="D27" s="342"/>
      <c r="E27" s="343">
        <v>6487.16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2000</v>
      </c>
      <c r="C28" s="348" t="s">
        <v>944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46203</v>
      </c>
      <c r="B29" s="347">
        <f t="shared" si="2"/>
        <v>0.35</v>
      </c>
      <c r="C29" s="348" t="s">
        <v>505</v>
      </c>
      <c r="D29" s="342"/>
      <c r="E29" s="343"/>
      <c r="F29" s="345"/>
      <c r="G29" s="345">
        <v>0.35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-580</v>
      </c>
      <c r="C30" s="348" t="s">
        <v>949</v>
      </c>
      <c r="D30" s="342">
        <v>580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-185.64</v>
      </c>
      <c r="C31" s="348" t="s">
        <v>423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>
        <v>92.82</v>
      </c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>
        <v>92.82</v>
      </c>
      <c r="AC31" s="343"/>
    </row>
    <row r="32" spans="1:29" ht="14.25" customHeight="1" x14ac:dyDescent="0.3">
      <c r="A32" s="338">
        <v>46203</v>
      </c>
      <c r="B32" s="347">
        <f t="shared" si="2"/>
        <v>51.56</v>
      </c>
      <c r="C32" s="348" t="s">
        <v>509</v>
      </c>
      <c r="D32" s="342"/>
      <c r="E32" s="343"/>
      <c r="F32" s="345"/>
      <c r="G32" s="345">
        <v>51.56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53.44</v>
      </c>
      <c r="C33" s="348" t="s">
        <v>504</v>
      </c>
      <c r="D33" s="342"/>
      <c r="E33" s="343"/>
      <c r="F33" s="345"/>
      <c r="G33" s="345">
        <v>53.44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-207.96</v>
      </c>
      <c r="C34" s="348" t="s">
        <v>946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>
        <v>207.96</v>
      </c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-1713.1</v>
      </c>
      <c r="C35" s="348" t="s">
        <v>531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1713.1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46189</v>
      </c>
      <c r="B36" s="347">
        <f t="shared" si="2"/>
        <v>53.17</v>
      </c>
      <c r="C36" s="348" t="s">
        <v>509</v>
      </c>
      <c r="D36" s="342"/>
      <c r="E36" s="343"/>
      <c r="F36" s="345"/>
      <c r="G36" s="345">
        <v>53.17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46186</v>
      </c>
      <c r="B37" s="347">
        <f t="shared" si="2"/>
        <v>57.38</v>
      </c>
      <c r="C37" s="348" t="s">
        <v>509</v>
      </c>
      <c r="D37" s="342"/>
      <c r="E37" s="343"/>
      <c r="F37" s="345"/>
      <c r="G37" s="345">
        <v>57.38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46184</v>
      </c>
      <c r="B38" s="347">
        <f t="shared" si="2"/>
        <v>-2159</v>
      </c>
      <c r="C38" s="348" t="s">
        <v>911</v>
      </c>
      <c r="D38" s="342"/>
      <c r="E38" s="343"/>
      <c r="F38" s="345"/>
      <c r="G38" s="345"/>
      <c r="H38" s="343"/>
      <c r="I38" s="343"/>
      <c r="J38" s="345">
        <v>2159</v>
      </c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46183</v>
      </c>
      <c r="B39" s="347">
        <f t="shared" si="2"/>
        <v>-816.19</v>
      </c>
      <c r="C39" s="348" t="s">
        <v>912</v>
      </c>
      <c r="D39" s="342"/>
      <c r="E39" s="343"/>
      <c r="F39" s="345"/>
      <c r="G39" s="345"/>
      <c r="H39" s="343">
        <v>816.19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46180</v>
      </c>
      <c r="B40" s="347">
        <f t="shared" si="2"/>
        <v>-313.77999999999997</v>
      </c>
      <c r="C40" s="348" t="s">
        <v>890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313.77999999999997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46176</v>
      </c>
      <c r="B41" s="347">
        <f t="shared" si="2"/>
        <v>-1000</v>
      </c>
      <c r="C41" s="348" t="s">
        <v>901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1000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46174</v>
      </c>
      <c r="B42" s="347">
        <f t="shared" si="2"/>
        <v>-320</v>
      </c>
      <c r="C42" s="348" t="s">
        <v>913</v>
      </c>
      <c r="D42" s="342">
        <v>320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-3000</v>
      </c>
      <c r="C43" s="348" t="s">
        <v>897</v>
      </c>
      <c r="D43" s="342">
        <v>3000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-1000</v>
      </c>
      <c r="C44" s="348" t="s">
        <v>896</v>
      </c>
      <c r="D44" s="342">
        <v>1000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1160.3599999999999</v>
      </c>
      <c r="C45" s="348" t="s">
        <v>895</v>
      </c>
      <c r="D45" s="342"/>
      <c r="E45" s="343">
        <v>1160.3599999999999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ref="B46:B117" si="3">SUM(E46,U46,K46,G46,I46,S46,O46,M46,Q46,W46,Y46,AA46,AC46)-SUM(D46,F46,T46,H46,R46,N46,J46,L46,P46,V46,X46,Z46,AB46)</f>
        <v>2000</v>
      </c>
      <c r="C46" s="348" t="s">
        <v>886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46173</v>
      </c>
      <c r="B47" s="347">
        <f t="shared" si="3"/>
        <v>0.63</v>
      </c>
      <c r="C47" s="348" t="s">
        <v>505</v>
      </c>
      <c r="D47" s="342"/>
      <c r="E47" s="343"/>
      <c r="F47" s="345"/>
      <c r="G47" s="345">
        <v>0.63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46172</v>
      </c>
      <c r="B48" s="347">
        <f t="shared" si="3"/>
        <v>-530.36</v>
      </c>
      <c r="C48" s="348" t="s">
        <v>890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530.36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46168</v>
      </c>
      <c r="B49" s="347">
        <f t="shared" si="3"/>
        <v>0</v>
      </c>
      <c r="C49" s="348" t="s">
        <v>887</v>
      </c>
      <c r="D49" s="342">
        <v>400</v>
      </c>
      <c r="E49" s="343">
        <v>400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87.5</v>
      </c>
      <c r="C50" s="348" t="s">
        <v>509</v>
      </c>
      <c r="D50" s="342"/>
      <c r="E50" s="343"/>
      <c r="F50" s="345"/>
      <c r="G50" s="345">
        <v>87.5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56.18</v>
      </c>
      <c r="C51" s="348" t="s">
        <v>504</v>
      </c>
      <c r="D51" s="342"/>
      <c r="E51" s="343"/>
      <c r="F51" s="345"/>
      <c r="G51" s="345">
        <v>56.18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-4500</v>
      </c>
      <c r="C52" s="348" t="s">
        <v>512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4500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46166</v>
      </c>
      <c r="B53" s="347">
        <f t="shared" si="3"/>
        <v>-69.2</v>
      </c>
      <c r="C53" s="348" t="s">
        <v>858</v>
      </c>
      <c r="D53" s="342">
        <v>69.2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46165</v>
      </c>
      <c r="B54" s="347">
        <f t="shared" si="3"/>
        <v>-138.44</v>
      </c>
      <c r="C54" s="348" t="s">
        <v>876</v>
      </c>
      <c r="D54" s="342">
        <v>138.44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46158</v>
      </c>
      <c r="B55" s="347">
        <f t="shared" si="3"/>
        <v>-87.13</v>
      </c>
      <c r="C55" s="348" t="s">
        <v>847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87.13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-95.85</v>
      </c>
      <c r="C56" s="348" t="s">
        <v>849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95.85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46157</v>
      </c>
      <c r="B57" s="347">
        <f t="shared" si="3"/>
        <v>-146.15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146.15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-221.4</v>
      </c>
      <c r="C58" s="348" t="s">
        <v>856</v>
      </c>
      <c r="D58" s="342"/>
      <c r="E58" s="343"/>
      <c r="F58" s="345"/>
      <c r="G58" s="345"/>
      <c r="H58" s="343">
        <v>221.4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444.44</v>
      </c>
      <c r="C59" s="348" t="s">
        <v>519</v>
      </c>
      <c r="D59" s="342"/>
      <c r="E59" s="343">
        <v>444.44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351.69</v>
      </c>
      <c r="C60" s="348" t="s">
        <v>859</v>
      </c>
      <c r="D60" s="342"/>
      <c r="E60" s="343">
        <v>351.69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46153</v>
      </c>
      <c r="B61" s="347">
        <f t="shared" si="3"/>
        <v>-1045.8699999999999</v>
      </c>
      <c r="C61" s="348" t="s">
        <v>843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1045.8699999999999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46151</v>
      </c>
      <c r="B62" s="347">
        <f t="shared" si="3"/>
        <v>-903.88</v>
      </c>
      <c r="C62" s="348" t="s">
        <v>857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903.88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46149</v>
      </c>
      <c r="B63" s="347">
        <f t="shared" si="3"/>
        <v>69.400000000000006</v>
      </c>
      <c r="C63" s="348" t="s">
        <v>509</v>
      </c>
      <c r="D63" s="342"/>
      <c r="E63" s="343"/>
      <c r="F63" s="345"/>
      <c r="G63" s="345">
        <v>69.400000000000006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46148</v>
      </c>
      <c r="B64" s="347">
        <f t="shared" si="3"/>
        <v>-500.5</v>
      </c>
      <c r="C64" s="348" t="s">
        <v>212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>
        <v>500.5</v>
      </c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-457.94</v>
      </c>
      <c r="C65" s="348" t="s">
        <v>858</v>
      </c>
      <c r="D65" s="342">
        <v>457.94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5616.82</v>
      </c>
      <c r="C66" s="348" t="s">
        <v>285</v>
      </c>
      <c r="D66" s="342"/>
      <c r="E66" s="343">
        <v>5616.82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2000</v>
      </c>
      <c r="C67" s="348" t="s">
        <v>503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46142</v>
      </c>
      <c r="B68" s="347">
        <f t="shared" si="3"/>
        <v>62.26</v>
      </c>
      <c r="C68" s="348" t="s">
        <v>504</v>
      </c>
      <c r="D68" s="342"/>
      <c r="E68" s="343"/>
      <c r="F68" s="345"/>
      <c r="G68" s="345">
        <v>62.26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-185.64</v>
      </c>
      <c r="C69" s="348" t="s">
        <v>423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>
        <v>92.82</v>
      </c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>
        <v>92.82</v>
      </c>
      <c r="AC69" s="343"/>
    </row>
    <row r="70" spans="1:29" ht="14.25" customHeight="1" x14ac:dyDescent="0.3">
      <c r="A70" s="338">
        <v>46142</v>
      </c>
      <c r="B70" s="347">
        <f t="shared" si="3"/>
        <v>-127.68</v>
      </c>
      <c r="C70" s="348" t="s">
        <v>315</v>
      </c>
      <c r="D70" s="342"/>
      <c r="E70" s="343"/>
      <c r="F70" s="345"/>
      <c r="G70" s="345"/>
      <c r="H70" s="343"/>
      <c r="I70" s="343"/>
      <c r="J70" s="345"/>
      <c r="K70" s="345"/>
      <c r="L70" s="343">
        <v>63.84</v>
      </c>
      <c r="M70" s="343"/>
      <c r="N70" s="345">
        <v>63.84</v>
      </c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0.52</v>
      </c>
      <c r="C71" s="348" t="s">
        <v>505</v>
      </c>
      <c r="D71" s="342"/>
      <c r="E71" s="343"/>
      <c r="F71" s="345"/>
      <c r="G71" s="345">
        <v>0.52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-578.57000000000005</v>
      </c>
      <c r="C72" s="348" t="s">
        <v>506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578.57000000000005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-93.71</v>
      </c>
      <c r="C73" s="348" t="s">
        <v>507</v>
      </c>
      <c r="D73" s="342"/>
      <c r="E73" s="343"/>
      <c r="F73" s="345"/>
      <c r="G73" s="345"/>
      <c r="H73" s="343">
        <v>93.71</v>
      </c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-318.36</v>
      </c>
      <c r="C74" s="348" t="s">
        <v>508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318.36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46129</v>
      </c>
      <c r="B75" s="347">
        <f t="shared" si="3"/>
        <v>62.19</v>
      </c>
      <c r="C75" s="348" t="s">
        <v>509</v>
      </c>
      <c r="D75" s="342"/>
      <c r="E75" s="343"/>
      <c r="F75" s="345"/>
      <c r="G75" s="345">
        <v>62.19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4309.58</v>
      </c>
      <c r="C76" s="348" t="s">
        <v>510</v>
      </c>
      <c r="D76" s="342"/>
      <c r="E76" s="343">
        <v>4309.58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2000</v>
      </c>
      <c r="C77" s="348" t="s">
        <v>511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46112</v>
      </c>
      <c r="B78" s="347">
        <f t="shared" si="3"/>
        <v>0.34</v>
      </c>
      <c r="C78" s="348" t="s">
        <v>505</v>
      </c>
      <c r="D78" s="342"/>
      <c r="E78" s="343"/>
      <c r="F78" s="345"/>
      <c r="G78" s="345">
        <v>0.34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46112</v>
      </c>
      <c r="B79" s="347">
        <f t="shared" si="3"/>
        <v>-1200</v>
      </c>
      <c r="C79" s="348" t="s">
        <v>512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1200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46108</v>
      </c>
      <c r="B80" s="347">
        <f t="shared" si="3"/>
        <v>68.72</v>
      </c>
      <c r="C80" s="348" t="s">
        <v>504</v>
      </c>
      <c r="D80" s="342"/>
      <c r="E80" s="343"/>
      <c r="F80" s="345"/>
      <c r="G80" s="345">
        <v>68.72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46104</v>
      </c>
      <c r="B81" s="347">
        <f t="shared" si="3"/>
        <v>-6</v>
      </c>
      <c r="C81" s="348" t="s">
        <v>513</v>
      </c>
      <c r="D81" s="342">
        <v>6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514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515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-50</v>
      </c>
      <c r="C84" s="348" t="s">
        <v>516</v>
      </c>
      <c r="D84" s="342">
        <v>50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-100</v>
      </c>
      <c r="C85" s="348" t="s">
        <v>517</v>
      </c>
      <c r="D85" s="342">
        <v>100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518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46102</v>
      </c>
      <c r="B87" s="347">
        <f t="shared" si="3"/>
        <v>-300</v>
      </c>
      <c r="C87" s="348" t="s">
        <v>519</v>
      </c>
      <c r="D87" s="342">
        <v>300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1384.5</v>
      </c>
      <c r="C88" s="348" t="s">
        <v>520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-1384.5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46094</v>
      </c>
      <c r="B89" s="347">
        <f t="shared" si="3"/>
        <v>55.66</v>
      </c>
      <c r="C89" s="348" t="s">
        <v>509</v>
      </c>
      <c r="D89" s="342"/>
      <c r="E89" s="343"/>
      <c r="F89" s="345"/>
      <c r="G89" s="345">
        <v>55.66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46090</v>
      </c>
      <c r="B90" s="347">
        <f t="shared" si="3"/>
        <v>-380</v>
      </c>
      <c r="C90" s="348" t="s">
        <v>521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>
        <v>380</v>
      </c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46083</v>
      </c>
      <c r="B91" s="347">
        <f t="shared" si="3"/>
        <v>-185.64</v>
      </c>
      <c r="C91" s="348" t="s">
        <v>423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>
        <v>92.82</v>
      </c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>
        <v>92.82</v>
      </c>
      <c r="AC91" s="343"/>
    </row>
    <row r="92" spans="1:29" ht="14.25" customHeight="1" x14ac:dyDescent="0.3">
      <c r="A92" s="338">
        <v>46081</v>
      </c>
      <c r="B92" s="347">
        <f t="shared" si="3"/>
        <v>3764.91</v>
      </c>
      <c r="C92" s="348" t="s">
        <v>425</v>
      </c>
      <c r="D92" s="342"/>
      <c r="E92" s="343">
        <v>3764.91</v>
      </c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46081</v>
      </c>
      <c r="B93" s="347">
        <f t="shared" si="3"/>
        <v>2000</v>
      </c>
      <c r="C93" s="348" t="s">
        <v>522</v>
      </c>
      <c r="D93" s="342"/>
      <c r="E93" s="343"/>
      <c r="F93" s="345"/>
      <c r="G93" s="345"/>
      <c r="H93" s="343"/>
      <c r="I93" s="343">
        <v>350</v>
      </c>
      <c r="J93" s="345"/>
      <c r="K93" s="345">
        <v>320</v>
      </c>
      <c r="L93" s="343"/>
      <c r="M93" s="343">
        <v>25</v>
      </c>
      <c r="N93" s="345"/>
      <c r="O93" s="345">
        <v>25</v>
      </c>
      <c r="P93" s="343"/>
      <c r="Q93" s="343">
        <v>45</v>
      </c>
      <c r="R93" s="345"/>
      <c r="S93" s="345">
        <v>400</v>
      </c>
      <c r="T93" s="343"/>
      <c r="U93" s="343">
        <v>375</v>
      </c>
      <c r="V93" s="345"/>
      <c r="W93" s="345">
        <v>100</v>
      </c>
      <c r="X93" s="343"/>
      <c r="Y93" s="343">
        <v>85</v>
      </c>
      <c r="Z93" s="345"/>
      <c r="AA93" s="345">
        <v>230</v>
      </c>
      <c r="AB93" s="343"/>
      <c r="AC93" s="343">
        <v>45</v>
      </c>
    </row>
    <row r="94" spans="1:29" ht="14.25" customHeight="1" x14ac:dyDescent="0.3">
      <c r="A94" s="338">
        <v>46081</v>
      </c>
      <c r="B94" s="347">
        <f t="shared" si="3"/>
        <v>0.23</v>
      </c>
      <c r="C94" s="348" t="s">
        <v>505</v>
      </c>
      <c r="D94" s="342"/>
      <c r="E94" s="343"/>
      <c r="F94" s="345"/>
      <c r="G94" s="345">
        <v>0.23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46070</v>
      </c>
      <c r="B95" s="347">
        <f t="shared" si="3"/>
        <v>-1920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1920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46069</v>
      </c>
      <c r="B96" s="347">
        <f t="shared" si="3"/>
        <v>-243.8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243.8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46068</v>
      </c>
      <c r="B97" s="347">
        <f t="shared" si="3"/>
        <v>63.46</v>
      </c>
      <c r="C97" s="348" t="s">
        <v>509</v>
      </c>
      <c r="D97" s="342"/>
      <c r="E97" s="343"/>
      <c r="F97" s="345"/>
      <c r="G97" s="345">
        <v>63.46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46067</v>
      </c>
      <c r="B98" s="347">
        <f t="shared" si="3"/>
        <v>-1007.99</v>
      </c>
      <c r="C98" s="348" t="s">
        <v>524</v>
      </c>
      <c r="D98" s="342">
        <v>1007.99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-1276.4000000000001</v>
      </c>
      <c r="C99" s="348" t="s">
        <v>525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>
        <v>1276.4000000000001</v>
      </c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-955</v>
      </c>
      <c r="C100" s="348" t="s">
        <v>526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955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59.19</v>
      </c>
      <c r="C101" s="348" t="s">
        <v>504</v>
      </c>
      <c r="D101" s="342"/>
      <c r="E101" s="343"/>
      <c r="F101" s="345"/>
      <c r="G101" s="345">
        <v>59.19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46061</v>
      </c>
      <c r="B102" s="347">
        <f t="shared" si="3"/>
        <v>-2203.44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2203.44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-831.92</v>
      </c>
      <c r="C103" s="348" t="s">
        <v>527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831.92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46055</v>
      </c>
      <c r="B104" s="347">
        <f t="shared" si="3"/>
        <v>-900</v>
      </c>
      <c r="C104" s="348" t="s">
        <v>512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900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3194.64</v>
      </c>
      <c r="C105" s="348" t="s">
        <v>459</v>
      </c>
      <c r="D105" s="342"/>
      <c r="E105" s="343">
        <v>3194.64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2000</v>
      </c>
      <c r="C106" s="348" t="s">
        <v>528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3">
      <c r="A107" s="338">
        <v>46053</v>
      </c>
      <c r="B107" s="347">
        <f t="shared" si="3"/>
        <v>0.38</v>
      </c>
      <c r="C107" s="348" t="s">
        <v>505</v>
      </c>
      <c r="D107" s="342"/>
      <c r="E107" s="343"/>
      <c r="F107" s="345"/>
      <c r="G107" s="345">
        <v>0.38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46053</v>
      </c>
      <c r="B108" s="347">
        <f t="shared" si="3"/>
        <v>54.55</v>
      </c>
      <c r="C108" s="348" t="s">
        <v>509</v>
      </c>
      <c r="D108" s="342"/>
      <c r="E108" s="343"/>
      <c r="F108" s="345"/>
      <c r="G108" s="345">
        <v>54.55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46048</v>
      </c>
      <c r="B109" s="347">
        <f t="shared" si="3"/>
        <v>-583</v>
      </c>
      <c r="C109" s="348" t="s">
        <v>529</v>
      </c>
      <c r="D109" s="342">
        <v>583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46044</v>
      </c>
      <c r="B110" s="347">
        <f t="shared" si="3"/>
        <v>-126.24</v>
      </c>
      <c r="C110" s="348" t="s">
        <v>315</v>
      </c>
      <c r="D110" s="342"/>
      <c r="E110" s="343"/>
      <c r="F110" s="345"/>
      <c r="G110" s="345"/>
      <c r="H110" s="343"/>
      <c r="I110" s="343"/>
      <c r="J110" s="345"/>
      <c r="K110" s="345"/>
      <c r="L110" s="343">
        <v>63.12</v>
      </c>
      <c r="M110" s="343"/>
      <c r="N110" s="345">
        <v>63.12</v>
      </c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46043</v>
      </c>
      <c r="B111" s="347">
        <f t="shared" si="3"/>
        <v>-100</v>
      </c>
      <c r="C111" s="348" t="s">
        <v>530</v>
      </c>
      <c r="D111" s="342"/>
      <c r="E111" s="343"/>
      <c r="F111" s="345"/>
      <c r="G111" s="345"/>
      <c r="H111" s="343">
        <v>100</v>
      </c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-2724</v>
      </c>
      <c r="C112" s="348" t="s">
        <v>531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2724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46038</v>
      </c>
      <c r="B113" s="347">
        <f t="shared" si="3"/>
        <v>55.69</v>
      </c>
      <c r="C113" s="348" t="s">
        <v>509</v>
      </c>
      <c r="D113" s="342"/>
      <c r="E113" s="343"/>
      <c r="F113" s="345"/>
      <c r="G113" s="345">
        <v>55.69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46030</v>
      </c>
      <c r="B114" s="347">
        <f t="shared" si="3"/>
        <v>1049.3699999999999</v>
      </c>
      <c r="C114" s="340" t="s">
        <v>532</v>
      </c>
      <c r="D114" s="342"/>
      <c r="E114" s="343">
        <v>1049.3699999999999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46027</v>
      </c>
      <c r="B115" s="347">
        <f t="shared" si="3"/>
        <v>-113.94</v>
      </c>
      <c r="C115" s="348" t="s">
        <v>533</v>
      </c>
      <c r="D115" s="342"/>
      <c r="E115" s="343"/>
      <c r="F115" s="345"/>
      <c r="G115" s="345"/>
      <c r="H115" s="343">
        <v>113.94</v>
      </c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-622.1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622.1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44562</v>
      </c>
      <c r="B117" s="347">
        <f t="shared" si="3"/>
        <v>12240.49</v>
      </c>
      <c r="C117" s="348" t="s">
        <v>534</v>
      </c>
      <c r="D117" s="342"/>
      <c r="E117" s="343">
        <v>1710.49</v>
      </c>
      <c r="F117" s="345"/>
      <c r="G117" s="345">
        <v>500</v>
      </c>
      <c r="H117" s="343"/>
      <c r="I117" s="343">
        <v>2000</v>
      </c>
      <c r="J117" s="345"/>
      <c r="K117" s="345">
        <v>1000</v>
      </c>
      <c r="L117" s="343"/>
      <c r="M117" s="343">
        <v>65</v>
      </c>
      <c r="N117" s="345"/>
      <c r="O117" s="345">
        <v>65</v>
      </c>
      <c r="P117" s="343"/>
      <c r="Q117" s="343">
        <v>100</v>
      </c>
      <c r="R117" s="345"/>
      <c r="S117" s="345">
        <v>2000</v>
      </c>
      <c r="T117" s="343"/>
      <c r="U117" s="343">
        <v>2500</v>
      </c>
      <c r="V117" s="345"/>
      <c r="W117" s="345">
        <v>500</v>
      </c>
      <c r="X117" s="343"/>
      <c r="Y117" s="343">
        <v>200</v>
      </c>
      <c r="Z117" s="345"/>
      <c r="AA117" s="345">
        <v>1500</v>
      </c>
      <c r="AB117" s="343"/>
      <c r="AC117" s="343">
        <v>100</v>
      </c>
    </row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56</v>
      </c>
      <c r="F7" s="392">
        <f ca="1">'Lorri 401b'!D4</f>
        <v>71711</v>
      </c>
      <c r="G7" s="393">
        <f ca="1">(F7-C9)/365.25</f>
        <v>109.84531143052703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3458789.1572587243</v>
      </c>
      <c r="R11" s="25">
        <f t="array" aca="1" ref="R11" ca="1">INDEX('Lorri 401b'!L:L,MATCH('Retirement Calculator'!A11,'Lorri 401b'!N:N,0),0)</f>
        <v>3682916.677610286</v>
      </c>
      <c r="S11" s="25">
        <f t="shared" ref="S11:S265" ca="1" si="7">SUM(Q11:R11)</f>
        <v>7141705.8348690104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3439815.3166143852</v>
      </c>
      <c r="R12" s="25">
        <f t="array" aca="1" ref="R12" ca="1">INDEX('Lorri 401b'!L:L,MATCH('Retirement Calculator'!A12,'Lorri 401b'!N:N,0),0)</f>
        <v>3698262.1637669955</v>
      </c>
      <c r="S12" s="25">
        <f t="shared" ca="1" si="7"/>
        <v>7138077.4803813808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3420762.4183006948</v>
      </c>
      <c r="R13" s="25">
        <f t="array" aca="1" ref="R13" ca="1">INDEX('Lorri 401b'!L:L,MATCH('Retirement Calculator'!A13,'Lorri 401b'!N:N,0),0)</f>
        <v>3713671.5894493582</v>
      </c>
      <c r="S13" s="25">
        <f t="shared" ca="1" si="7"/>
        <v>7134434.007750053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3401630.1329106973</v>
      </c>
      <c r="R14" s="25">
        <f t="array" aca="1" ref="R14" ca="1">INDEX('Lorri 401b'!L:L,MATCH('Retirement Calculator'!A14,'Lorri 401b'!N:N,0),0)</f>
        <v>3729145.2210720638</v>
      </c>
      <c r="S14" s="25">
        <f t="shared" ca="1" si="7"/>
        <v>7130775.3539827615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3382418.1296649082</v>
      </c>
      <c r="R15" s="25">
        <f t="array" aca="1" ref="R15" ca="1">INDEX('Lorri 401b'!L:L,MATCH('Retirement Calculator'!A15,'Lorri 401b'!N:N,0),0)</f>
        <v>3744683.3261598642</v>
      </c>
      <c r="S15" s="25">
        <f t="shared" ca="1" si="7"/>
        <v>7127101.4558247719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3363126.0764055951</v>
      </c>
      <c r="R16" s="25">
        <f t="array" aca="1" ref="R16" ca="1">INDEX('Lorri 401b'!L:L,MATCH('Retirement Calculator'!A16,'Lorri 401b'!N:N,0),0)</f>
        <v>3760286.1733521968</v>
      </c>
      <c r="S16" s="25">
        <f t="shared" ca="1" si="7"/>
        <v>7123412.2497577919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3343753.6395910345</v>
      </c>
      <c r="R17" s="25">
        <f t="array" aca="1" ref="R17" ca="1">INDEX('Lorri 401b'!L:L,MATCH('Retirement Calculator'!A17,'Lorri 401b'!N:N,0),0)</f>
        <v>3775954.0324078309</v>
      </c>
      <c r="S17" s="25">
        <f t="shared" ca="1" si="7"/>
        <v>7119707.6719988659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3324300.4842897467</v>
      </c>
      <c r="R18" s="25">
        <f t="array" aca="1" ref="R18" ca="1">INDEX('Lorri 401b'!L:L,MATCH('Retirement Calculator'!A18,'Lorri 401b'!N:N,0),0)</f>
        <v>3791687.17420953</v>
      </c>
      <c r="S18" s="25">
        <f t="shared" ca="1" si="7"/>
        <v>7115987.6584992763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3304766.2741747038</v>
      </c>
      <c r="R19" s="25">
        <f t="array" aca="1" ref="R19" ca="1">INDEX('Lorri 401b'!L:L,MATCH('Retirement Calculator'!A19,'Lorri 401b'!N:N,0),0)</f>
        <v>3807485.8707687366</v>
      </c>
      <c r="S19" s="25">
        <f t="shared" ca="1" si="7"/>
        <v>7112252.1449434403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3285150.6715175146</v>
      </c>
      <c r="R20" s="25">
        <f t="array" aca="1" ref="R20" ca="1">INDEX('Lorri 401b'!L:L,MATCH('Retirement Calculator'!A20,'Lorri 401b'!N:N,0),0)</f>
        <v>3823350.3952302728</v>
      </c>
      <c r="S20" s="25">
        <f t="shared" ca="1" si="7"/>
        <v>7108501.0667477874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3265453.337182587</v>
      </c>
      <c r="R21" s="25">
        <f t="array" aca="1" ref="R21" ca="1">INDEX('Lorri 401b'!L:L,MATCH('Retirement Calculator'!A21,'Lorri 401b'!N:N,0),0)</f>
        <v>3839281.0218770658</v>
      </c>
      <c r="S21" s="25">
        <f t="shared" ca="1" si="7"/>
        <v>7104734.3590596523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3245673.930621264</v>
      </c>
      <c r="R22" s="25">
        <f t="array" aca="1" ref="R22" ca="1">INDEX('Lorri 401b'!L:L,MATCH('Retirement Calculator'!A22,'Lorri 401b'!N:N,0),0)</f>
        <v>3855278.0261348868</v>
      </c>
      <c r="S22" s="25">
        <f t="shared" ca="1" si="7"/>
        <v>7100951.9567561503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3225812.1098659355</v>
      </c>
      <c r="R23" s="25">
        <f t="array" aca="1" ref="R23" ca="1">INDEX('Lorri 401b'!L:L,MATCH('Retirement Calculator'!A23,'Lorri 401b'!N:N,0),0)</f>
        <v>3871341.6845771153</v>
      </c>
      <c r="S23" s="25">
        <f t="shared" ca="1" si="7"/>
        <v>7097153.7944430504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3205867.5315241264</v>
      </c>
      <c r="R24" s="25">
        <f t="array" aca="1" ref="R24" ca="1">INDEX('Lorri 401b'!L:L,MATCH('Retirement Calculator'!A24,'Lorri 401b'!N:N,0),0)</f>
        <v>3887472.2749295202</v>
      </c>
      <c r="S24" s="25">
        <f t="shared" ca="1" si="7"/>
        <v>7093339.8064536471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3185839.8507725596</v>
      </c>
      <c r="R25" s="25">
        <f t="array" aca="1" ref="R25" ca="1">INDEX('Lorri 401b'!L:L,MATCH('Retirement Calculator'!A25,'Lorri 401b'!N:N,0),0)</f>
        <v>3903670.0760750598</v>
      </c>
      <c r="S25" s="25">
        <f t="shared" ca="1" si="7"/>
        <v>7089509.9268476199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3165728.7213511947</v>
      </c>
      <c r="R26" s="25">
        <f t="array" aca="1" ref="R26" ca="1">INDEX('Lorri 401b'!L:L,MATCH('Retirement Calculator'!A26,'Lorri 401b'!N:N,0),0)</f>
        <v>3919935.3680587057</v>
      </c>
      <c r="S26" s="25">
        <f t="shared" ca="1" si="7"/>
        <v>7085664.0894099008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3145533.795557241</v>
      </c>
      <c r="R27" s="25">
        <f t="array" aca="1" ref="R27" ca="1">INDEX('Lorri 401b'!L:L,MATCH('Retirement Calculator'!A27,'Lorri 401b'!N:N,0),0)</f>
        <v>3936268.4320922839</v>
      </c>
      <c r="S27" s="25">
        <f t="shared" ca="1" si="7"/>
        <v>7081802.2276495248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3125254.7242391459</v>
      </c>
      <c r="R28" s="25">
        <f t="array" aca="1" ref="R28" ca="1">INDEX('Lorri 401b'!L:L,MATCH('Retirement Calculator'!A28,'Lorri 401b'!N:N,0),0)</f>
        <v>3952669.5505593349</v>
      </c>
      <c r="S28" s="25">
        <f t="shared" ca="1" si="7"/>
        <v>7077924.2747984808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3104891.1567905587</v>
      </c>
      <c r="R29" s="25">
        <f t="array" aca="1" ref="R29" ca="1">INDEX('Lorri 401b'!L:L,MATCH('Retirement Calculator'!A29,'Lorri 401b'!N:N,0),0)</f>
        <v>3969139.007019999</v>
      </c>
      <c r="S29" s="25">
        <f t="shared" ca="1" si="7"/>
        <v>7074030.1638105577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3084442.7411442688</v>
      </c>
      <c r="R30" s="25">
        <f t="array" aca="1" ref="R30" ca="1">INDEX('Lorri 401b'!L:L,MATCH('Retirement Calculator'!A30,'Lorri 401b'!N:N,0),0)</f>
        <v>3985677.0862159156</v>
      </c>
      <c r="S30" s="25">
        <f t="shared" ca="1" si="7"/>
        <v>7070119.8273601849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3063909.1237661196</v>
      </c>
      <c r="R31" s="25">
        <f t="array" aca="1" ref="R31" ca="1">INDEX('Lorri 401b'!L:L,MATCH('Retirement Calculator'!A31,'Lorri 401b'!N:N,0),0)</f>
        <v>4002284.0740751484</v>
      </c>
      <c r="S31" s="25">
        <f t="shared" ca="1" si="7"/>
        <v>7066193.197841268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3043289.9496488948</v>
      </c>
      <c r="R32" s="25">
        <f t="array" aca="1" ref="R32" ca="1">INDEX('Lorri 401b'!L:L,MATCH('Retirement Calculator'!A32,'Lorri 401b'!N:N,0),0)</f>
        <v>4018960.2577171284</v>
      </c>
      <c r="S32" s="25">
        <f t="shared" ca="1" si="7"/>
        <v>7062250.2073660232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3022584.8623061813</v>
      </c>
      <c r="R33" s="25">
        <f t="array" aca="1" ref="R33" ca="1">INDEX('Lorri 401b'!L:L,MATCH('Retirement Calculator'!A33,'Lorri 401b'!N:N,0),0)</f>
        <v>4035705.9254576163</v>
      </c>
      <c r="S33" s="25">
        <f t="shared" ca="1" si="7"/>
        <v>7058290.7877637977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3001793.5037662066</v>
      </c>
      <c r="R34" s="25">
        <f t="array" aca="1" ref="R34" ca="1">INDEX('Lorri 401b'!L:L,MATCH('Retirement Calculator'!A34,'Lorri 401b'!N:N,0),0)</f>
        <v>4052521.3668136899</v>
      </c>
      <c r="S34" s="25">
        <f t="shared" ca="1" si="7"/>
        <v>7054314.8705798965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2980915.5145656485</v>
      </c>
      <c r="R35" s="25">
        <f t="array" aca="1" ref="R35" ca="1">INDEX('Lorri 401b'!L:L,MATCH('Retirement Calculator'!A35,'Lorri 401b'!N:N,0),0)</f>
        <v>4069406.872508747</v>
      </c>
      <c r="S35" s="25">
        <f t="shared" ca="1" si="7"/>
        <v>7050322.387074396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2959950.5337434215</v>
      </c>
      <c r="R36" s="25">
        <f t="array" aca="1" ref="R36" ca="1">INDEX('Lorri 401b'!L:L,MATCH('Retirement Calculator'!A36,'Lorri 401b'!N:N,0),0)</f>
        <v>4086362.7344775335</v>
      </c>
      <c r="S36" s="25">
        <f t="shared" ca="1" si="7"/>
        <v>7046313.2682209555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2938898.1988344355</v>
      </c>
      <c r="R37" s="25">
        <f t="array" aca="1" ref="R37" ca="1">INDEX('Lorri 401b'!L:L,MATCH('Retirement Calculator'!A37,'Lorri 401b'!N:N,0),0)</f>
        <v>4103389.24587119</v>
      </c>
      <c r="S37" s="25">
        <f t="shared" ca="1" si="7"/>
        <v>7042287.444705626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2917758.1458633286</v>
      </c>
      <c r="R38" s="25">
        <f t="array" aca="1" ref="R38" ca="1">INDEX('Lorri 401b'!L:L,MATCH('Retirement Calculator'!A38,'Lorri 401b'!N:N,0),0)</f>
        <v>4120486.7010623198</v>
      </c>
      <c r="S38" s="25">
        <f t="shared" ca="1" si="7"/>
        <v>7038244.8469256479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2896530.0093381754</v>
      </c>
      <c r="R39" s="25">
        <f t="array" aca="1" ref="R39" ca="1">INDEX('Lorri 401b'!L:L,MATCH('Retirement Calculator'!A39,'Lorri 401b'!N:N,0),0)</f>
        <v>4137655.3956500795</v>
      </c>
      <c r="S39" s="25">
        <f t="shared" ca="1" si="7"/>
        <v>7034185.4049882554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2875213.4222441674</v>
      </c>
      <c r="R40" s="25">
        <f t="array" aca="1" ref="R40" ca="1">INDEX('Lorri 401b'!L:L,MATCH('Retirement Calculator'!A40,'Lorri 401b'!N:N,0),0)</f>
        <v>4154895.626465288</v>
      </c>
      <c r="S40" s="25">
        <f t="shared" ca="1" si="7"/>
        <v>7030109.0487094559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2853808.0160372676</v>
      </c>
      <c r="R41" s="25">
        <f t="array" aca="1" ref="R41" ca="1">INDEX('Lorri 401b'!L:L,MATCH('Retirement Calculator'!A41,'Lorri 401b'!N:N,0),0)</f>
        <v>4172207.6915755603</v>
      </c>
      <c r="S41" s="25">
        <f t="shared" ca="1" si="7"/>
        <v>7026015.7076128274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2832313.420637839</v>
      </c>
      <c r="R42" s="25">
        <f t="array" aca="1" ref="R42" ca="1">INDEX('Lorri 401b'!L:L,MATCH('Retirement Calculator'!A42,'Lorri 401b'!N:N,0),0)</f>
        <v>4189591.8902904582</v>
      </c>
      <c r="S42" s="25">
        <f t="shared" ca="1" si="7"/>
        <v>7021905.3109282972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2810729.2644242463</v>
      </c>
      <c r="R43" s="25">
        <f t="array" aca="1" ref="R43" ca="1">INDEX('Lorri 401b'!L:L,MATCH('Retirement Calculator'!A43,'Lorri 401b'!N:N,0),0)</f>
        <v>4207048.5231666686</v>
      </c>
      <c r="S43" s="25">
        <f t="shared" ca="1" si="7"/>
        <v>7017777.7875909153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2789055.1742264302</v>
      </c>
      <c r="R44" s="25">
        <f t="array" aca="1" ref="R44" ca="1">INDEX('Lorri 401b'!L:L,MATCH('Retirement Calculator'!A44,'Lorri 401b'!N:N,0),0)</f>
        <v>4224577.8920131968</v>
      </c>
      <c r="S44" s="25">
        <f t="shared" ca="1" si="7"/>
        <v>7013633.0662396271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2767290.7753194566</v>
      </c>
      <c r="R45" s="25">
        <f t="array" aca="1" ref="R45" ca="1">INDEX('Lorri 401b'!L:L,MATCH('Retirement Calculator'!A45,'Lorri 401b'!N:N,0),0)</f>
        <v>4242180.2998965848</v>
      </c>
      <c r="S45" s="25">
        <f t="shared" ca="1" si="7"/>
        <v>7009471.0752160419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2745435.691417037</v>
      </c>
      <c r="R46" s="25">
        <f t="array" aca="1" ref="R46" ca="1">INDEX('Lorri 401b'!L:L,MATCH('Retirement Calculator'!A46,'Lorri 401b'!N:N,0),0)</f>
        <v>4259856.0511461543</v>
      </c>
      <c r="S46" s="25">
        <f t="shared" ca="1" si="7"/>
        <v>7005291.7425631918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2723489.5446650242</v>
      </c>
      <c r="R47" s="25">
        <f t="array" aca="1" ref="R47" ca="1">INDEX('Lorri 401b'!L:L,MATCH('Retirement Calculator'!A47,'Lorri 401b'!N:N,0),0)</f>
        <v>4277605.4513592636</v>
      </c>
      <c r="S47" s="25">
        <f t="shared" ca="1" si="7"/>
        <v>7001094.9960242882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2701451.955634878</v>
      </c>
      <c r="R48" s="25">
        <f t="array" aca="1" ref="R48" ca="1">INDEX('Lorri 401b'!L:L,MATCH('Retirement Calculator'!A48,'Lorri 401b'!N:N,0),0)</f>
        <v>4295428.807406594</v>
      </c>
      <c r="S48" s="25">
        <f t="shared" ca="1" si="7"/>
        <v>6996880.7630414721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2679322.5433171061</v>
      </c>
      <c r="R49" s="25">
        <f t="array" aca="1" ref="R49" ca="1">INDEX('Lorri 401b'!L:L,MATCH('Retirement Calculator'!A49,'Lorri 401b'!N:N,0),0)</f>
        <v>4313326.4274374545</v>
      </c>
      <c r="S49" s="25">
        <f t="shared" ca="1" si="7"/>
        <v>6992648.9707545601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2657100.9251146768</v>
      </c>
      <c r="R50" s="25">
        <f t="array" aca="1" ref="R50" ca="1">INDEX('Lorri 401b'!L:L,MATCH('Retirement Calculator'!A50,'Lorri 401b'!N:N,0),0)</f>
        <v>4331298.6208851105</v>
      </c>
      <c r="S50" s="25">
        <f t="shared" ca="1" si="7"/>
        <v>6988399.5459997877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2634786.7168364041</v>
      </c>
      <c r="R51" s="25">
        <f t="array" aca="1" ref="R51" ca="1">INDEX('Lorri 401b'!L:L,MATCH('Retirement Calculator'!A51,'Lorri 401b'!N:N,0),0)</f>
        <v>4349345.698472132</v>
      </c>
      <c r="S51" s="25">
        <f t="shared" ca="1" si="7"/>
        <v>6984132.415308536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2612379.5326903053</v>
      </c>
      <c r="R52" s="25">
        <f t="array" aca="1" ref="R52" ca="1">INDEX('Lorri 401b'!L:L,MATCH('Retirement Calculator'!A52,'Lorri 401b'!N:N,0),0)</f>
        <v>4367467.9722157661</v>
      </c>
      <c r="S52" s="25">
        <f t="shared" ca="1" si="7"/>
        <v>6979847.5049060713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2590658.2186102644</v>
      </c>
      <c r="R53" s="25">
        <f t="array" aca="1" ref="R53" ca="1">INDEX('Lorri 401b'!L:L,MATCH('Retirement Calculator'!A53,'Lorri 401b'!N:N,0),0)</f>
        <v>4385665.7554333322</v>
      </c>
      <c r="S53" s="25">
        <f t="shared" ca="1" si="7"/>
        <v>6976323.9740435965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2568846.39905489</v>
      </c>
      <c r="R54" s="25">
        <f t="array" aca="1" ref="R54" ca="1">INDEX('Lorri 401b'!L:L,MATCH('Retirement Calculator'!A54,'Lorri 401b'!N:N,0),0)</f>
        <v>4403939.3627476376</v>
      </c>
      <c r="S54" s="25">
        <f t="shared" ca="1" si="7"/>
        <v>6972785.7618025281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2546943.6969180349</v>
      </c>
      <c r="R55" s="25">
        <f t="array" aca="1" ref="R55" ca="1">INDEX('Lorri 401b'!L:L,MATCH('Retirement Calculator'!A55,'Lorri 401b'!N:N,0),0)</f>
        <v>4422289.1100924192</v>
      </c>
      <c r="S55" s="25">
        <f t="shared" ca="1" si="7"/>
        <v>6969232.8070104541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2524949.7335222764</v>
      </c>
      <c r="R56" s="25">
        <f t="array" aca="1" ref="R56" ca="1">INDEX('Lorri 401b'!L:L,MATCH('Retirement Calculator'!A56,'Lorri 401b'!N:N,0),0)</f>
        <v>4440715.3147178041</v>
      </c>
      <c r="S56" s="25">
        <f t="shared" ca="1" si="7"/>
        <v>6965665.0482400805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2502864.1286123688</v>
      </c>
      <c r="R57" s="25">
        <f t="array" aca="1" ref="R57" ca="1">INDEX('Lorri 401b'!L:L,MATCH('Retirement Calculator'!A57,'Lorri 401b'!N:N,0),0)</f>
        <v>4459218.2951957947</v>
      </c>
      <c r="S57" s="25">
        <f t="shared" ca="1" si="7"/>
        <v>6962082.423808163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2480686.5003486699</v>
      </c>
      <c r="R58" s="25">
        <f t="array" aca="1" ref="R58" ca="1">INDEX('Lorri 401b'!L:L,MATCH('Retirement Calculator'!A58,'Lorri 401b'!N:N,0),0)</f>
        <v>4477798.3714257767</v>
      </c>
      <c r="S58" s="25">
        <f t="shared" ca="1" si="7"/>
        <v>6958484.8717744462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2458416.465300539</v>
      </c>
      <c r="R59" s="25">
        <f t="array" aca="1" ref="R59" ca="1">INDEX('Lorri 401b'!L:L,MATCH('Retirement Calculator'!A59,'Lorri 401b'!N:N,0),0)</f>
        <v>4496455.8646400506</v>
      </c>
      <c r="S59" s="25">
        <f t="shared" ca="1" si="7"/>
        <v>6954872.3299405891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2436053.6384397075</v>
      </c>
      <c r="R60" s="25">
        <f t="array" aca="1" ref="R60" ca="1">INDEX('Lorri 401b'!L:L,MATCH('Retirement Calculator'!A60,'Lorri 401b'!N:N,0),0)</f>
        <v>4515191.0974093843</v>
      </c>
      <c r="S60" s="25">
        <f t="shared" ca="1" si="7"/>
        <v>6951244.7358490918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2413597.6331336224</v>
      </c>
      <c r="R61" s="25">
        <f t="array" aca="1" ref="R61" ca="1">INDEX('Lorri 401b'!L:L,MATCH('Retirement Calculator'!A61,'Lorri 401b'!N:N,0),0)</f>
        <v>4534004.39364859</v>
      </c>
      <c r="S61" s="25">
        <f t="shared" ca="1" si="7"/>
        <v>6947602.0267822128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2391048.0611387622</v>
      </c>
      <c r="R62" s="25">
        <f t="array" aca="1" ref="R62" ca="1">INDEX('Lorri 401b'!L:L,MATCH('Retirement Calculator'!A62,'Lorri 401b'!N:N,0),0)</f>
        <v>4552896.078622126</v>
      </c>
      <c r="S62" s="25">
        <f t="shared" ca="1" si="7"/>
        <v>6943944.1397608882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2368404.5325939232</v>
      </c>
      <c r="R63" s="25">
        <f t="array" aca="1" ref="R63" ca="1">INDEX('Lorri 401b'!L:L,MATCH('Retirement Calculator'!A63,'Lorri 401b'!N:N,0),0)</f>
        <v>4571866.4789497182</v>
      </c>
      <c r="S63" s="25">
        <f t="shared" ca="1" si="7"/>
        <v>6940271.0115436409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2345666.6560134809</v>
      </c>
      <c r="R64" s="25">
        <f t="array" aca="1" ref="R64" ca="1">INDEX('Lorri 401b'!L:L,MATCH('Retirement Calculator'!A64,'Lorri 401b'!N:N,0),0)</f>
        <v>4590915.9226120086</v>
      </c>
      <c r="S64" s="25">
        <f t="shared" ca="1" si="7"/>
        <v>6936582.578625489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2322834.0382806198</v>
      </c>
      <c r="R65" s="25">
        <f t="array" aca="1" ref="R65" ca="1">INDEX('Lorri 401b'!L:L,MATCH('Retirement Calculator'!A65,'Lorri 401b'!N:N,0),0)</f>
        <v>4610044.7389562251</v>
      </c>
      <c r="S65" s="25">
        <f t="shared" ca="1" si="7"/>
        <v>6932878.7772368453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2299906.2846405385</v>
      </c>
      <c r="R66" s="25">
        <f t="array" aca="1" ref="R66" ca="1">INDEX('Lorri 401b'!L:L,MATCH('Retirement Calculator'!A66,'Lorri 401b'!N:N,0),0)</f>
        <v>4629253.2587018758</v>
      </c>
      <c r="S66" s="25">
        <f t="shared" ca="1" si="7"/>
        <v>6929159.5433424143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2276882.9986936236</v>
      </c>
      <c r="R67" s="25">
        <f t="array" aca="1" ref="R67" ca="1">INDEX('Lorri 401b'!L:L,MATCH('Retirement Calculator'!A67,'Lorri 401b'!N:N,0),0)</f>
        <v>4648541.8139464669</v>
      </c>
      <c r="S67" s="25">
        <f t="shared" ca="1" si="7"/>
        <v>6925424.8126400905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2253763.7823885963</v>
      </c>
      <c r="R68" s="25">
        <f t="array" aca="1" ref="R68" ca="1">INDEX('Lorri 401b'!L:L,MATCH('Retirement Calculator'!A68,'Lorri 401b'!N:N,0),0)</f>
        <v>4667910.738171244</v>
      </c>
      <c r="S68" s="25">
        <f t="shared" ca="1" si="7"/>
        <v>6921674.5205598399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2230548.2360156318</v>
      </c>
      <c r="R69" s="25">
        <f t="array" aca="1" ref="R69" ca="1">INDEX('Lorri 401b'!L:L,MATCH('Retirement Calculator'!A69,'Lorri 401b'!N:N,0),0)</f>
        <v>4687360.3662469573</v>
      </c>
      <c r="S69" s="25">
        <f t="shared" ca="1" si="7"/>
        <v>6917908.6022625891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2207235.9581994466</v>
      </c>
      <c r="R70" s="25">
        <f t="array" aca="1" ref="R70" ca="1">INDEX('Lorri 401b'!L:L,MATCH('Retirement Calculator'!A70,'Lorri 401b'!N:N,0),0)</f>
        <v>4706891.0344396532</v>
      </c>
      <c r="S70" s="25">
        <f t="shared" ca="1" si="7"/>
        <v>6914126.9926391002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2183826.5458923606</v>
      </c>
      <c r="R71" s="25">
        <f t="array" aca="1" ref="R71" ca="1">INDEX('Lorri 401b'!L:L,MATCH('Retirement Calculator'!A71,'Lorri 401b'!N:N,0),0)</f>
        <v>4726503.0804164847</v>
      </c>
      <c r="S71" s="25">
        <f t="shared" ca="1" si="7"/>
        <v>6910329.6263088454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2160319.5943673281</v>
      </c>
      <c r="R72" s="25">
        <f t="array" aca="1" ref="R72" ca="1">INDEX('Lorri 401b'!L:L,MATCH('Retirement Calculator'!A72,'Lorri 401b'!N:N,0),0)</f>
        <v>4746196.8432515534</v>
      </c>
      <c r="S72" s="25">
        <f t="shared" ca="1" si="7"/>
        <v>6906516.4376188815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2136714.6972109415</v>
      </c>
      <c r="R73" s="25">
        <f t="array" aca="1" ref="R73" ca="1">INDEX('Lorri 401b'!L:L,MATCH('Retirement Calculator'!A73,'Lorri 401b'!N:N,0),0)</f>
        <v>4765972.6634317683</v>
      </c>
      <c r="S73" s="25">
        <f t="shared" ca="1" si="7"/>
        <v>6902687.3606427098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2113011.4463164033</v>
      </c>
      <c r="R74" s="25">
        <f t="array" aca="1" ref="R74" ca="1">INDEX('Lorri 401b'!L:L,MATCH('Retirement Calculator'!A74,'Lorri 401b'!N:N,0),0)</f>
        <v>4785830.8828627337</v>
      </c>
      <c r="S74" s="25">
        <f t="shared" ca="1" si="7"/>
        <v>6898842.329179137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2089209.431876471</v>
      </c>
      <c r="R75" s="25">
        <f t="array" aca="1" ref="R75" ca="1">INDEX('Lorri 401b'!L:L,MATCH('Retirement Calculator'!A75,'Lorri 401b'!N:N,0),0)</f>
        <v>4805771.8448746614</v>
      </c>
      <c r="S75" s="25">
        <f t="shared" ca="1" si="7"/>
        <v>6894981.2767511327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2065308.2423763722</v>
      </c>
      <c r="R76" s="25">
        <f t="array" aca="1" ref="R76" ca="1">INDEX('Lorri 401b'!L:L,MATCH('Retirement Calculator'!A76,'Lorri 401b'!N:N,0),0)</f>
        <v>4825795.8942283057</v>
      </c>
      <c r="S76" s="25">
        <f t="shared" ca="1" si="7"/>
        <v>6891104.1366046779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2041307.4645866898</v>
      </c>
      <c r="R77" s="25">
        <f t="array" aca="1" ref="R77" ca="1">INDEX('Lorri 401b'!L:L,MATCH('Retirement Calculator'!A77,'Lorri 401b'!N:N,0),0)</f>
        <v>4845903.3771209233</v>
      </c>
      <c r="S77" s="25">
        <f t="shared" ca="1" si="7"/>
        <v>6887210.8417076133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2040703.3841537733</v>
      </c>
      <c r="R78" s="25">
        <f t="array" aca="1" ref="R78" ca="1">INDEX('Lorri 401b'!L:L,MATCH('Retirement Calculator'!A78,'Lorri 401b'!N:N,0),0)</f>
        <v>4842597.9405947039</v>
      </c>
      <c r="S78" s="25">
        <f t="shared" ca="1" si="7"/>
        <v>6883301.324748477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2040096.7867190528</v>
      </c>
      <c r="R79" s="25">
        <f t="array" aca="1" ref="R79" ca="1">INDEX('Lorri 401b'!L:L,MATCH('Retirement Calculator'!A79,'Lorri 401b'!N:N,0),0)</f>
        <v>4839278.7314162925</v>
      </c>
      <c r="S79" s="25">
        <f t="shared" ca="1" si="7"/>
        <v>6879375.5181353455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2039487.661795021</v>
      </c>
      <c r="R80" s="25">
        <f t="array" aca="1" ref="R80" ca="1">INDEX('Lorri 401b'!L:L,MATCH('Retirement Calculator'!A80,'Lorri 401b'!N:N,0),0)</f>
        <v>4835945.6921996372</v>
      </c>
      <c r="S80" s="25">
        <f t="shared" ca="1" si="7"/>
        <v>6875433.3539946582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2038875.9988504725</v>
      </c>
      <c r="R81" s="25">
        <f t="array" aca="1" ref="R81" ca="1">INDEX('Lorri 401b'!L:L,MATCH('Retirement Calculator'!A81,'Lorri 401b'!N:N,0),0)</f>
        <v>4832598.7653195793</v>
      </c>
      <c r="S81" s="25">
        <f t="shared" ca="1" si="7"/>
        <v>6871474.7641700516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2038261.7873103216</v>
      </c>
      <c r="R82" s="25">
        <f t="array" aca="1" ref="R82" ca="1">INDEX('Lorri 401b'!L:L,MATCH('Retirement Calculator'!A82,'Lorri 401b'!N:N,0),0)</f>
        <v>4829237.8929108549</v>
      </c>
      <c r="S82" s="25">
        <f t="shared" ca="1" si="7"/>
        <v>6867499.6802211767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2037645.0165554201</v>
      </c>
      <c r="R83" s="25">
        <f t="array" aca="1" ref="R83" ca="1">INDEX('Lorri 401b'!L:L,MATCH('Retirement Calculator'!A83,'Lorri 401b'!N:N,0),0)</f>
        <v>4825863.0168670937</v>
      </c>
      <c r="S83" s="25">
        <f t="shared" ca="1" si="7"/>
        <v>6863508.0334225139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2037025.6759223733</v>
      </c>
      <c r="R84" s="25">
        <f t="array" aca="1" ref="R84" ca="1">INDEX('Lorri 401b'!L:L,MATCH('Retirement Calculator'!A84,'Lorri 401b'!N:N,0),0)</f>
        <v>4822474.0788398171</v>
      </c>
      <c r="S84" s="25">
        <f t="shared" ca="1" si="7"/>
        <v>6859499.7547621904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2036403.7547033553</v>
      </c>
      <c r="R85" s="25">
        <f t="array" aca="1" ref="R85" ca="1">INDEX('Lorri 401b'!L:L,MATCH('Retirement Calculator'!A85,'Lorri 401b'!N:N,0),0)</f>
        <v>4819071.0202374263</v>
      </c>
      <c r="S85" s="25">
        <f t="shared" ca="1" si="7"/>
        <v>6855474.7749407813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2035779.2421459248</v>
      </c>
      <c r="R86" s="25">
        <f t="array" aca="1" ref="R86" ca="1">INDEX('Lorri 401b'!L:L,MATCH('Retirement Calculator'!A86,'Lorri 401b'!N:N,0),0)</f>
        <v>4815653.7822241923</v>
      </c>
      <c r="S86" s="25">
        <f t="shared" ca="1" si="7"/>
        <v>6851433.0243701171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2035152.1274528382</v>
      </c>
      <c r="R87" s="25">
        <f t="array" aca="1" ref="R87" ca="1">INDEX('Lorri 401b'!L:L,MATCH('Retirement Calculator'!A87,'Lorri 401b'!N:N,0),0)</f>
        <v>4812222.3057192368</v>
      </c>
      <c r="S87" s="25">
        <f t="shared" ca="1" si="7"/>
        <v>6847374.4331720751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2034522.3997818639</v>
      </c>
      <c r="R88" s="25">
        <f t="array" aca="1" ref="R88" ca="1">INDEX('Lorri 401b'!L:L,MATCH('Retirement Calculator'!A88,'Lorri 401b'!N:N,0),0)</f>
        <v>4808776.5313955108</v>
      </c>
      <c r="S88" s="25">
        <f t="shared" ca="1" si="7"/>
        <v>6843298.9311773749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2033890.0482455939</v>
      </c>
      <c r="R89" s="25">
        <f t="array" aca="1" ref="R89" ca="1">INDEX('Lorri 401b'!L:L,MATCH('Retirement Calculator'!A89,'Lorri 401b'!N:N,0),0)</f>
        <v>4805316.3996787686</v>
      </c>
      <c r="S89" s="25">
        <f t="shared" ca="1" si="7"/>
        <v>6839206.4479243625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2033255.0619112561</v>
      </c>
      <c r="R90" s="25">
        <f t="array" aca="1" ref="R90" ca="1">INDEX('Lorri 401b'!L:L,MATCH('Retirement Calculator'!A90,'Lorri 401b'!N:N,0),0)</f>
        <v>4801841.8507465404</v>
      </c>
      <c r="S90" s="25">
        <f t="shared" ca="1" si="7"/>
        <v>6835096.9126577964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2032617.4298005251</v>
      </c>
      <c r="R91" s="25">
        <f t="array" aca="1" ref="R91" ca="1">INDEX('Lorri 401b'!L:L,MATCH('Retirement Calculator'!A91,'Lorri 401b'!N:N,0),0)</f>
        <v>4798352.8245270941</v>
      </c>
      <c r="S91" s="25">
        <f t="shared" ca="1" si="7"/>
        <v>6830970.2543276194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2031977.1408893329</v>
      </c>
      <c r="R92" s="25">
        <f t="array" aca="1" ref="R92" ca="1">INDEX('Lorri 401b'!L:L,MATCH('Retirement Calculator'!A92,'Lorri 401b'!N:N,0),0)</f>
        <v>4794849.2606984004</v>
      </c>
      <c r="S92" s="25">
        <f t="shared" ca="1" si="7"/>
        <v>6826826.4015877331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2031334.1841076773</v>
      </c>
      <c r="R93" s="25">
        <f t="array" aca="1" ref="R93" ca="1">INDEX('Lorri 401b'!L:L,MATCH('Retirement Calculator'!A93,'Lorri 401b'!N:N,0),0)</f>
        <v>4791331.0986870872</v>
      </c>
      <c r="S93" s="25">
        <f t="shared" ca="1" si="7"/>
        <v>6822665.2827947643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2030688.5483394314</v>
      </c>
      <c r="R94" s="25">
        <f t="array" aca="1" ref="R94" ca="1">INDEX('Lorri 401b'!L:L,MATCH('Retirement Calculator'!A94,'Lorri 401b'!N:N,0),0)</f>
        <v>4787798.2776673939</v>
      </c>
      <c r="S94" s="25">
        <f t="shared" ca="1" si="7"/>
        <v>6818486.8260068251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2030040.2224221511</v>
      </c>
      <c r="R95" s="25">
        <f t="array" aca="1" ref="R95" ca="1">INDEX('Lorri 401b'!L:L,MATCH('Retirement Calculator'!A95,'Lorri 401b'!N:N,0),0)</f>
        <v>4784250.7365601184</v>
      </c>
      <c r="S95" s="25">
        <f t="shared" ca="1" si="7"/>
        <v>6814290.9589822693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2029389.1951468822</v>
      </c>
      <c r="R96" s="25">
        <f t="array" aca="1" ref="R96" ca="1">INDEX('Lorri 401b'!L:L,MATCH('Retirement Calculator'!A96,'Lorri 401b'!N:N,0),0)</f>
        <v>4780688.4140315624</v>
      </c>
      <c r="S96" s="25">
        <f t="shared" ca="1" si="7"/>
        <v>6810077.6091784444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2028735.4552579664</v>
      </c>
      <c r="R97" s="25">
        <f t="array" aca="1" ref="R97" ca="1">INDEX('Lorri 401b'!L:L,MATCH('Retirement Calculator'!A97,'Lorri 401b'!N:N,0),0)</f>
        <v>4777111.2484924709</v>
      </c>
      <c r="S97" s="25">
        <f t="shared" ca="1" si="7"/>
        <v>6805846.7037504371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2028078.9914528467</v>
      </c>
      <c r="R98" s="25">
        <f t="array" aca="1" ref="R98" ca="1">INDEX('Lorri 401b'!L:L,MATCH('Retirement Calculator'!A98,'Lorri 401b'!N:N,0),0)</f>
        <v>4773519.1780969668</v>
      </c>
      <c r="S98" s="25">
        <f t="shared" ca="1" si="7"/>
        <v>6801598.1695498135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2027419.7923818724</v>
      </c>
      <c r="R99" s="25">
        <f t="array" aca="1" ref="R99" ca="1">INDEX('Lorri 401b'!L:L,MATCH('Retirement Calculator'!A99,'Lorri 401b'!N:N,0),0)</f>
        <v>4769912.1407414814</v>
      </c>
      <c r="S99" s="25">
        <f t="shared" ca="1" si="7"/>
        <v>6797331.9331233539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2026757.8466481024</v>
      </c>
      <c r="R100" s="25">
        <f t="array" aca="1" ref="R100" ca="1">INDEX('Lorri 401b'!L:L,MATCH('Retirement Calculator'!A100,'Lorri 401b'!N:N,0),0)</f>
        <v>4766290.0740636811</v>
      </c>
      <c r="S100" s="25">
        <f t="shared" ca="1" si="7"/>
        <v>6793047.9207117837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2026093.1428071084</v>
      </c>
      <c r="R101" s="25">
        <f t="array" aca="1" ref="R101" ca="1">INDEX('Lorri 401b'!L:L,MATCH('Retirement Calculator'!A101,'Lorri 401b'!N:N,0),0)</f>
        <v>4762652.9154413901</v>
      </c>
      <c r="S101" s="25">
        <f t="shared" ca="1" si="7"/>
        <v>6788746.0582484985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2025425.6693667767</v>
      </c>
      <c r="R102" s="25">
        <f t="array" aca="1" ref="R102" ca="1">INDEX('Lorri 401b'!L:L,MATCH('Retirement Calculator'!A102,'Lorri 401b'!N:N,0),0)</f>
        <v>4759000.6019915063</v>
      </c>
      <c r="S102" s="25">
        <f t="shared" ca="1" si="7"/>
        <v>6784426.2713582832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2024755.4147871104</v>
      </c>
      <c r="R103" s="25">
        <f t="array" aca="1" ref="R103" ca="1">INDEX('Lorri 401b'!L:L,MATCH('Retirement Calculator'!A103,'Lorri 401b'!N:N,0),0)</f>
        <v>4755333.0705689145</v>
      </c>
      <c r="S103" s="25">
        <f t="shared" ca="1" si="7"/>
        <v>6780088.4853560254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2024082.3674800289</v>
      </c>
      <c r="R104" s="25">
        <f t="array" aca="1" ref="R104" ca="1">INDEX('Lorri 401b'!L:L,MATCH('Retirement Calculator'!A104,'Lorri 401b'!N:N,0),0)</f>
        <v>4751650.2577653956</v>
      </c>
      <c r="S104" s="25">
        <f t="shared" ca="1" si="7"/>
        <v>6775732.625245424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2023406.5158091679</v>
      </c>
      <c r="R105" s="25">
        <f t="array" aca="1" ref="R105" ca="1">INDEX('Lorri 401b'!L:L,MATCH('Retirement Calculator'!A105,'Lorri 401b'!N:N,0),0)</f>
        <v>4747952.0999085279</v>
      </c>
      <c r="S105" s="25">
        <f t="shared" ca="1" si="7"/>
        <v>6771358.615717696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2022727.8480896782</v>
      </c>
      <c r="R106" s="25">
        <f t="array" aca="1" ref="R106" ca="1">INDEX('Lorri 401b'!L:L,MATCH('Retirement Calculator'!A106,'Lorri 401b'!N:N,0),0)</f>
        <v>4744238.5330605907</v>
      </c>
      <c r="S106" s="25">
        <f t="shared" ca="1" si="7"/>
        <v>6766966.3811502689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2022046.352588024</v>
      </c>
      <c r="R107" s="25">
        <f t="array" aca="1" ref="R107" ca="1">INDEX('Lorri 401b'!L:L,MATCH('Retirement Calculator'!A107,'Lorri 401b'!N:N,0),0)</f>
        <v>4740509.4930174537</v>
      </c>
      <c r="S107" s="25">
        <f t="shared" ca="1" si="7"/>
        <v>6762555.8456054777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2022040.9342034464</v>
      </c>
      <c r="R108" s="25">
        <f t="array" aca="1" ref="R108" ca="1">INDEX('Lorri 401b'!L:L,MATCH('Retirement Calculator'!A108,'Lorri 401b'!N:N,0),0)</f>
        <v>4738516.0819591377</v>
      </c>
      <c r="S108" s="25">
        <f t="shared" ca="1" si="7"/>
        <v>6760557.0161625836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2022035.4932422664</v>
      </c>
      <c r="R109" s="25">
        <f t="array" aca="1" ref="R109" ca="1">INDEX('Lorri 401b'!L:L,MATCH('Retirement Calculator'!A109,'Lorri 401b'!N:N,0),0)</f>
        <v>4736514.3650214113</v>
      </c>
      <c r="S109" s="25">
        <f t="shared" ca="1" si="7"/>
        <v>6758549.8582636779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2022030.0296104148</v>
      </c>
      <c r="R110" s="25">
        <f t="array" aca="1" ref="R110" ca="1">INDEX('Lorri 401b'!L:L,MATCH('Retirement Calculator'!A110,'Lorri 401b'!N:N,0),0)</f>
        <v>4734504.3075964451</v>
      </c>
      <c r="S110" s="25">
        <f t="shared" ca="1" si="7"/>
        <v>6756534.3372068601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2022024.5432134303</v>
      </c>
      <c r="R111" s="25">
        <f t="array" aca="1" ref="R111" ca="1">INDEX('Lorri 401b'!L:L,MATCH('Retirement Calculator'!A111,'Lorri 401b'!N:N,0),0)</f>
        <v>4732485.8749322081</v>
      </c>
      <c r="S111" s="25">
        <f t="shared" ca="1" si="7"/>
        <v>6754510.418145638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2022019.0339564586</v>
      </c>
      <c r="R112" s="25">
        <f t="array" aca="1" ref="R112" ca="1">INDEX('Lorri 401b'!L:L,MATCH('Retirement Calculator'!A112,'Lorri 401b'!N:N,0),0)</f>
        <v>4730459.0321318703</v>
      </c>
      <c r="S112" s="25">
        <f t="shared" ca="1" si="7"/>
        <v>6752478.0660883291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2022013.5017442494</v>
      </c>
      <c r="R113" s="25">
        <f t="array" aca="1" ref="R113" ca="1">INDEX('Lorri 401b'!L:L,MATCH('Retirement Calculator'!A113,'Lorri 401b'!N:N,0),0)</f>
        <v>4728423.7441531969</v>
      </c>
      <c r="S113" s="25">
        <f t="shared" ca="1" si="7"/>
        <v>6750437.2458974458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2022007.9464811559</v>
      </c>
      <c r="R114" s="25">
        <f t="array" aca="1" ref="R114" ca="1">INDEX('Lorri 401b'!L:L,MATCH('Retirement Calculator'!A114,'Lorri 401b'!N:N,0),0)</f>
        <v>4726379.9758079462</v>
      </c>
      <c r="S114" s="25">
        <f t="shared" ca="1" si="7"/>
        <v>6748387.9222891023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2022002.368071133</v>
      </c>
      <c r="R115" s="25">
        <f t="array" aca="1" ref="R115" ca="1">INDEX('Lorri 401b'!L:L,MATCH('Retirement Calculator'!A115,'Lorri 401b'!N:N,0),0)</f>
        <v>4724327.6917612571</v>
      </c>
      <c r="S115" s="25">
        <f t="shared" ca="1" si="7"/>
        <v>6746330.0598323904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2021996.766417735</v>
      </c>
      <c r="R116" s="25">
        <f t="array" aca="1" ref="R116" ca="1">INDEX('Lorri 401b'!L:L,MATCH('Retirement Calculator'!A116,'Lorri 401b'!N:N,0),0)</f>
        <v>4722266.8565310398</v>
      </c>
      <c r="S116" s="25">
        <f t="shared" ca="1" si="7"/>
        <v>6744263.6229487751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2021991.1414241146</v>
      </c>
      <c r="R117" s="25">
        <f t="array" aca="1" ref="R117" ca="1">INDEX('Lorri 401b'!L:L,MATCH('Retirement Calculator'!A117,'Lorri 401b'!N:N,0),0)</f>
        <v>4720197.4344873633</v>
      </c>
      <c r="S117" s="25">
        <f t="shared" ca="1" si="7"/>
        <v>6742188.5759114781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2021985.4929930207</v>
      </c>
      <c r="R118" s="25">
        <f t="array" aca="1" ref="R118" ca="1">INDEX('Lorri 401b'!L:L,MATCH('Retirement Calculator'!A118,'Lorri 401b'!N:N,0),0)</f>
        <v>4718119.3898518384</v>
      </c>
      <c r="S118" s="25">
        <f t="shared" ca="1" si="7"/>
        <v>6740104.8828448588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2021979.8210267972</v>
      </c>
      <c r="R119" s="25">
        <f t="array" aca="1" ref="R119" ca="1">INDEX('Lorri 401b'!L:L,MATCH('Retirement Calculator'!A119,'Lorri 401b'!N:N,0),0)</f>
        <v>4716032.6866969988</v>
      </c>
      <c r="S119" s="25">
        <f t="shared" ca="1" si="7"/>
        <v>6738012.5077237962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2021974.1254273811</v>
      </c>
      <c r="R120" s="25">
        <f t="array" aca="1" ref="R120" ca="1">INDEX('Lorri 401b'!L:L,MATCH('Retirement Calculator'!A120,'Lorri 401b'!N:N,0),0)</f>
        <v>4713937.2889456805</v>
      </c>
      <c r="S120" s="25">
        <f t="shared" ca="1" si="7"/>
        <v>6735911.4143730616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2021968.4060963008</v>
      </c>
      <c r="R121" s="25">
        <f t="array" aca="1" ref="R121" ca="1">INDEX('Lorri 401b'!L:L,MATCH('Retirement Calculator'!A121,'Lorri 401b'!N:N,0),0)</f>
        <v>4711833.1603703983</v>
      </c>
      <c r="S121" s="25">
        <f t="shared" ca="1" si="7"/>
        <v>6733801.5664666994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2021962.6629346742</v>
      </c>
      <c r="R122" s="25">
        <f t="array" aca="1" ref="R122" ca="1">INDEX('Lorri 401b'!L:L,MATCH('Retirement Calculator'!A122,'Lorri 401b'!N:N,0),0)</f>
        <v>4709720.2645927193</v>
      </c>
      <c r="S122" s="25">
        <f t="shared" ca="1" si="7"/>
        <v>6731682.9275273932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2021956.8958432076</v>
      </c>
      <c r="R123" s="25">
        <f t="array" aca="1" ref="R123" ca="1">INDEX('Lorri 401b'!L:L,MATCH('Retirement Calculator'!A123,'Lorri 401b'!N:N,0),0)</f>
        <v>4707598.5650826329</v>
      </c>
      <c r="S123" s="25">
        <f t="shared" ca="1" si="7"/>
        <v>6729555.4609258408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2021951.1047221932</v>
      </c>
      <c r="R124" s="25">
        <f t="array" aca="1" ref="R124" ca="1">INDEX('Lorri 401b'!L:L,MATCH('Retirement Calculator'!A124,'Lorri 401b'!N:N,0),0)</f>
        <v>4705468.025157921</v>
      </c>
      <c r="S124" s="25">
        <f t="shared" ca="1" si="7"/>
        <v>6727419.1298801145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2021945.289471508</v>
      </c>
      <c r="R125" s="25">
        <f t="array" aca="1" ref="R125" ca="1">INDEX('Lorri 401b'!L:L,MATCH('Retirement Calculator'!A125,'Lorri 401b'!N:N,0),0)</f>
        <v>4703328.607983523</v>
      </c>
      <c r="S125" s="25">
        <f t="shared" ca="1" si="7"/>
        <v>6725273.8974550311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2021939.4499906115</v>
      </c>
      <c r="R126" s="25">
        <f t="array" aca="1" ref="R126" ca="1">INDEX('Lorri 401b'!L:L,MATCH('Retirement Calculator'!A126,'Lorri 401b'!N:N,0),0)</f>
        <v>4701180.2765708985</v>
      </c>
      <c r="S126" s="25">
        <f t="shared" ca="1" si="7"/>
        <v>6723119.72656151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2021933.5861785447</v>
      </c>
      <c r="R127" s="25">
        <f t="array" aca="1" ref="R127" ca="1">INDEX('Lorri 401b'!L:L,MATCH('Retirement Calculator'!A127,'Lorri 401b'!N:N,0),0)</f>
        <v>4699022.9937773878</v>
      </c>
      <c r="S127" s="25">
        <f t="shared" ca="1" si="7"/>
        <v>6720956.5799559327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2021927.6979339274</v>
      </c>
      <c r="R128" s="25">
        <f t="array" aca="1" ref="R128" ca="1">INDEX('Lorri 401b'!L:L,MATCH('Retirement Calculator'!A128,'Lorri 401b'!N:N,0),0)</f>
        <v>4696856.7223055707</v>
      </c>
      <c r="S128" s="25">
        <f t="shared" ca="1" si="7"/>
        <v>6718784.4202394979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2021921.7851549578</v>
      </c>
      <c r="R129" s="25">
        <f t="array" aca="1" ref="R129" ca="1">INDEX('Lorri 401b'!L:L,MATCH('Retirement Calculator'!A129,'Lorri 401b'!N:N,0),0)</f>
        <v>4694681.4247026211</v>
      </c>
      <c r="S129" s="25">
        <f t="shared" ca="1" si="7"/>
        <v>6716603.2098575793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2021915.847739409</v>
      </c>
      <c r="R130" s="25">
        <f t="array" aca="1" ref="R130" ca="1">INDEX('Lorri 401b'!L:L,MATCH('Retirement Calculator'!A130,'Lorri 401b'!N:N,0),0)</f>
        <v>4692497.0633596592</v>
      </c>
      <c r="S130" s="25">
        <f t="shared" ca="1" si="7"/>
        <v>6714412.9110990679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2021909.8855846287</v>
      </c>
      <c r="R131" s="25">
        <f t="array" aca="1" ref="R131" ca="1">INDEX('Lorri 401b'!L:L,MATCH('Retirement Calculator'!A131,'Lorri 401b'!N:N,0),0)</f>
        <v>4690303.600511102</v>
      </c>
      <c r="S131" s="25">
        <f t="shared" ca="1" si="7"/>
        <v>6712213.4860957302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2021903.8985875368</v>
      </c>
      <c r="R132" s="25">
        <f t="array" aca="1" ref="R132" ca="1">INDEX('Lorri 401b'!L:L,MATCH('Retirement Calculator'!A132,'Lorri 401b'!N:N,0),0)</f>
        <v>4688100.9982340094</v>
      </c>
      <c r="S132" s="25">
        <f t="shared" ca="1" si="7"/>
        <v>6710004.8968215464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2021897.8866446237</v>
      </c>
      <c r="R133" s="25">
        <f t="array" aca="1" ref="R133" ca="1">INDEX('Lorri 401b'!L:L,MATCH('Retirement Calculator'!A133,'Lorri 401b'!N:N,0),0)</f>
        <v>4685889.2184474282</v>
      </c>
      <c r="S133" s="25">
        <f t="shared" ca="1" si="7"/>
        <v>6707787.1050920524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2021891.8496519485</v>
      </c>
      <c r="R134" s="25">
        <f t="array" aca="1" ref="R134" ca="1">INDEX('Lorri 401b'!L:L,MATCH('Retirement Calculator'!A134,'Lorri 401b'!N:N,0),0)</f>
        <v>4683668.2229117369</v>
      </c>
      <c r="S134" s="25">
        <f t="shared" ca="1" si="7"/>
        <v>6705560.0725636855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2021885.7875051373</v>
      </c>
      <c r="R135" s="25">
        <f t="array" aca="1" ref="R135" ca="1">INDEX('Lorri 401b'!L:L,MATCH('Retirement Calculator'!A135,'Lorri 401b'!N:N,0),0)</f>
        <v>4681437.9732279796</v>
      </c>
      <c r="S135" s="25">
        <f t="shared" ca="1" si="7"/>
        <v>6703323.7607331164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2021879.7000993809</v>
      </c>
      <c r="R136" s="25">
        <f t="array" aca="1" ref="R136" ca="1">INDEX('Lorri 401b'!L:L,MATCH('Retirement Calculator'!A136,'Lorri 401b'!N:N,0),0)</f>
        <v>4679198.4308372075</v>
      </c>
      <c r="S136" s="25">
        <f t="shared" ca="1" si="7"/>
        <v>6701078.1309365882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2021873.587329434</v>
      </c>
      <c r="R137" s="25">
        <f t="array" aca="1" ref="R137" ca="1">INDEX('Lorri 401b'!L:L,MATCH('Retirement Calculator'!A137,'Lorri 401b'!N:N,0),0)</f>
        <v>4676949.5570198065</v>
      </c>
      <c r="S137" s="25">
        <f t="shared" ca="1" si="7"/>
        <v>6698823.1443492407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2021867.4490896121</v>
      </c>
      <c r="R138" s="25">
        <f t="array" aca="1" ref="R138" ca="1">INDEX('Lorri 401b'!L:L,MATCH('Retirement Calculator'!A138,'Lorri 401b'!N:N,0),0)</f>
        <v>4674691.3128948333</v>
      </c>
      <c r="S138" s="25">
        <f t="shared" ca="1" si="7"/>
        <v>6696558.7619844452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2021861.2852737911</v>
      </c>
      <c r="R139" s="25">
        <f t="array" aca="1" ref="R139" ca="1">INDEX('Lorri 401b'!L:L,MATCH('Retirement Calculator'!A139,'Lorri 401b'!N:N,0),0)</f>
        <v>4672423.6594193392</v>
      </c>
      <c r="S139" s="25">
        <f t="shared" ca="1" si="7"/>
        <v>6694284.9446931304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2021855.095775404</v>
      </c>
      <c r="R140" s="25">
        <f t="array" aca="1" ref="R140" ca="1">INDEX('Lorri 401b'!L:L,MATCH('Retirement Calculator'!A140,'Lorri 401b'!N:N,0),0)</f>
        <v>4670146.5573876975</v>
      </c>
      <c r="S140" s="25">
        <f t="shared" ca="1" si="7"/>
        <v>6692001.6531631015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2021848.8804874404</v>
      </c>
      <c r="R141" s="25">
        <f t="array" aca="1" ref="R141" ca="1">INDEX('Lorri 401b'!L:L,MATCH('Retirement Calculator'!A141,'Lorri 401b'!N:N,0),0)</f>
        <v>4667859.9674309241</v>
      </c>
      <c r="S141" s="25">
        <f t="shared" ca="1" si="7"/>
        <v>6689708.8479183642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2021842.6393024437</v>
      </c>
      <c r="R142" s="25">
        <f t="array" aca="1" ref="R142" ca="1">INDEX('Lorri 401b'!L:L,MATCH('Retirement Calculator'!A142,'Lorri 401b'!N:N,0),0)</f>
        <v>4665563.850015997</v>
      </c>
      <c r="S142" s="25">
        <f t="shared" ca="1" si="7"/>
        <v>6687406.4893184407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2021836.3721125096</v>
      </c>
      <c r="R143" s="25">
        <f t="array" aca="1" ref="R143" ca="1">INDEX('Lorri 401b'!L:L,MATCH('Retirement Calculator'!A143,'Lorri 401b'!N:N,0),0)</f>
        <v>4663258.1654451741</v>
      </c>
      <c r="S143" s="25">
        <f t="shared" ca="1" si="7"/>
        <v>6685094.5375576839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2021830.0788092839</v>
      </c>
      <c r="R144" s="25">
        <f t="array" aca="1" ref="R144" ca="1">INDEX('Lorri 401b'!L:L,MATCH('Retirement Calculator'!A144,'Lorri 401b'!N:N,0),0)</f>
        <v>4660942.8738553068</v>
      </c>
      <c r="S144" s="25">
        <f t="shared" ca="1" si="7"/>
        <v>6682772.9526645904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2021823.7592839615</v>
      </c>
      <c r="R145" s="25">
        <f t="array" aca="1" ref="R145" ca="1">INDEX('Lorri 401b'!L:L,MATCH('Retirement Calculator'!A145,'Lorri 401b'!N:N,0),0)</f>
        <v>4658617.9352171477</v>
      </c>
      <c r="S145" s="25">
        <f t="shared" ca="1" si="7"/>
        <v>6680441.6945011094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2021817.4134272835</v>
      </c>
      <c r="R146" s="25">
        <f t="array" aca="1" ref="R146" ca="1">INDEX('Lorri 401b'!L:L,MATCH('Retirement Calculator'!A146,'Lorri 401b'!N:N,0),0)</f>
        <v>4656283.3093346637</v>
      </c>
      <c r="S146" s="25">
        <f t="shared" ca="1" si="7"/>
        <v>6678100.7227619477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2021811.041129536</v>
      </c>
      <c r="R147" s="25">
        <f t="array" aca="1" ref="R147" ca="1">INDEX('Lorri 401b'!L:L,MATCH('Retirement Calculator'!A147,'Lorri 401b'!N:N,0),0)</f>
        <v>4653938.9558443353</v>
      </c>
      <c r="S147" s="25">
        <f t="shared" ca="1" si="7"/>
        <v>6675749.9969738713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2021804.6422805479</v>
      </c>
      <c r="R148" s="25">
        <f t="array" aca="1" ref="R148" ca="1">INDEX('Lorri 401b'!L:L,MATCH('Retirement Calculator'!A148,'Lorri 401b'!N:N,0),0)</f>
        <v>4651584.8342144638</v>
      </c>
      <c r="S148" s="25">
        <f t="shared" ca="1" si="7"/>
        <v>6673389.4764950117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2021798.216769689</v>
      </c>
      <c r="R149" s="25">
        <f t="array" aca="1" ref="R149" ca="1">INDEX('Lorri 401b'!L:L,MATCH('Retirement Calculator'!A149,'Lorri 401b'!N:N,0),0)</f>
        <v>4649220.9037444685</v>
      </c>
      <c r="S149" s="25">
        <f t="shared" ca="1" si="7"/>
        <v>6671019.1205141572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2021791.7644858682</v>
      </c>
      <c r="R150" s="25">
        <f t="array" aca="1" ref="R150" ca="1">INDEX('Lorri 401b'!L:L,MATCH('Retirement Calculator'!A150,'Lorri 401b'!N:N,0),0)</f>
        <v>4646847.1235641809</v>
      </c>
      <c r="S150" s="25">
        <f t="shared" ca="1" si="7"/>
        <v>6668638.8880500495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2021785.2853175316</v>
      </c>
      <c r="R151" s="25">
        <f t="array" aca="1" ref="R151" ca="1">INDEX('Lorri 401b'!L:L,MATCH('Retirement Calculator'!A151,'Lorri 401b'!N:N,0),0)</f>
        <v>4644463.4526331425</v>
      </c>
      <c r="S151" s="25">
        <f t="shared" ca="1" si="7"/>
        <v>6666248.7379506743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2021778.7791526602</v>
      </c>
      <c r="R152" s="25">
        <f t="array" aca="1" ref="R152" ca="1">INDEX('Lorri 401b'!L:L,MATCH('Retirement Calculator'!A152,'Lorri 401b'!N:N,0),0)</f>
        <v>4642069.8497398915</v>
      </c>
      <c r="S152" s="25">
        <f t="shared" ca="1" si="7"/>
        <v>6663848.6288925521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2021772.2458787684</v>
      </c>
      <c r="R153" s="25">
        <f t="array" aca="1" ref="R153" ca="1">INDEX('Lorri 401b'!L:L,MATCH('Retirement Calculator'!A153,'Lorri 401b'!N:N,0),0)</f>
        <v>4639666.2735012518</v>
      </c>
      <c r="S153" s="25">
        <f t="shared" ca="1" si="7"/>
        <v>6661438.51938002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2021765.6853829022</v>
      </c>
      <c r="R154" s="25">
        <f t="array" aca="1" ref="R154" ca="1">INDEX('Lorri 401b'!L:L,MATCH('Retirement Calculator'!A154,'Lorri 401b'!N:N,0),0)</f>
        <v>4637252.6823616177</v>
      </c>
      <c r="S154" s="25">
        <f t="shared" ca="1" si="7"/>
        <v>6659018.3677445203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2021759.0975516364</v>
      </c>
      <c r="R155" s="25">
        <f t="array" aca="1" ref="R155" ca="1">INDEX('Lorri 401b'!L:L,MATCH('Retirement Calculator'!A155,'Lorri 401b'!N:N,0),0)</f>
        <v>4634829.0345922355</v>
      </c>
      <c r="S155" s="25">
        <f t="shared" ca="1" si="7"/>
        <v>6656588.1321438719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2021752.4822710739</v>
      </c>
      <c r="R156" s="25">
        <f t="array" aca="1" ref="R156" ca="1">INDEX('Lorri 401b'!L:L,MATCH('Retirement Calculator'!A156,'Lorri 401b'!N:N,0),0)</f>
        <v>4632395.2882904811</v>
      </c>
      <c r="S156" s="25">
        <f t="shared" ca="1" si="7"/>
        <v>6654147.7705615554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2021745.8394268423</v>
      </c>
      <c r="R157" s="25">
        <f t="array" aca="1" ref="R157" ca="1">INDEX('Lorri 401b'!L:L,MATCH('Retirement Calculator'!A157,'Lorri 401b'!N:N,0),0)</f>
        <v>4629951.4013791354</v>
      </c>
      <c r="S157" s="25">
        <f t="shared" ca="1" si="7"/>
        <v>6651697.240805978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2021739.1689040931</v>
      </c>
      <c r="R158" s="25">
        <f t="array" aca="1" ref="R158" ca="1">INDEX('Lorri 401b'!L:L,MATCH('Retirement Calculator'!A158,'Lorri 401b'!N:N,0),0)</f>
        <v>4627497.3316056598</v>
      </c>
      <c r="S158" s="25">
        <f t="shared" ca="1" si="7"/>
        <v>6649236.5005097529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2021732.470587499</v>
      </c>
      <c r="R159" s="25">
        <f t="array" aca="1" ref="R159" ca="1">INDEX('Lorri 401b'!L:L,MATCH('Retirement Calculator'!A159,'Lorri 401b'!N:N,0),0)</f>
        <v>4625033.036541461</v>
      </c>
      <c r="S159" s="25">
        <f t="shared" ca="1" si="7"/>
        <v>6646765.5071289595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2021725.7443612525</v>
      </c>
      <c r="R160" s="25">
        <f t="array" aca="1" ref="R160" ca="1">INDEX('Lorri 401b'!L:L,MATCH('Retirement Calculator'!A160,'Lorri 401b'!N:N,0),0)</f>
        <v>4622558.4735811614</v>
      </c>
      <c r="S160" s="25">
        <f t="shared" ca="1" si="7"/>
        <v>6644284.2179424139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2021718.9901090632</v>
      </c>
      <c r="R161" s="25">
        <f t="array" aca="1" ref="R161" ca="1">INDEX('Lorri 401b'!L:L,MATCH('Retirement Calculator'!A161,'Lorri 401b'!N:N,0),0)</f>
        <v>4620073.59994186</v>
      </c>
      <c r="S161" s="25">
        <f t="shared" ca="1" si="7"/>
        <v>6641792.5900509227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2021712.2077141565</v>
      </c>
      <c r="R162" s="25">
        <f t="array" aca="1" ref="R162" ca="1">INDEX('Lorri 401b'!L:L,MATCH('Retirement Calculator'!A162,'Lorri 401b'!N:N,0),0)</f>
        <v>4617578.3726623952</v>
      </c>
      <c r="S162" s="25">
        <f t="shared" ca="1" si="7"/>
        <v>6639290.5803765515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2021705.3970592711</v>
      </c>
      <c r="R163" s="25">
        <f t="array" aca="1" ref="R163" ca="1">INDEX('Lorri 401b'!L:L,MATCH('Retirement Calculator'!A163,'Lorri 401b'!N:N,0),0)</f>
        <v>4615072.7486025998</v>
      </c>
      <c r="S163" s="25">
        <f t="shared" ca="1" si="7"/>
        <v>6636778.1456618709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2021698.558026657</v>
      </c>
      <c r="R164" s="25">
        <f t="array" aca="1" ref="R164" ca="1">INDEX('Lorri 401b'!L:L,MATCH('Retirement Calculator'!A164,'Lorri 401b'!N:N,0),0)</f>
        <v>4612556.6844425546</v>
      </c>
      <c r="S164" s="25">
        <f t="shared" ca="1" si="7"/>
        <v>6634255.242469212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2021691.6904980736</v>
      </c>
      <c r="R165" s="25">
        <f t="array" aca="1" ref="R165" ca="1">INDEX('Lorri 401b'!L:L,MATCH('Retirement Calculator'!A165,'Lorri 401b'!N:N,0),0)</f>
        <v>4610030.1366818426</v>
      </c>
      <c r="S165" s="25">
        <f t="shared" ca="1" si="7"/>
        <v>6631721.8271799162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2021684.7943547878</v>
      </c>
      <c r="R166" s="25">
        <f t="array" aca="1" ref="R166" ca="1">INDEX('Lorri 401b'!L:L,MATCH('Retirement Calculator'!A166,'Lorri 401b'!N:N,0),0)</f>
        <v>4607493.0616387948</v>
      </c>
      <c r="S166" s="25">
        <f t="shared" ca="1" si="7"/>
        <v>6629177.8559935829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2021677.8694775717</v>
      </c>
      <c r="R167" s="25">
        <f t="array" aca="1" ref="R167" ca="1">INDEX('Lorri 401b'!L:L,MATCH('Retirement Calculator'!A167,'Lorri 401b'!N:N,0),0)</f>
        <v>4604945.4154497338</v>
      </c>
      <c r="S167" s="25">
        <f t="shared" ca="1" si="7"/>
        <v>6626623.2849273058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2021670.9157467005</v>
      </c>
      <c r="R168" s="25">
        <f t="array" aca="1" ref="R168" ca="1">INDEX('Lorri 401b'!L:L,MATCH('Retirement Calculator'!A168,'Lorri 401b'!N:N,0),0)</f>
        <v>4602387.1540682185</v>
      </c>
      <c r="S168" s="25">
        <f t="shared" ca="1" si="7"/>
        <v>6624058.0698149186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2021663.9330419507</v>
      </c>
      <c r="R169" s="25">
        <f t="array" aca="1" ref="R169" ca="1">INDEX('Lorri 401b'!L:L,MATCH('Retirement Calculator'!A169,'Lorri 401b'!N:N,0),0)</f>
        <v>4599818.2332642805</v>
      </c>
      <c r="S169" s="25">
        <f t="shared" ca="1" si="7"/>
        <v>6621482.1663062312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2021656.9212425977</v>
      </c>
      <c r="R170" s="25">
        <f t="array" aca="1" ref="R170" ca="1">INDEX('Lorri 401b'!L:L,MATCH('Retirement Calculator'!A170,'Lorri 401b'!N:N,0),0)</f>
        <v>4597238.6086236592</v>
      </c>
      <c r="S170" s="25">
        <f t="shared" ca="1" si="7"/>
        <v>6618895.5298662568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2021649.8802274142</v>
      </c>
      <c r="R171" s="25">
        <f t="array" aca="1" ref="R171" ca="1">INDEX('Lorri 401b'!L:L,MATCH('Retirement Calculator'!A171,'Lorri 401b'!N:N,0),0)</f>
        <v>4594648.235547035</v>
      </c>
      <c r="S171" s="25">
        <f t="shared" ca="1" si="7"/>
        <v>6616298.115774449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2021642.8098746673</v>
      </c>
      <c r="R172" s="25">
        <f t="array" aca="1" ref="R172" ca="1">INDEX('Lorri 401b'!L:L,MATCH('Retirement Calculator'!A172,'Lorri 401b'!N:N,0),0)</f>
        <v>4592047.0692492584</v>
      </c>
      <c r="S172" s="25">
        <f t="shared" ca="1" si="7"/>
        <v>6613689.8791239262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2021635.7100621173</v>
      </c>
      <c r="R173" s="25">
        <f t="array" aca="1" ref="R173" ca="1">INDEX('Lorri 401b'!L:L,MATCH('Retirement Calculator'!A173,'Lorri 401b'!N:N,0),0)</f>
        <v>4589435.0647585746</v>
      </c>
      <c r="S173" s="25">
        <f t="shared" ca="1" si="7"/>
        <v>6611070.7748206919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2021628.5806670149</v>
      </c>
      <c r="R174" s="25">
        <f t="array" aca="1" ref="R174" ca="1">INDEX('Lorri 401b'!L:L,MATCH('Retirement Calculator'!A174,'Lorri 401b'!N:N,0),0)</f>
        <v>4586812.1769158458</v>
      </c>
      <c r="S174" s="25">
        <f t="shared" ca="1" si="7"/>
        <v>6608440.757582861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2021621.4215660996</v>
      </c>
      <c r="R175" s="25">
        <f t="array" aca="1" ref="R175" ca="1">INDEX('Lorri 401b'!L:L,MATCH('Retirement Calculator'!A175,'Lorri 401b'!N:N,0),0)</f>
        <v>4584178.3603737727</v>
      </c>
      <c r="S175" s="25">
        <f t="shared" ca="1" si="7"/>
        <v>6605799.7819398725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2021614.2326355972</v>
      </c>
      <c r="R176" s="25">
        <f t="array" aca="1" ref="R176" ca="1">INDEX('Lorri 401b'!L:L,MATCH('Retirement Calculator'!A176,'Lorri 401b'!N:N,0),0)</f>
        <v>4581533.569596108</v>
      </c>
      <c r="S176" s="25">
        <f t="shared" ca="1" si="7"/>
        <v>6603147.8022317048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2021607.0137512179</v>
      </c>
      <c r="R177" s="25">
        <f t="array" aca="1" ref="R177" ca="1">INDEX('Lorri 401b'!L:L,MATCH('Retirement Calculator'!A177,'Lorri 401b'!N:N,0),0)</f>
        <v>4578877.7588568693</v>
      </c>
      <c r="S177" s="25">
        <f t="shared" ca="1" si="7"/>
        <v>6600484.7726080874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2021599.7647881536</v>
      </c>
      <c r="R178" s="25">
        <f t="array" aca="1" ref="R178" ca="1">INDEX('Lorri 401b'!L:L,MATCH('Retirement Calculator'!A178,'Lorri 401b'!N:N,0),0)</f>
        <v>4576210.8822395504</v>
      </c>
      <c r="S178" s="25">
        <f t="shared" ca="1" si="7"/>
        <v>6597810.6470277039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2021592.4856210765</v>
      </c>
      <c r="R179" s="25">
        <f t="array" aca="1" ref="R179" ca="1">INDEX('Lorri 401b'!L:L,MATCH('Retirement Calculator'!A179,'Lorri 401b'!N:N,0),0)</f>
        <v>4573532.8936363263</v>
      </c>
      <c r="S179" s="25">
        <f t="shared" ca="1" si="7"/>
        <v>6595125.3792574033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2021585.1761241367</v>
      </c>
      <c r="R180" s="25">
        <f t="array" aca="1" ref="R180" ca="1">INDEX('Lorri 401b'!L:L,MATCH('Retirement Calculator'!A180,'Lorri 401b'!N:N,0),0)</f>
        <v>4570843.7467472553</v>
      </c>
      <c r="S180" s="25">
        <f t="shared" ca="1" si="7"/>
        <v>6592428.9228713922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2021577.8361709595</v>
      </c>
      <c r="R181" s="25">
        <f t="array" aca="1" ref="R181" ca="1">INDEX('Lorri 401b'!L:L,MATCH('Retirement Calculator'!A181,'Lorri 401b'!N:N,0),0)</f>
        <v>4568143.3950794796</v>
      </c>
      <c r="S181" s="25">
        <f t="shared" ca="1" si="7"/>
        <v>6589721.2312504388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2021570.465634644</v>
      </c>
      <c r="R182" s="25">
        <f t="array" aca="1" ref="R182" ca="1">INDEX('Lorri 401b'!L:L,MATCH('Retirement Calculator'!A182,'Lorri 401b'!N:N,0),0)</f>
        <v>4565431.7919464214</v>
      </c>
      <c r="S182" s="25">
        <f t="shared" ca="1" si="7"/>
        <v>6587002.2575810654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2021563.0643877606</v>
      </c>
      <c r="R183" s="25">
        <f t="array" aca="1" ref="R183" ca="1">INDEX('Lorri 401b'!L:L,MATCH('Retirement Calculator'!A183,'Lorri 401b'!N:N,0),0)</f>
        <v>4562708.890466976</v>
      </c>
      <c r="S183" s="25">
        <f t="shared" ca="1" si="7"/>
        <v>6584271.9548547361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2021555.6323023485</v>
      </c>
      <c r="R184" s="25">
        <f t="array" aca="1" ref="R184" ca="1">INDEX('Lorri 401b'!L:L,MATCH('Retirement Calculator'!A184,'Lorri 401b'!N:N,0),0)</f>
        <v>4559974.6435646992</v>
      </c>
      <c r="S184" s="25">
        <f t="shared" ca="1" si="7"/>
        <v>6581530.2758670477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2021548.1692499139</v>
      </c>
      <c r="R185" s="25">
        <f t="array" aca="1" ref="R185" ca="1">INDEX('Lorri 401b'!L:L,MATCH('Retirement Calculator'!A185,'Lorri 401b'!N:N,0),0)</f>
        <v>4557229.0039669964</v>
      </c>
      <c r="S185" s="25">
        <f t="shared" ca="1" si="7"/>
        <v>6578777.1732169101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2021540.6751014274</v>
      </c>
      <c r="R186" s="25">
        <f t="array" aca="1" ref="R186" ca="1">INDEX('Lorri 401b'!L:L,MATCH('Retirement Calculator'!A186,'Lorri 401b'!N:N,0),0)</f>
        <v>4554471.924204303</v>
      </c>
      <c r="S186" s="25">
        <f t="shared" ca="1" si="7"/>
        <v>6576012.5993057303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2021533.1497273222</v>
      </c>
      <c r="R187" s="25">
        <f t="array" aca="1" ref="R187" ca="1">INDEX('Lorri 401b'!L:L,MATCH('Retirement Calculator'!A187,'Lorri 401b'!N:N,0),0)</f>
        <v>4551703.3566092653</v>
      </c>
      <c r="S187" s="25">
        <f t="shared" ca="1" si="7"/>
        <v>6573236.5063365875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2021525.5929974916</v>
      </c>
      <c r="R188" s="25">
        <f t="array" aca="1" ref="R188" ca="1">INDEX('Lorri 401b'!L:L,MATCH('Retirement Calculator'!A188,'Lorri 401b'!N:N,0),0)</f>
        <v>4548923.2533159144</v>
      </c>
      <c r="S188" s="25">
        <f t="shared" ca="1" si="7"/>
        <v>6570448.8463134058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2021518.0047812867</v>
      </c>
      <c r="R189" s="25">
        <f t="array" aca="1" ref="R189" ca="1">INDEX('Lorri 401b'!L:L,MATCH('Retirement Calculator'!A189,'Lorri 401b'!N:N,0),0)</f>
        <v>4546131.5662588412</v>
      </c>
      <c r="S189" s="25">
        <f t="shared" ca="1" si="7"/>
        <v>6567649.5710401274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2021510.3849475144</v>
      </c>
      <c r="R190" s="25">
        <f t="array" aca="1" ref="R190" ca="1">INDEX('Lorri 401b'!L:L,MATCH('Retirement Calculator'!A190,'Lorri 401b'!N:N,0),0)</f>
        <v>4543328.247172364</v>
      </c>
      <c r="S190" s="25">
        <f t="shared" ca="1" si="7"/>
        <v>6564838.6321198782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2021502.7333644347</v>
      </c>
      <c r="R191" s="25">
        <f t="array" aca="1" ref="R191" ca="1">INDEX('Lorri 401b'!L:L,MATCH('Retirement Calculator'!A191,'Lorri 401b'!N:N,0),0)</f>
        <v>4540513.2475896934</v>
      </c>
      <c r="S191" s="25">
        <f t="shared" ca="1" si="7"/>
        <v>6562015.9809541283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2021495.0498997588</v>
      </c>
      <c r="R192" s="25">
        <f t="array" aca="1" ref="R192" ca="1">INDEX('Lorri 401b'!L:L,MATCH('Retirement Calculator'!A192,'Lorri 401b'!N:N,0),0)</f>
        <v>4537686.5188420946</v>
      </c>
      <c r="S192" s="25">
        <f t="shared" ca="1" si="7"/>
        <v>6559181.5687418533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2021487.3344206468</v>
      </c>
      <c r="R193" s="25">
        <f t="array" aca="1" ref="R193" ca="1">INDEX('Lorri 401b'!L:L,MATCH('Retirement Calculator'!A193,'Lorri 401b'!N:N,0),0)</f>
        <v>4534848.0120580476</v>
      </c>
      <c r="S193" s="25">
        <f t="shared" ca="1" si="7"/>
        <v>6556335.3464786941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2021479.5867937051</v>
      </c>
      <c r="R194" s="25">
        <f t="array" aca="1" ref="R194" ca="1">INDEX('Lorri 401b'!L:L,MATCH('Retirement Calculator'!A194,'Lorri 401b'!N:N,0),0)</f>
        <v>4531997.6781624006</v>
      </c>
      <c r="S194" s="25">
        <f t="shared" ca="1" si="7"/>
        <v>6553477.2649561055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2021471.8068849845</v>
      </c>
      <c r="R195" s="25">
        <f t="array" aca="1" ref="R195" ca="1">INDEX('Lorri 401b'!L:L,MATCH('Retirement Calculator'!A195,'Lorri 401b'!N:N,0),0)</f>
        <v>4529135.4678755216</v>
      </c>
      <c r="S195" s="25">
        <f t="shared" ca="1" si="7"/>
        <v>6550607.2747605061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2021463.9945599774</v>
      </c>
      <c r="R196" s="25">
        <f t="array" aca="1" ref="R196" ca="1">INDEX('Lorri 401b'!L:L,MATCH('Retirement Calculator'!A196,'Lorri 401b'!N:N,0),0)</f>
        <v>4526261.3317124471</v>
      </c>
      <c r="S196" s="25">
        <f t="shared" ca="1" si="7"/>
        <v>6547725.3262724243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2021456.1496836164</v>
      </c>
      <c r="R197" s="25">
        <f t="array" aca="1" ref="R197" ca="1">INDEX('Lorri 401b'!L:L,MATCH('Retirement Calculator'!A197,'Lorri 401b'!N:N,0),0)</f>
        <v>4523375.2199820261</v>
      </c>
      <c r="S197" s="25">
        <f t="shared" ca="1" si="7"/>
        <v>6544831.3696656423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2021448.2721202704</v>
      </c>
      <c r="R198" s="25">
        <f t="array" aca="1" ref="R198" ca="1">INDEX('Lorri 401b'!L:L,MATCH('Retirement Calculator'!A198,'Lorri 401b'!N:N,0),0)</f>
        <v>4520477.0827860618</v>
      </c>
      <c r="S198" s="25">
        <f t="shared" ca="1" si="7"/>
        <v>6541925.3549063317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2021440.3617337437</v>
      </c>
      <c r="R199" s="25">
        <f t="array" aca="1" ref="R199" ca="1">INDEX('Lorri 401b'!L:L,MATCH('Retirement Calculator'!A199,'Lorri 401b'!N:N,0),0)</f>
        <v>4517566.8700184477</v>
      </c>
      <c r="S199" s="25">
        <f t="shared" ca="1" si="7"/>
        <v>6539007.2317521917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2021432.4183872731</v>
      </c>
      <c r="R200" s="25">
        <f t="array" aca="1" ref="R200" ca="1">INDEX('Lorri 401b'!L:L,MATCH('Retirement Calculator'!A200,'Lorri 401b'!N:N,0),0)</f>
        <v>4514644.5313643022</v>
      </c>
      <c r="S200" s="25">
        <f t="shared" ca="1" si="7"/>
        <v>6536076.9497515755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2021424.4419435256</v>
      </c>
      <c r="R201" s="25">
        <f t="array" aca="1" ref="R201" ca="1">INDEX('Lorri 401b'!L:L,MATCH('Retirement Calculator'!A201,'Lorri 401b'!N:N,0),0)</f>
        <v>4511710.0162990978</v>
      </c>
      <c r="S201" s="25">
        <f t="shared" ca="1" si="7"/>
        <v>6533134.4582426231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2021416.4322645958</v>
      </c>
      <c r="R202" s="25">
        <f t="array" aca="1" ref="R202" ca="1">INDEX('Lorri 401b'!L:L,MATCH('Retirement Calculator'!A202,'Lorri 401b'!N:N,0),0)</f>
        <v>4508763.2740877885</v>
      </c>
      <c r="S202" s="25">
        <f t="shared" ca="1" si="7"/>
        <v>6530179.7063523848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2021408.3892120039</v>
      </c>
      <c r="R203" s="25">
        <f t="array" aca="1" ref="R203" ca="1">INDEX('Lorri 401b'!L:L,MATCH('Retirement Calculator'!A203,'Lorri 401b'!N:N,0),0)</f>
        <v>4505804.253783932</v>
      </c>
      <c r="S203" s="25">
        <f t="shared" ca="1" si="7"/>
        <v>6527212.6429959359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2021400.3126466929</v>
      </c>
      <c r="R204" s="25">
        <f t="array" aca="1" ref="R204" ca="1">INDEX('Lorri 401b'!L:L,MATCH('Retirement Calculator'!A204,'Lorri 401b'!N:N,0),0)</f>
        <v>4502832.9042288093</v>
      </c>
      <c r="S204" s="25">
        <f t="shared" ca="1" si="7"/>
        <v>6524233.2168755019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2021392.2024290264</v>
      </c>
      <c r="R205" s="25">
        <f t="array" aca="1" ref="R205" ca="1">INDEX('Lorri 401b'!L:L,MATCH('Retirement Calculator'!A205,'Lorri 401b'!N:N,0),0)</f>
        <v>4499849.1740505407</v>
      </c>
      <c r="S205" s="25">
        <f t="shared" ca="1" si="7"/>
        <v>6521241.376479567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2021384.0584187862</v>
      </c>
      <c r="R206" s="25">
        <f t="array" aca="1" ref="R206" ca="1">INDEX('Lorri 401b'!L:L,MATCH('Retirement Calculator'!A206,'Lorri 401b'!N:N,0),0)</f>
        <v>4496853.0116631957</v>
      </c>
      <c r="S206" s="25">
        <f t="shared" ca="1" si="7"/>
        <v>6518237.0700819818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2021375.88047517</v>
      </c>
      <c r="R207" s="25">
        <f t="array" aca="1" ref="R207" ca="1">INDEX('Lorri 401b'!L:L,MATCH('Retirement Calculator'!A207,'Lorri 401b'!N:N,0),0)</f>
        <v>4493844.3652659031</v>
      </c>
      <c r="S207" s="25">
        <f t="shared" ca="1" si="7"/>
        <v>6515220.245741073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2021367.6684567886</v>
      </c>
      <c r="R208" s="25">
        <f t="array" aca="1" ref="R208" ca="1">INDEX('Lorri 401b'!L:L,MATCH('Retirement Calculator'!A208,'Lorri 401b'!N:N,0),0)</f>
        <v>4490823.1828419548</v>
      </c>
      <c r="S208" s="25">
        <f t="shared" ca="1" si="7"/>
        <v>6512190.8512987439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2021359.4222216641</v>
      </c>
      <c r="R209" s="25">
        <f t="array" aca="1" ref="R209" ca="1">INDEX('Lorri 401b'!L:L,MATCH('Retirement Calculator'!A209,'Lorri 401b'!N:N,0),0)</f>
        <v>4487789.4121579072</v>
      </c>
      <c r="S209" s="25">
        <f t="shared" ca="1" si="7"/>
        <v>6509148.8343795715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2021351.1416272265</v>
      </c>
      <c r="R210" s="25">
        <f t="array" aca="1" ref="R210" ca="1">INDEX('Lorri 401b'!L:L,MATCH('Retirement Calculator'!A210,'Lorri 401b'!N:N,0),0)</f>
        <v>4484743.0007626759</v>
      </c>
      <c r="S210" s="25">
        <f t="shared" ca="1" si="7"/>
        <v>6506094.1423899028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2021342.8265303122</v>
      </c>
      <c r="R211" s="25">
        <f t="array" aca="1" ref="R211" ca="1">INDEX('Lorri 401b'!L:L,MATCH('Retirement Calculator'!A211,'Lorri 401b'!N:N,0),0)</f>
        <v>4481683.8959866315</v>
      </c>
      <c r="S211" s="25">
        <f t="shared" ca="1" si="7"/>
        <v>6503026.7225169437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2021334.4767871606</v>
      </c>
      <c r="R212" s="25">
        <f t="array" aca="1" ref="R212" ca="1">INDEX('Lorri 401b'!L:L,MATCH('Retirement Calculator'!A212,'Lorri 401b'!N:N,0),0)</f>
        <v>4478612.0449406868</v>
      </c>
      <c r="S212" s="25">
        <f t="shared" ca="1" si="7"/>
        <v>6499946.5217278469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2021326.0922534126</v>
      </c>
      <c r="R213" s="25">
        <f t="array" aca="1" ref="R213" ca="1">INDEX('Lorri 401b'!L:L,MATCH('Retirement Calculator'!A213,'Lorri 401b'!N:N,0),0)</f>
        <v>4475527.394515384</v>
      </c>
      <c r="S213" s="25">
        <f t="shared" ca="1" si="7"/>
        <v>6496853.486768797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2021317.6727841073</v>
      </c>
      <c r="R214" s="25">
        <f t="array" aca="1" ref="R214" ca="1">INDEX('Lorri 401b'!L:L,MATCH('Retirement Calculator'!A214,'Lorri 401b'!N:N,0),0)</f>
        <v>4472429.8913799757</v>
      </c>
      <c r="S214" s="25">
        <f t="shared" ca="1" si="7"/>
        <v>6493747.5641640835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2021309.2182336799</v>
      </c>
      <c r="R215" s="25">
        <f t="array" aca="1" ref="R215" ca="1">INDEX('Lorri 401b'!L:L,MATCH('Retirement Calculator'!A215,'Lorri 401b'!N:N,0),0)</f>
        <v>4469319.4819815028</v>
      </c>
      <c r="S215" s="25">
        <f t="shared" ca="1" si="7"/>
        <v>6490628.7002151832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2021300.7284559591</v>
      </c>
      <c r="R216" s="25">
        <f t="array" aca="1" ref="R216" ca="1">INDEX('Lorri 401b'!L:L,MATCH('Retirement Calculator'!A216,'Lorri 401b'!N:N,0),0)</f>
        <v>4466196.1125438698</v>
      </c>
      <c r="S216" s="25">
        <f t="shared" ca="1" si="7"/>
        <v>6487496.8409998287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2021292.2033041646</v>
      </c>
      <c r="R217" s="25">
        <f t="array" aca="1" ref="R217" ca="1">INDEX('Lorri 401b'!L:L,MATCH('Retirement Calculator'!A217,'Lorri 401b'!N:N,0),0)</f>
        <v>4463059.729066913</v>
      </c>
      <c r="S217" s="25">
        <f t="shared" ca="1" si="7"/>
        <v>6484351.9323710781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2021283.6426309042</v>
      </c>
      <c r="R218" s="25">
        <f t="array" aca="1" ref="R218" ca="1">INDEX('Lorri 401b'!L:L,MATCH('Retirement Calculator'!A218,'Lorri 401b'!N:N,0),0)</f>
        <v>4459910.2773254691</v>
      </c>
      <c r="S218" s="25">
        <f t="shared" ca="1" si="7"/>
        <v>6481193.9199563731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2021275.0462881718</v>
      </c>
      <c r="R219" s="25">
        <f t="array" aca="1" ref="R219" ca="1">INDEX('Lorri 401b'!L:L,MATCH('Retirement Calculator'!A219,'Lorri 401b'!N:N,0),0)</f>
        <v>4456747.7028684365</v>
      </c>
      <c r="S219" s="25">
        <f t="shared" ca="1" si="7"/>
        <v>6478022.7491566082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2021266.4141273447</v>
      </c>
      <c r="R220" s="25">
        <f t="array" aca="1" ref="R220" ca="1">INDEX('Lorri 401b'!L:L,MATCH('Retirement Calculator'!A220,'Lorri 401b'!N:N,0),0)</f>
        <v>4453571.9510178324</v>
      </c>
      <c r="S220" s="25">
        <f t="shared" ca="1" si="7"/>
        <v>6474838.3651451766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2021257.7459991809</v>
      </c>
      <c r="R221" s="25">
        <f t="array" aca="1" ref="R221" ca="1">INDEX('Lorri 401b'!L:L,MATCH('Retirement Calculator'!A221,'Lorri 401b'!N:N,0),0)</f>
        <v>4450382.9668678511</v>
      </c>
      <c r="S221" s="25">
        <f t="shared" ca="1" si="7"/>
        <v>6471640.7128670318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2021249.0417538164</v>
      </c>
      <c r="R222" s="25">
        <f t="array" aca="1" ref="R222" ca="1">INDEX('Lorri 401b'!L:L,MATCH('Retirement Calculator'!A222,'Lorri 401b'!N:N,0),0)</f>
        <v>4447180.6952839112</v>
      </c>
      <c r="S222" s="25">
        <f t="shared" ca="1" si="7"/>
        <v>6468429.7370377276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2021240.3012407629</v>
      </c>
      <c r="R223" s="25">
        <f t="array" aca="1" ref="R223" ca="1">INDEX('Lorri 401b'!L:L,MATCH('Retirement Calculator'!A223,'Lorri 401b'!N:N,0),0)</f>
        <v>4443965.0809017047</v>
      </c>
      <c r="S223" s="25">
        <f t="shared" ca="1" si="7"/>
        <v>6465205.3821424674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2021231.524308905</v>
      </c>
      <c r="R224" s="25">
        <f t="array" aca="1" ref="R224" ca="1">INDEX('Lorri 401b'!L:L,MATCH('Retirement Calculator'!A224,'Lorri 401b'!N:N,0),0)</f>
        <v>4440736.0681262398</v>
      </c>
      <c r="S224" s="25">
        <f t="shared" ca="1" si="7"/>
        <v>6461967.5924351448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2021222.7108064976</v>
      </c>
      <c r="R225" s="25">
        <f t="array" aca="1" ref="R225" ca="1">INDEX('Lorri 401b'!L:L,MATCH('Retirement Calculator'!A225,'Lorri 401b'!N:N,0),0)</f>
        <v>4437493.6011308767</v>
      </c>
      <c r="S225" s="25">
        <f t="shared" ca="1" si="7"/>
        <v>6458716.3119373741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2021213.8605811635</v>
      </c>
      <c r="R226" s="25">
        <f t="array" aca="1" ref="R226" ca="1">INDEX('Lorri 401b'!L:L,MATCH('Retirement Calculator'!A226,'Lorri 401b'!N:N,0),0)</f>
        <v>4434237.6238563666</v>
      </c>
      <c r="S226" s="25">
        <f t="shared" ca="1" si="7"/>
        <v>6455451.4844375299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2021204.9734798907</v>
      </c>
      <c r="R227" s="25">
        <f t="array" aca="1" ref="R227" ca="1">INDEX('Lorri 401b'!L:L,MATCH('Retirement Calculator'!A227,'Lorri 401b'!N:N,0),0)</f>
        <v>4430968.0800098786</v>
      </c>
      <c r="S227" s="25">
        <f t="shared" ca="1" si="7"/>
        <v>6452173.0534897689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2021196.0493490291</v>
      </c>
      <c r="R228" s="25">
        <f t="array" aca="1" ref="R228" ca="1">INDEX('Lorri 401b'!L:L,MATCH('Retirement Calculator'!A228,'Lorri 401b'!N:N,0),0)</f>
        <v>4427684.9130640309</v>
      </c>
      <c r="S228" s="25">
        <f t="shared" ca="1" si="7"/>
        <v>6448880.9624130595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2021187.088034289</v>
      </c>
      <c r="R229" s="25">
        <f t="array" aca="1" ref="R229" ca="1">INDEX('Lorri 401b'!L:L,MATCH('Retirement Calculator'!A229,'Lorri 401b'!N:N,0),0)</f>
        <v>4424388.0662559085</v>
      </c>
      <c r="S229" s="25">
        <f t="shared" ca="1" si="7"/>
        <v>6445575.1542901974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2021178.0893807374</v>
      </c>
      <c r="R230" s="25">
        <f t="array" aca="1" ref="R230" ca="1">INDEX('Lorri 401b'!L:L,MATCH('Retirement Calculator'!A230,'Lorri 401b'!N:N,0),0)</f>
        <v>4421077.4825860858</v>
      </c>
      <c r="S230" s="25">
        <f t="shared" ca="1" si="7"/>
        <v>6442255.5719668232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2021169.053232796</v>
      </c>
      <c r="R231" s="25">
        <f t="array" aca="1" ref="R231" ca="1">INDEX('Lorri 401b'!L:L,MATCH('Retirement Calculator'!A231,'Lorri 401b'!N:N,0),0)</f>
        <v>4417753.1048176391</v>
      </c>
      <c r="S231" s="25">
        <f t="shared" ca="1" si="7"/>
        <v>6438922.1580504347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2021159.9794342383</v>
      </c>
      <c r="R232" s="25">
        <f t="array" aca="1" ref="R232" ca="1">INDEX('Lorri 401b'!L:L,MATCH('Retirement Calculator'!A232,'Lorri 401b'!N:N,0),0)</f>
        <v>4414414.8754751571</v>
      </c>
      <c r="S232" s="25">
        <f t="shared" ca="1" si="7"/>
        <v>6435574.8549093958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2021150.8678281866</v>
      </c>
      <c r="R233" s="25">
        <f t="array" aca="1" ref="R233" ca="1">INDEX('Lorri 401b'!L:L,MATCH('Retirement Calculator'!A233,'Lorri 401b'!N:N,0),0)</f>
        <v>4411062.736843748</v>
      </c>
      <c r="S233" s="25">
        <f t="shared" ca="1" si="7"/>
        <v>6432213.6046719346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2021141.7182571096</v>
      </c>
      <c r="R234" s="25">
        <f t="array" aca="1" ref="R234" ca="1">INDEX('Lorri 401b'!L:L,MATCH('Retirement Calculator'!A234,'Lorri 401b'!N:N,0),0)</f>
        <v>4407696.6309680408</v>
      </c>
      <c r="S234" s="25">
        <f t="shared" ca="1" si="7"/>
        <v>6428838.3492251504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2021132.5305628199</v>
      </c>
      <c r="R235" s="25">
        <f t="array" aca="1" ref="R235" ca="1">INDEX('Lorri 401b'!L:L,MATCH('Retirement Calculator'!A235,'Lorri 401b'!N:N,0),0)</f>
        <v>4404316.4996511852</v>
      </c>
      <c r="S235" s="25">
        <f t="shared" ca="1" si="7"/>
        <v>6425449.0302140051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2021123.3045864706</v>
      </c>
      <c r="R236" s="25">
        <f t="array" aca="1" ref="R236" ca="1">INDEX('Lorri 401b'!L:L,MATCH('Retirement Calculator'!A236,'Lorri 401b'!N:N,0),0)</f>
        <v>4400922.2844538428</v>
      </c>
      <c r="S236" s="25">
        <f t="shared" ca="1" si="7"/>
        <v>6422045.5890403129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2021114.0401685531</v>
      </c>
      <c r="R237" s="25">
        <f t="array" aca="1" ref="R237" ca="1">INDEX('Lorri 401b'!L:L,MATCH('Retirement Calculator'!A237,'Lorri 401b'!N:N,0),0)</f>
        <v>4397513.9266931778</v>
      </c>
      <c r="S237" s="25">
        <f t="shared" ca="1" si="7"/>
        <v>6418627.9668617304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2021104.7371488942</v>
      </c>
      <c r="R238" s="25">
        <f t="array" aca="1" ref="R238" ca="1">INDEX('Lorri 401b'!L:L,MATCH('Retirement Calculator'!A238,'Lorri 401b'!N:N,0),0)</f>
        <v>4394091.3674418433</v>
      </c>
      <c r="S238" s="25">
        <f t="shared" ca="1" si="7"/>
        <v>6415196.1045907373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2021095.3953666536</v>
      </c>
      <c r="R239" s="25">
        <f t="array" aca="1" ref="R239" ca="1">INDEX('Lorri 401b'!L:L,MATCH('Retirement Calculator'!A239,'Lorri 401b'!N:N,0),0)</f>
        <v>4390654.5475269621</v>
      </c>
      <c r="S239" s="25">
        <f t="shared" ca="1" si="7"/>
        <v>6411749.9428936159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2021086.0146603202</v>
      </c>
      <c r="R240" s="25">
        <f t="array" aca="1" ref="R240" ca="1">INDEX('Lorri 401b'!L:L,MATCH('Retirement Calculator'!A240,'Lorri 401b'!N:N,0),0)</f>
        <v>4387203.4075291017</v>
      </c>
      <c r="S240" s="25">
        <f t="shared" ca="1" si="7"/>
        <v>6408289.422189422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2021076.5948677105</v>
      </c>
      <c r="R241" s="25">
        <f t="array" aca="1" ref="R241" ca="1">INDEX('Lorri 401b'!L:L,MATCH('Retirement Calculator'!A241,'Lorri 401b'!N:N,0),0)</f>
        <v>4383737.8877812503</v>
      </c>
      <c r="S241" s="25">
        <f t="shared" ca="1" si="7"/>
        <v>6404814.4826489612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2021067.1358259649</v>
      </c>
      <c r="R242" s="25">
        <f t="array" aca="1" ref="R242" ca="1">INDEX('Lorri 401b'!L:L,MATCH('Retirement Calculator'!A242,'Lorri 401b'!N:N,0),0)</f>
        <v>4380257.9283677833</v>
      </c>
      <c r="S242" s="25">
        <f t="shared" ca="1" si="7"/>
        <v>6401325.0641937479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2021057.6373715452</v>
      </c>
      <c r="R243" s="25">
        <f t="array" aca="1" ref="R243" ca="1">INDEX('Lorri 401b'!L:L,MATCH('Retirement Calculator'!A243,'Lorri 401b'!N:N,0),0)</f>
        <v>4376763.4691234268</v>
      </c>
      <c r="S243" s="25">
        <f t="shared" ca="1" si="7"/>
        <v>6397821.1064949725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2021048.0993402321</v>
      </c>
      <c r="R244" s="25">
        <f t="array" aca="1" ref="R244" ca="1">INDEX('Lorri 401b'!L:L,MATCH('Retirement Calculator'!A244,'Lorri 401b'!N:N,0),0)</f>
        <v>4373254.449632219</v>
      </c>
      <c r="S244" s="25">
        <f t="shared" ca="1" si="7"/>
        <v>6394302.5489724511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2021038.5215671218</v>
      </c>
      <c r="R245" s="25">
        <f t="array" aca="1" ref="R245" ca="1">INDEX('Lorri 401b'!L:L,MATCH('Retirement Calculator'!A245,'Lorri 401b'!N:N,0),0)</f>
        <v>4369730.8092264645</v>
      </c>
      <c r="S245" s="25">
        <f t="shared" ca="1" si="7"/>
        <v>6390769.3307935866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2021028.9038866237</v>
      </c>
      <c r="R246" s="25">
        <f t="array" aca="1" ref="R246" ca="1">INDEX('Lorri 401b'!L:L,MATCH('Retirement Calculator'!A246,'Lorri 401b'!N:N,0),0)</f>
        <v>4366192.4869856853</v>
      </c>
      <c r="S246" s="25">
        <f t="shared" ca="1" si="7"/>
        <v>6387221.390872309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2021019.2461324569</v>
      </c>
      <c r="R247" s="25">
        <f t="array" aca="1" ref="R247" ca="1">INDEX('Lorri 401b'!L:L,MATCH('Retirement Calculator'!A247,'Lorri 401b'!N:N,0),0)</f>
        <v>4362639.4217355698</v>
      </c>
      <c r="S247" s="25">
        <f t="shared" ca="1" si="7"/>
        <v>6383658.6678680265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2021009.5481376478</v>
      </c>
      <c r="R248" s="25">
        <f t="array" aca="1" ref="R248" ca="1">INDEX('Lorri 401b'!L:L,MATCH('Retirement Calculator'!A248,'Lorri 401b'!N:N,0),0)</f>
        <v>4359071.5520469118</v>
      </c>
      <c r="S248" s="25">
        <f t="shared" ca="1" si="7"/>
        <v>6380081.1001845598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2020999.8097345268</v>
      </c>
      <c r="R249" s="25">
        <f t="array" aca="1" ref="R249" ca="1">INDEX('Lorri 401b'!L:L,MATCH('Retirement Calculator'!A249,'Lorri 401b'!N:N,0),0)</f>
        <v>4355488.8162345514</v>
      </c>
      <c r="S249" s="25">
        <f t="shared" ca="1" si="7"/>
        <v>6376488.6259690784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2020990.0307547261</v>
      </c>
      <c r="R250" s="25">
        <f t="array" aca="1" ref="R250" ca="1">INDEX('Lorri 401b'!L:L,MATCH('Retirement Calculator'!A250,'Lorri 401b'!N:N,0),0)</f>
        <v>4351891.1523563061</v>
      </c>
      <c r="S250" s="25">
        <f t="shared" ca="1" si="7"/>
        <v>6372881.1831110325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2020980.2110291764</v>
      </c>
      <c r="R251" s="25">
        <f t="array" aca="1" ref="R251" ca="1">INDEX('Lorri 401b'!L:L,MATCH('Retirement Calculator'!A251,'Lorri 401b'!N:N,0),0)</f>
        <v>4348278.4982119016</v>
      </c>
      <c r="S251" s="25">
        <f t="shared" ca="1" si="7"/>
        <v>6369258.7092410782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2020970.3503881034</v>
      </c>
      <c r="R252" s="25">
        <f t="array" aca="1" ref="R252" ca="1">INDEX('Lorri 401b'!L:L,MATCH('Retirement Calculator'!A252,'Lorri 401b'!N:N,0),0)</f>
        <v>4344650.7913418952</v>
      </c>
      <c r="S252" s="25">
        <f t="shared" ca="1" si="7"/>
        <v>6365621.1417299984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2020960.4486610261</v>
      </c>
      <c r="R253" s="25">
        <f t="array" aca="1" ref="R253" ca="1">INDEX('Lorri 401b'!L:L,MATCH('Retirement Calculator'!A253,'Lorri 401b'!N:N,0),0)</f>
        <v>4341007.9690265972</v>
      </c>
      <c r="S253" s="25">
        <f t="shared" ca="1" si="7"/>
        <v>6361968.4176876228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2020950.5056767527</v>
      </c>
      <c r="R254" s="25">
        <f t="array" aca="1" ref="R254" ca="1">INDEX('Lorri 401b'!L:L,MATCH('Retirement Calculator'!A254,'Lorri 401b'!N:N,0),0)</f>
        <v>4337349.968284986</v>
      </c>
      <c r="S254" s="25">
        <f t="shared" ca="1" si="7"/>
        <v>6358300.4739617389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2020940.521263378</v>
      </c>
      <c r="R255" s="25">
        <f t="array" aca="1" ref="R255" ca="1">INDEX('Lorri 401b'!L:L,MATCH('Retirement Calculator'!A255,'Lorri 401b'!N:N,0),0)</f>
        <v>4333676.7258736175</v>
      </c>
      <c r="S255" s="25">
        <f t="shared" ca="1" si="7"/>
        <v>6354617.2471369952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2020930.4952482809</v>
      </c>
      <c r="R256" s="25">
        <f t="array" aca="1" ref="R256" ca="1">INDEX('Lorri 401b'!L:L,MATCH('Retirement Calculator'!A256,'Lorri 401b'!N:N,0),0)</f>
        <v>4329988.1782855354</v>
      </c>
      <c r="S256" s="25">
        <f t="shared" ca="1" si="7"/>
        <v>6350918.6735338159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2020920.427458121</v>
      </c>
      <c r="R257" s="25">
        <f t="array" aca="1" ref="R257" ca="1">INDEX('Lorri 401b'!L:L,MATCH('Retirement Calculator'!A257,'Lorri 401b'!N:N,0),0)</f>
        <v>4326284.2617491698</v>
      </c>
      <c r="S257" s="25">
        <f t="shared" ca="1" si="7"/>
        <v>6347204.6892072912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2020910.3177188353</v>
      </c>
      <c r="R258" s="25">
        <f t="array" aca="1" ref="R258" ca="1">INDEX('Lorri 401b'!L:L,MATCH('Retirement Calculator'!A258,'Lorri 401b'!N:N,0),0)</f>
        <v>4322564.9122272357</v>
      </c>
      <c r="S258" s="25">
        <f t="shared" ca="1" si="7"/>
        <v>6343475.2299460713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2020900.1658556361</v>
      </c>
      <c r="R259" s="25">
        <f t="array" aca="1" ref="R259" ca="1">INDEX('Lorri 401b'!L:L,MATCH('Retirement Calculator'!A259,'Lorri 401b'!N:N,0),0)</f>
        <v>4318830.0654156264</v>
      </c>
      <c r="S259" s="25">
        <f t="shared" ca="1" si="7"/>
        <v>6339730.2312712623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2020889.9716930068</v>
      </c>
      <c r="R260" s="25">
        <f t="array" aca="1" ref="R260" ca="1">INDEX('Lorri 401b'!L:L,MATCH('Retirement Calculator'!A260,'Lorri 401b'!N:N,0),0)</f>
        <v>4315079.6567423027</v>
      </c>
      <c r="S260" s="25">
        <f t="shared" ca="1" si="7"/>
        <v>6335969.62843531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2020879.7350546999</v>
      </c>
      <c r="R261" s="25">
        <f t="array" aca="1" ref="R261" ca="1">INDEX('Lorri 401b'!L:L,MATCH('Retirement Calculator'!A261,'Lorri 401b'!N:N,0),0)</f>
        <v>4311313.621366173</v>
      </c>
      <c r="S261" s="25">
        <f t="shared" ca="1" si="7"/>
        <v>6332193.3564208727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2020869.4557637335</v>
      </c>
      <c r="R262" s="25">
        <f t="array" aca="1" ref="R262" ca="1">INDEX('Lorri 401b'!L:L,MATCH('Retirement Calculator'!A262,'Lorri 401b'!N:N,0),0)</f>
        <v>4307531.8941759765</v>
      </c>
      <c r="S262" s="25">
        <f t="shared" ca="1" si="7"/>
        <v>6328401.3499397095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2020859.133642388</v>
      </c>
      <c r="R263" s="25">
        <f t="array" aca="1" ref="R263" ca="1">INDEX('Lorri 401b'!L:L,MATCH('Retirement Calculator'!A263,'Lorri 401b'!N:N,0),0)</f>
        <v>4303734.4097891543</v>
      </c>
      <c r="S263" s="25">
        <f t="shared" ca="1" si="7"/>
        <v>6324593.5434315428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2020848.7685122036</v>
      </c>
      <c r="R264" s="25">
        <f t="array" aca="1" ref="R264" ca="1">INDEX('Lorri 401b'!L:L,MATCH('Retirement Calculator'!A264,'Lorri 401b'!N:N,0),0)</f>
        <v>4299921.1025507199</v>
      </c>
      <c r="S264" s="25">
        <f t="shared" ca="1" si="7"/>
        <v>6320769.8710629232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2020838.3601939767</v>
      </c>
      <c r="R265" s="25">
        <f t="array" aca="1" ref="R265" ca="1">INDEX('Lorri 401b'!L:L,MATCH('Retirement Calculator'!A265,'Lorri 401b'!N:N,0),0)</f>
        <v>4296091.9065321255</v>
      </c>
      <c r="S265" s="25">
        <f t="shared" ca="1" si="7"/>
        <v>6316930.2667261027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2020827.9085077571</v>
      </c>
      <c r="R266" s="25">
        <f t="array" aca="1" ref="R266" ca="1">INDEX('Lorri 401b'!L:L,MATCH('Retirement Calculator'!A266,'Lorri 401b'!N:N,0),0)</f>
        <v>4292246.7555301199</v>
      </c>
      <c r="S266" s="25">
        <f t="shared" ref="S266:S520" ca="1" si="267">SUM(Q266:R266)</f>
        <v>6313074.6640378768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2020817.4132728451</v>
      </c>
      <c r="R267" s="25">
        <f t="array" aca="1" ref="R267" ca="1">INDEX('Lorri 401b'!L:L,MATCH('Retirement Calculator'!A267,'Lorri 401b'!N:N,0),0)</f>
        <v>4288385.5830656067</v>
      </c>
      <c r="S267" s="25">
        <f t="shared" ca="1" si="267"/>
        <v>6309202.9963384513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2020806.8743077875</v>
      </c>
      <c r="R268" s="25">
        <f t="array" aca="1" ref="R268" ca="1">INDEX('Lorri 401b'!L:L,MATCH('Retirement Calculator'!A268,'Lorri 401b'!N:N,0),0)</f>
        <v>4284508.3223824911</v>
      </c>
      <c r="S268" s="25">
        <f t="shared" ca="1" si="267"/>
        <v>6305315.1966902781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2020796.2914303755</v>
      </c>
      <c r="R269" s="25">
        <f t="array" aca="1" ref="R269" ca="1">INDEX('Lorri 401b'!L:L,MATCH('Retirement Calculator'!A269,'Lorri 401b'!N:N,0),0)</f>
        <v>4280614.9064465286</v>
      </c>
      <c r="S269" s="25">
        <f t="shared" ca="1" si="267"/>
        <v>6301411.1978769042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2020785.6644576411</v>
      </c>
      <c r="R270" s="25">
        <f t="array" aca="1" ref="R270" ca="1">INDEX('Lorri 401b'!L:L,MATCH('Retirement Calculator'!A270,'Lorri 401b'!N:N,0),0)</f>
        <v>4276705.2679441664</v>
      </c>
      <c r="S270" s="25">
        <f t="shared" ca="1" si="267"/>
        <v>6297490.932401808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2020774.9932058535</v>
      </c>
      <c r="R271" s="25">
        <f t="array" aca="1" ref="R271" ca="1">INDEX('Lorri 401b'!L:L,MATCH('Retirement Calculator'!A271,'Lorri 401b'!N:N,0),0)</f>
        <v>4272779.3392813783</v>
      </c>
      <c r="S271" s="25">
        <f t="shared" ca="1" si="267"/>
        <v>6293554.3324872321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2020764.2774905169</v>
      </c>
      <c r="R272" s="25">
        <f t="array" aca="1" ref="R272" ca="1">INDEX('Lorri 401b'!L:L,MATCH('Retirement Calculator'!A272,'Lorri 401b'!N:N,0),0)</f>
        <v>4268837.0525824949</v>
      </c>
      <c r="S272" s="25">
        <f t="shared" ca="1" si="267"/>
        <v>6289601.330073012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2020753.5171263663</v>
      </c>
      <c r="R273" s="25">
        <f t="array" aca="1" ref="R273" ca="1">INDEX('Lorri 401b'!L:L,MATCH('Retirement Calculator'!A273,'Lorri 401b'!N:N,0),0)</f>
        <v>4264878.3396890331</v>
      </c>
      <c r="S273" s="25">
        <f t="shared" ca="1" si="267"/>
        <v>6285631.8568153996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2020742.711927365</v>
      </c>
      <c r="R274" s="25">
        <f t="array" aca="1" ref="R274" ca="1">INDEX('Lorri 401b'!L:L,MATCH('Retirement Calculator'!A274,'Lorri 401b'!N:N,0),0)</f>
        <v>4260903.132158515</v>
      </c>
      <c r="S274" s="25">
        <f t="shared" ca="1" si="267"/>
        <v>6281645.8440858796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2020731.8617067013</v>
      </c>
      <c r="R275" s="25">
        <f t="array" aca="1" ref="R275" ca="1">INDEX('Lorri 401b'!L:L,MATCH('Retirement Calculator'!A275,'Lorri 401b'!N:N,0),0)</f>
        <v>4256911.3612632863</v>
      </c>
      <c r="S275" s="25">
        <f t="shared" ca="1" si="267"/>
        <v>6277643.2229699874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2020720.9662767849</v>
      </c>
      <c r="R276" s="25">
        <f t="array" aca="1" ref="R276" ca="1">INDEX('Lorri 401b'!L:L,MATCH('Retirement Calculator'!A276,'Lorri 401b'!N:N,0),0)</f>
        <v>4252902.9579893276</v>
      </c>
      <c r="S276" s="25">
        <f t="shared" ca="1" si="267"/>
        <v>6273623.924266113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2020710.0254492438</v>
      </c>
      <c r="R277" s="25">
        <f t="array" aca="1" ref="R277" ca="1">INDEX('Lorri 401b'!L:L,MATCH('Retirement Calculator'!A277,'Lorri 401b'!N:N,0),0)</f>
        <v>4248877.8530350607</v>
      </c>
      <c r="S277" s="25">
        <f t="shared" ca="1" si="267"/>
        <v>6269587.878484305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2020699.0390349212</v>
      </c>
      <c r="R278" s="25">
        <f t="array" aca="1" ref="R278" ca="1">INDEX('Lorri 401b'!L:L,MATCH('Retirement Calculator'!A278,'Lorri 401b'!N:N,0),0)</f>
        <v>4244835.9768101508</v>
      </c>
      <c r="S278" s="25">
        <f t="shared" ca="1" si="267"/>
        <v>6265535.0158450715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2020688.0068438724</v>
      </c>
      <c r="R279" s="25">
        <f t="array" aca="1" ref="R279" ca="1">INDEX('Lorri 401b'!L:L,MATCH('Retirement Calculator'!A279,'Lorri 401b'!N:N,0),0)</f>
        <v>4240777.2594343042</v>
      </c>
      <c r="S279" s="25">
        <f t="shared" ca="1" si="267"/>
        <v>6261465.2662781766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2020676.9286853608</v>
      </c>
      <c r="R280" s="25">
        <f t="array" aca="1" ref="R280" ca="1">INDEX('Lorri 401b'!L:L,MATCH('Retirement Calculator'!A280,'Lorri 401b'!N:N,0),0)</f>
        <v>4236701.6307360576</v>
      </c>
      <c r="S280" s="25">
        <f t="shared" ca="1" si="267"/>
        <v>6257378.5594214182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2020665.8043678554</v>
      </c>
      <c r="R281" s="25">
        <f t="array" aca="1" ref="R281" ca="1">INDEX('Lorri 401b'!L:L,MATCH('Retirement Calculator'!A281,'Lorri 401b'!N:N,0),0)</f>
        <v>4232609.0202515684</v>
      </c>
      <c r="S281" s="25">
        <f t="shared" ca="1" si="267"/>
        <v>6253274.8246194236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2020654.6336990271</v>
      </c>
      <c r="R282" s="25">
        <f t="array" aca="1" ref="R282" ca="1">INDEX('Lorri 401b'!L:L,MATCH('Retirement Calculator'!A282,'Lorri 401b'!N:N,0),0)</f>
        <v>4228499.3572233943</v>
      </c>
      <c r="S282" s="25">
        <f t="shared" ca="1" si="267"/>
        <v>6249153.9909224212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2020643.4164857452</v>
      </c>
      <c r="R283" s="25">
        <f t="array" aca="1" ref="R283" ca="1">INDEX('Lorri 401b'!L:L,MATCH('Retirement Calculator'!A283,'Lorri 401b'!N:N,0),0)</f>
        <v>4224372.5705992691</v>
      </c>
      <c r="S283" s="25">
        <f t="shared" ca="1" si="267"/>
        <v>6245015.9870850146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2020632.1525340746</v>
      </c>
      <c r="R284" s="25">
        <f t="array" aca="1" ref="R284" ca="1">INDEX('Lorri 401b'!L:L,MATCH('Retirement Calculator'!A284,'Lorri 401b'!N:N,0),0)</f>
        <v>4220228.5890308768</v>
      </c>
      <c r="S284" s="25">
        <f t="shared" ca="1" si="267"/>
        <v>6240860.7415649518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2020620.8416492722</v>
      </c>
      <c r="R285" s="25">
        <f t="array" aca="1" ref="R285" ca="1">INDEX('Lorri 401b'!L:L,MATCH('Retirement Calculator'!A285,'Lorri 401b'!N:N,0),0)</f>
        <v>4216067.3408726165</v>
      </c>
      <c r="S285" s="25">
        <f t="shared" ca="1" si="267"/>
        <v>6236688.182521889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2020609.4836357832</v>
      </c>
      <c r="R286" s="25">
        <f t="array" aca="1" ref="R286" ca="1">INDEX('Lorri 401b'!L:L,MATCH('Retirement Calculator'!A286,'Lorri 401b'!N:N,0),0)</f>
        <v>4211888.7541803634</v>
      </c>
      <c r="S286" s="25">
        <f t="shared" ca="1" si="267"/>
        <v>6232498.2378161466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2020598.0782972379</v>
      </c>
      <c r="R287" s="25">
        <f t="array" aca="1" ref="R287" ca="1">INDEX('Lorri 401b'!L:L,MATCH('Retirement Calculator'!A287,'Lorri 401b'!N:N,0),0)</f>
        <v>4207692.7567102257</v>
      </c>
      <c r="S287" s="25">
        <f t="shared" ca="1" si="267"/>
        <v>6228290.8350074636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2020586.6254364485</v>
      </c>
      <c r="R288" s="25">
        <f t="array" aca="1" ref="R288" ca="1">INDEX('Lorri 401b'!L:L,MATCH('Retirement Calculator'!A288,'Lorri 401b'!N:N,0),0)</f>
        <v>4203479.2759172954</v>
      </c>
      <c r="S288" s="25">
        <f t="shared" ca="1" si="267"/>
        <v>6224065.9013537439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2020575.1248554059</v>
      </c>
      <c r="R289" s="25">
        <f t="array" aca="1" ref="R289" ca="1">INDEX('Lorri 401b'!L:L,MATCH('Retirement Calculator'!A289,'Lorri 401b'!N:N,0),0)</f>
        <v>4199248.2389543941</v>
      </c>
      <c r="S289" s="25">
        <f t="shared" ca="1" si="267"/>
        <v>6219823.3638097998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2020563.5763552757</v>
      </c>
      <c r="R290" s="25">
        <f t="array" aca="1" ref="R290" ca="1">INDEX('Lorri 401b'!L:L,MATCH('Retirement Calculator'!A290,'Lorri 401b'!N:N,0),0)</f>
        <v>4194999.5726708146</v>
      </c>
      <c r="S290" s="25">
        <f t="shared" ca="1" si="267"/>
        <v>6215563.1490260903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2020551.9797363949</v>
      </c>
      <c r="R291" s="25">
        <f t="array" aca="1" ref="R291" ca="1">INDEX('Lorri 401b'!L:L,MATCH('Retirement Calculator'!A291,'Lorri 401b'!N:N,0),0)</f>
        <v>4190733.2036110535</v>
      </c>
      <c r="S291" s="25">
        <f t="shared" ca="1" si="267"/>
        <v>6211285.1833474487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2020540.3347982687</v>
      </c>
      <c r="R292" s="25">
        <f t="array" aca="1" ref="R292" ca="1">INDEX('Lorri 401b'!L:L,MATCH('Retirement Calculator'!A292,'Lorri 401b'!N:N,0),0)</f>
        <v>4186449.0580135435</v>
      </c>
      <c r="S292" s="25">
        <f t="shared" ca="1" si="267"/>
        <v>6206989.3928118125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2020528.641339567</v>
      </c>
      <c r="R293" s="25">
        <f t="array" aca="1" ref="R293" ca="1">INDEX('Lorri 401b'!L:L,MATCH('Retirement Calculator'!A293,'Lorri 401b'!N:N,0),0)</f>
        <v>4182147.0618093768</v>
      </c>
      <c r="S293" s="25">
        <f t="shared" ca="1" si="267"/>
        <v>6202675.7031489443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2020516.8991581209</v>
      </c>
      <c r="R294" s="25">
        <f t="array" aca="1" ref="R294" ca="1">INDEX('Lorri 401b'!L:L,MATCH('Retirement Calculator'!A294,'Lorri 401b'!N:N,0),0)</f>
        <v>4177827.1406210265</v>
      </c>
      <c r="S294" s="25">
        <f t="shared" ca="1" si="267"/>
        <v>6198344.0397791471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2020505.1080509187</v>
      </c>
      <c r="R295" s="25">
        <f t="array" aca="1" ref="R295" ca="1">INDEX('Lorri 401b'!L:L,MATCH('Retirement Calculator'!A295,'Lorri 401b'!N:N,0),0)</f>
        <v>4173489.2197610578</v>
      </c>
      <c r="S295" s="25">
        <f t="shared" ca="1" si="267"/>
        <v>6193994.3278119769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2020493.267814103</v>
      </c>
      <c r="R296" s="25">
        <f t="array" aca="1" ref="R296" ca="1">INDEX('Lorri 401b'!L:L,MATCH('Retirement Calculator'!A296,'Lorri 401b'!N:N,0),0)</f>
        <v>4169133.2242308394</v>
      </c>
      <c r="S296" s="25">
        <f t="shared" ca="1" si="267"/>
        <v>6189626.4920449425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2020481.3782429674</v>
      </c>
      <c r="R297" s="25">
        <f t="array" aca="1" ref="R297" ca="1">INDEX('Lorri 401b'!L:L,MATCH('Retirement Calculator'!A297,'Lorri 401b'!N:N,0),0)</f>
        <v>4164759.0787192448</v>
      </c>
      <c r="S297" s="25">
        <f t="shared" ca="1" si="267"/>
        <v>6185240.456962212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2020469.4391319521</v>
      </c>
      <c r="R298" s="25">
        <f t="array" aca="1" ref="R298" ca="1">INDEX('Lorri 401b'!L:L,MATCH('Retirement Calculator'!A298,'Lorri 401b'!N:N,0),0)</f>
        <v>4160366.7076013521</v>
      </c>
      <c r="S298" s="25">
        <f t="shared" ca="1" si="267"/>
        <v>6180836.1467333045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2020457.4502746409</v>
      </c>
      <c r="R299" s="25">
        <f t="array" aca="1" ref="R299" ca="1">INDEX('Lorri 401b'!L:L,MATCH('Retirement Calculator'!A299,'Lorri 401b'!N:N,0),0)</f>
        <v>4155956.0349371349</v>
      </c>
      <c r="S299" s="25">
        <f t="shared" ca="1" si="267"/>
        <v>6176413.4852117756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2020445.4114637575</v>
      </c>
      <c r="R300" s="25">
        <f t="array" aca="1" ref="R300" ca="1">INDEX('Lorri 401b'!L:L,MATCH('Retirement Calculator'!A300,'Lorri 401b'!N:N,0),0)</f>
        <v>4151526.98447015</v>
      </c>
      <c r="S300" s="25">
        <f t="shared" ca="1" si="267"/>
        <v>6171972.3959339075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2020433.322491162</v>
      </c>
      <c r="R301" s="25">
        <f t="array" aca="1" ref="R301" ca="1">INDEX('Lorri 401b'!L:L,MATCH('Retirement Calculator'!A301,'Lorri 401b'!N:N,0),0)</f>
        <v>4147079.4796262193</v>
      </c>
      <c r="S301" s="25">
        <f t="shared" ca="1" si="267"/>
        <v>6167512.8021173812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2020421.1831478474</v>
      </c>
      <c r="R302" s="25">
        <f t="array" aca="1" ref="R302" ca="1">INDEX('Lorri 401b'!L:L,MATCH('Retirement Calculator'!A302,'Lorri 401b'!N:N,0),0)</f>
        <v>4142613.4435121054</v>
      </c>
      <c r="S302" s="25">
        <f t="shared" ca="1" si="267"/>
        <v>6163034.626659953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2020408.9932239356</v>
      </c>
      <c r="R303" s="25">
        <f t="array" aca="1" ref="R303" ca="1">INDEX('Lorri 401b'!L:L,MATCH('Retirement Calculator'!A303,'Lorri 401b'!N:N,0),0)</f>
        <v>4138128.7989141829</v>
      </c>
      <c r="S303" s="25">
        <f t="shared" ca="1" si="267"/>
        <v>6158537.7921381183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2020396.7525086743</v>
      </c>
      <c r="R304" s="25">
        <f t="array" aca="1" ref="R304" ca="1">INDEX('Lorri 401b'!L:L,MATCH('Retirement Calculator'!A304,'Lorri 401b'!N:N,0),0)</f>
        <v>4133625.4682971025</v>
      </c>
      <c r="S304" s="25">
        <f t="shared" ca="1" si="267"/>
        <v>6154022.2208057772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2020384.4607904328</v>
      </c>
      <c r="R305" s="25">
        <f t="array" aca="1" ref="R305" ca="1">INDEX('Lorri 401b'!L:L,MATCH('Retirement Calculator'!A305,'Lorri 401b'!N:N,0),0)</f>
        <v>4129103.373802451</v>
      </c>
      <c r="S305" s="25">
        <f t="shared" ca="1" si="267"/>
        <v>6149487.8345928835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2020372.1178566986</v>
      </c>
      <c r="R306" s="25">
        <f t="array" aca="1" ref="R306" ca="1">INDEX('Lorri 401b'!L:L,MATCH('Retirement Calculator'!A306,'Lorri 401b'!N:N,0),0)</f>
        <v>4124562.4372474048</v>
      </c>
      <c r="S306" s="25">
        <f t="shared" ca="1" si="267"/>
        <v>6144934.5551041029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2020359.7234940736</v>
      </c>
      <c r="R307" s="25">
        <f t="array" aca="1" ref="R307" ca="1">INDEX('Lorri 401b'!L:L,MATCH('Retirement Calculator'!A307,'Lorri 401b'!N:N,0),0)</f>
        <v>4120002.5801233794</v>
      </c>
      <c r="S307" s="25">
        <f t="shared" ca="1" si="267"/>
        <v>6140362.3036174532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2020347.2774882712</v>
      </c>
      <c r="R308" s="25">
        <f t="array" aca="1" ref="R308" ca="1">INDEX('Lorri 401b'!L:L,MATCH('Retirement Calculator'!A308,'Lorri 401b'!N:N,0),0)</f>
        <v>4115423.7235946706</v>
      </c>
      <c r="S308" s="25">
        <f t="shared" ca="1" si="267"/>
        <v>6135771.0010829419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2020334.7796241113</v>
      </c>
      <c r="R309" s="25">
        <f t="array" aca="1" ref="R309" ca="1">INDEX('Lorri 401b'!L:L,MATCH('Retirement Calculator'!A309,'Lorri 401b'!N:N,0),0)</f>
        <v>4110825.7884970922</v>
      </c>
      <c r="S309" s="25">
        <f t="shared" ca="1" si="267"/>
        <v>6131160.5681212032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2020322.2296855173</v>
      </c>
      <c r="R310" s="25">
        <f t="array" aca="1" ref="R310" ca="1">INDEX('Lorri 401b'!L:L,MATCH('Retirement Calculator'!A310,'Lorri 401b'!N:N,0),0)</f>
        <v>4106208.6953366073</v>
      </c>
      <c r="S310" s="25">
        <f t="shared" ca="1" si="267"/>
        <v>6126530.9250221243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2020309.6274555125</v>
      </c>
      <c r="R311" s="25">
        <f t="array" aca="1" ref="R311" ca="1">INDEX('Lorri 401b'!L:L,MATCH('Retirement Calculator'!A311,'Lorri 401b'!N:N,0),0)</f>
        <v>4101572.3642879534</v>
      </c>
      <c r="S311" s="25">
        <f t="shared" ca="1" si="267"/>
        <v>6121881.9917434659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2020296.972716216</v>
      </c>
      <c r="R312" s="25">
        <f t="array" aca="1" ref="R312" ca="1">INDEX('Lorri 401b'!L:L,MATCH('Retirement Calculator'!A312,'Lorri 401b'!N:N,0),0)</f>
        <v>4096916.7151932637</v>
      </c>
      <c r="S312" s="25">
        <f t="shared" ca="1" si="267"/>
        <v>6117213.6879094802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2020284.265248839</v>
      </c>
      <c r="R313" s="25">
        <f t="array" aca="1" ref="R313" ca="1">INDEX('Lorri 401b'!L:L,MATCH('Retirement Calculator'!A313,'Lorri 401b'!N:N,0),0)</f>
        <v>4092241.6675606794</v>
      </c>
      <c r="S313" s="25">
        <f t="shared" ca="1" si="267"/>
        <v>6112525.9328095187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2020271.5048336815</v>
      </c>
      <c r="R314" s="25">
        <f t="array" aca="1" ref="R314" ca="1">INDEX('Lorri 401b'!L:L,MATCH('Retirement Calculator'!A314,'Lorri 401b'!N:N,0),0)</f>
        <v>4087547.1405629595</v>
      </c>
      <c r="S314" s="25">
        <f t="shared" ca="1" si="267"/>
        <v>6107818.6453966405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2020258.6912501275</v>
      </c>
      <c r="R315" s="25">
        <f t="array" aca="1" ref="R315" ca="1">INDEX('Lorri 401b'!L:L,MATCH('Retirement Calculator'!A315,'Lorri 401b'!N:N,0),0)</f>
        <v>4082833.0530360821</v>
      </c>
      <c r="S315" s="25">
        <f t="shared" ca="1" si="267"/>
        <v>6103091.7442862093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2020245.8242766419</v>
      </c>
      <c r="R316" s="25">
        <f t="array" aca="1" ref="R316" ca="1">INDEX('Lorri 401b'!L:L,MATCH('Retirement Calculator'!A316,'Lorri 401b'!N:N,0),0)</f>
        <v>4078099.3234778428</v>
      </c>
      <c r="S316" s="25">
        <f t="shared" ca="1" si="267"/>
        <v>6098345.1477544848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2020232.9036907668</v>
      </c>
      <c r="R317" s="25">
        <f t="array" aca="1" ref="R317" ca="1">INDEX('Lorri 401b'!L:L,MATCH('Retirement Calculator'!A317,'Lorri 401b'!N:N,0),0)</f>
        <v>4073345.8700464442</v>
      </c>
      <c r="S317" s="25">
        <f t="shared" ca="1" si="267"/>
        <v>6093578.7737372108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2020219.9292691173</v>
      </c>
      <c r="R318" s="25">
        <f t="array" aca="1" ref="R318" ca="1">INDEX('Lorri 401b'!L:L,MATCH('Retirement Calculator'!A318,'Lorri 401b'!N:N,0),0)</f>
        <v>4068572.6105590817</v>
      </c>
      <c r="S318" s="25">
        <f t="shared" ca="1" si="267"/>
        <v>6088792.539828199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2020206.9007873775</v>
      </c>
      <c r="R319" s="25">
        <f t="array" aca="1" ref="R319" ca="1">INDEX('Lorri 401b'!L:L,MATCH('Retirement Calculator'!A319,'Lorri 401b'!N:N,0),0)</f>
        <v>4063779.4624905214</v>
      </c>
      <c r="S319" s="25">
        <f t="shared" ca="1" si="267"/>
        <v>6083986.3632778991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2020193.8180202972</v>
      </c>
      <c r="R320" s="25">
        <f t="array" aca="1" ref="R320" ca="1">INDEX('Lorri 401b'!L:L,MATCH('Retirement Calculator'!A320,'Lorri 401b'!N:N,0),0)</f>
        <v>4058966.3429716756</v>
      </c>
      <c r="S320" s="25">
        <f t="shared" ca="1" si="267"/>
        <v>6079160.1609919723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2020180.6807416873</v>
      </c>
      <c r="R321" s="25">
        <f t="array" aca="1" ref="R321" ca="1">INDEX('Lorri 401b'!L:L,MATCH('Retirement Calculator'!A321,'Lorri 401b'!N:N,0),0)</f>
        <v>4054133.1687881681</v>
      </c>
      <c r="S321" s="25">
        <f t="shared" ca="1" si="267"/>
        <v>6074313.849529855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2020167.4887244166</v>
      </c>
      <c r="R322" s="25">
        <f t="array" aca="1" ref="R322" ca="1">INDEX('Lorri 401b'!L:L,MATCH('Retirement Calculator'!A322,'Lorri 401b'!N:N,0),0)</f>
        <v>4049279.8563788957</v>
      </c>
      <c r="S322" s="25">
        <f t="shared" ca="1" si="267"/>
        <v>6069447.3451033123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2020154.2417404072</v>
      </c>
      <c r="R323" s="25">
        <f t="array" aca="1" ref="R323" ca="1">INDEX('Lorri 401b'!L:L,MATCH('Retirement Calculator'!A323,'Lorri 401b'!N:N,0),0)</f>
        <v>4044406.3218345847</v>
      </c>
      <c r="S323" s="25">
        <f t="shared" ca="1" si="267"/>
        <v>6064560.5635749921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2020140.9395606311</v>
      </c>
      <c r="R324" s="25">
        <f t="array" aca="1" ref="R324" ca="1">INDEX('Lorri 401b'!L:L,MATCH('Retirement Calculator'!A324,'Lorri 401b'!N:N,0),0)</f>
        <v>4039512.4808963393</v>
      </c>
      <c r="S324" s="25">
        <f t="shared" ca="1" si="267"/>
        <v>6059653.4204569701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2020127.581955106</v>
      </c>
      <c r="R325" s="25">
        <f t="array" aca="1" ref="R325" ca="1">INDEX('Lorri 401b'!L:L,MATCH('Retirement Calculator'!A325,'Lorri 401b'!N:N,0),0)</f>
        <v>4034598.2489541844</v>
      </c>
      <c r="S325" s="25">
        <f t="shared" ca="1" si="267"/>
        <v>6054725.8309092904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2020114.1686928913</v>
      </c>
      <c r="R326" s="25">
        <f t="array" aca="1" ref="R326" ca="1">INDEX('Lorri 401b'!L:L,MATCH('Retirement Calculator'!A326,'Lorri 401b'!N:N,0),0)</f>
        <v>4029663.5410456038</v>
      </c>
      <c r="S326" s="25">
        <f t="shared" ca="1" si="267"/>
        <v>6049777.7097384948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2020100.6995420838</v>
      </c>
      <c r="R327" s="25">
        <f t="array" aca="1" ref="R327" ca="1">INDEX('Lorri 401b'!L:L,MATCH('Retirement Calculator'!A327,'Lorri 401b'!N:N,0),0)</f>
        <v>4024708.2718540709</v>
      </c>
      <c r="S327" s="25">
        <f t="shared" ca="1" si="267"/>
        <v>6044808.9713961547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2020087.1742698147</v>
      </c>
      <c r="R328" s="25">
        <f t="array" aca="1" ref="R328" ca="1">INDEX('Lorri 401b'!L:L,MATCH('Retirement Calculator'!A328,'Lorri 401b'!N:N,0),0)</f>
        <v>4019732.3557075732</v>
      </c>
      <c r="S328" s="25">
        <f t="shared" ca="1" si="267"/>
        <v>6039819.5299773877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2020073.5926422447</v>
      </c>
      <c r="R329" s="25">
        <f t="array" aca="1" ref="R329" ca="1">INDEX('Lorri 401b'!L:L,MATCH('Retirement Calculator'!A329,'Lorri 401b'!N:N,0),0)</f>
        <v>4014735.706577132</v>
      </c>
      <c r="S329" s="25">
        <f t="shared" ca="1" si="267"/>
        <v>6034809.2992193764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2020059.9544245596</v>
      </c>
      <c r="R330" s="25">
        <f t="array" aca="1" ref="R330" ca="1">INDEX('Lorri 401b'!L:L,MATCH('Retirement Calculator'!A330,'Lorri 401b'!N:N,0),0)</f>
        <v>4009718.2380753136</v>
      </c>
      <c r="S330" s="25">
        <f t="shared" ca="1" si="267"/>
        <v>6029778.1924998732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2020046.2593809676</v>
      </c>
      <c r="R331" s="25">
        <f t="array" aca="1" ref="R331" ca="1">INDEX('Lorri 401b'!L:L,MATCH('Retirement Calculator'!A331,'Lorri 401b'!N:N,0),0)</f>
        <v>4004679.8634547377</v>
      </c>
      <c r="S331" s="25">
        <f t="shared" ca="1" si="267"/>
        <v>6024726.1228357051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2020032.5072746938</v>
      </c>
      <c r="R332" s="25">
        <f t="array" aca="1" ref="R332" ca="1">INDEX('Lorri 401b'!L:L,MATCH('Retirement Calculator'!A332,'Lorri 401b'!N:N,0),0)</f>
        <v>3999620.4956065761</v>
      </c>
      <c r="S332" s="25">
        <f t="shared" ca="1" si="267"/>
        <v>6019653.0028812699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2020018.6978679772</v>
      </c>
      <c r="R333" s="25">
        <f t="array" aca="1" ref="R333" ca="1">INDEX('Lorri 401b'!L:L,MATCH('Retirement Calculator'!A333,'Lorri 401b'!N:N,0),0)</f>
        <v>3994540.047059047</v>
      </c>
      <c r="S333" s="25">
        <f t="shared" ca="1" si="267"/>
        <v>6014558.7449270245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2020004.830922066</v>
      </c>
      <c r="R334" s="25">
        <f t="array" aca="1" ref="R334" ca="1">INDEX('Lorri 401b'!L:L,MATCH('Retirement Calculator'!A334,'Lorri 401b'!N:N,0),0)</f>
        <v>3989438.4299759036</v>
      </c>
      <c r="S334" s="25">
        <f t="shared" ca="1" si="267"/>
        <v>6009443.2608979698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2019990.9061972136</v>
      </c>
      <c r="R335" s="25">
        <f t="array" aca="1" ref="R335" ca="1">INDEX('Lorri 401b'!L:L,MATCH('Retirement Calculator'!A335,'Lorri 401b'!N:N,0),0)</f>
        <v>3984315.5561549137</v>
      </c>
      <c r="S335" s="25">
        <f t="shared" ca="1" si="267"/>
        <v>6004306.4623521268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2019976.9234526742</v>
      </c>
      <c r="R336" s="25">
        <f t="array" aca="1" ref="R336" ca="1">INDEX('Lorri 401b'!L:L,MATCH('Retirement Calculator'!A336,'Lorri 401b'!N:N,0),0)</f>
        <v>3979171.3370263362</v>
      </c>
      <c r="S336" s="25">
        <f t="shared" ca="1" si="267"/>
        <v>5999148.2604790106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2019962.8824466993</v>
      </c>
      <c r="R337" s="25">
        <f t="array" aca="1" ref="R337" ca="1">INDEX('Lorri 401b'!L:L,MATCH('Retirement Calculator'!A337,'Lorri 401b'!N:N,0),0)</f>
        <v>3974005.6836513896</v>
      </c>
      <c r="S337" s="25">
        <f t="shared" ca="1" si="267"/>
        <v>5993968.5660980884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2019948.7829365327</v>
      </c>
      <c r="R338" s="25">
        <f t="array" aca="1" ref="R338" ca="1">INDEX('Lorri 401b'!L:L,MATCH('Retirement Calculator'!A338,'Lorri 401b'!N:N,0),0)</f>
        <v>3968818.5067207143</v>
      </c>
      <c r="S338" s="25">
        <f t="shared" ca="1" si="267"/>
        <v>5988767.2896572473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2019934.6246784071</v>
      </c>
      <c r="R339" s="25">
        <f t="array" aca="1" ref="R339" ca="1">INDEX('Lorri 401b'!L:L,MATCH('Retirement Calculator'!A339,'Lorri 401b'!N:N,0),0)</f>
        <v>3963609.7165528275</v>
      </c>
      <c r="S339" s="25">
        <f t="shared" ca="1" si="267"/>
        <v>5983544.3412312344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2019920.4074275394</v>
      </c>
      <c r="R340" s="25">
        <f t="array" aca="1" ref="R340" ca="1">INDEX('Lorri 401b'!L:L,MATCH('Retirement Calculator'!A340,'Lorri 401b'!N:N,0),0)</f>
        <v>3958379.2230925746</v>
      </c>
      <c r="S340" s="25">
        <f t="shared" ca="1" si="267"/>
        <v>5978299.6305201137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2019906.1309381262</v>
      </c>
      <c r="R341" s="25">
        <f t="array" aca="1" ref="R341" ca="1">INDEX('Lorri 401b'!L:L,MATCH('Retirement Calculator'!A341,'Lorri 401b'!N:N,0),0)</f>
        <v>3953126.9359095707</v>
      </c>
      <c r="S341" s="25">
        <f t="shared" ca="1" si="267"/>
        <v>5973033.0668476969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2019891.7949633407</v>
      </c>
      <c r="R342" s="25">
        <f t="array" aca="1" ref="R342" ca="1">INDEX('Lorri 401b'!L:L,MATCH('Retirement Calculator'!A342,'Lorri 401b'!N:N,0),0)</f>
        <v>3947852.7641966376</v>
      </c>
      <c r="S342" s="25">
        <f t="shared" ca="1" si="267"/>
        <v>5967744.5591599783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2019877.3992553269</v>
      </c>
      <c r="R343" s="25">
        <f t="array" aca="1" ref="R343" ca="1">INDEX('Lorri 401b'!L:L,MATCH('Retirement Calculator'!A343,'Lorri 401b'!N:N,0),0)</f>
        <v>3942556.6167682339</v>
      </c>
      <c r="S343" s="25">
        <f t="shared" ca="1" si="267"/>
        <v>5962434.0160235614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2019862.9435651964</v>
      </c>
      <c r="R344" s="25">
        <f t="array" aca="1" ref="R344" ca="1">INDEX('Lorri 401b'!L:L,MATCH('Retirement Calculator'!A344,'Lorri 401b'!N:N,0),0)</f>
        <v>3937238.4020588784</v>
      </c>
      <c r="S344" s="25">
        <f t="shared" ca="1" si="267"/>
        <v>5957101.3456240743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2019848.4276430237</v>
      </c>
      <c r="R345" s="25">
        <f t="array" aca="1" ref="R345" ca="1">INDEX('Lorri 401b'!L:L,MATCH('Retirement Calculator'!A345,'Lorri 401b'!N:N,0),0)</f>
        <v>3931898.0281215673</v>
      </c>
      <c r="S345" s="25">
        <f t="shared" ca="1" si="267"/>
        <v>5951746.4557645908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2019833.8512378419</v>
      </c>
      <c r="R346" s="25">
        <f t="array" aca="1" ref="R346" ca="1">INDEX('Lorri 401b'!L:L,MATCH('Retirement Calculator'!A346,'Lorri 401b'!N:N,0),0)</f>
        <v>3926535.4026261843</v>
      </c>
      <c r="S346" s="25">
        <f t="shared" ca="1" si="267"/>
        <v>5946369.2538640257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2019819.2140976384</v>
      </c>
      <c r="R347" s="25">
        <f t="array" aca="1" ref="R347" ca="1">INDEX('Lorri 401b'!L:L,MATCH('Retirement Calculator'!A347,'Lorri 401b'!N:N,0),0)</f>
        <v>3921150.4328579037</v>
      </c>
      <c r="S347" s="25">
        <f t="shared" ca="1" si="267"/>
        <v>5940969.6469555423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2019804.5159693507</v>
      </c>
      <c r="R348" s="25">
        <f t="array" aca="1" ref="R348" ca="1">INDEX('Lorri 401b'!L:L,MATCH('Retirement Calculator'!A348,'Lorri 401b'!N:N,0),0)</f>
        <v>3915743.0257155886</v>
      </c>
      <c r="S348" s="25">
        <f t="shared" ca="1" si="267"/>
        <v>5935547.5416849395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2019789.7565988619</v>
      </c>
      <c r="R349" s="25">
        <f t="array" aca="1" ref="R349" ca="1">INDEX('Lorri 401b'!L:L,MATCH('Retirement Calculator'!A349,'Lorri 401b'!N:N,0),0)</f>
        <v>3910313.0877101808</v>
      </c>
      <c r="S349" s="25">
        <f t="shared" ca="1" si="267"/>
        <v>5930102.8443090431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2019774.9357309961</v>
      </c>
      <c r="R350" s="25">
        <f t="array" aca="1" ref="R350" ca="1">INDEX('Lorri 401b'!L:L,MATCH('Retirement Calculator'!A350,'Lorri 401b'!N:N,0),0)</f>
        <v>3904860.5249630837</v>
      </c>
      <c r="S350" s="25">
        <f t="shared" ca="1" si="267"/>
        <v>5924635.4606940802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2019760.0531095141</v>
      </c>
      <c r="R351" s="25">
        <f t="array" aca="1" ref="R351" ca="1">INDEX('Lorri 401b'!L:L,MATCH('Retirement Calculator'!A351,'Lorri 401b'!N:N,0),0)</f>
        <v>3899385.2432045401</v>
      </c>
      <c r="S351" s="25">
        <f t="shared" ca="1" si="267"/>
        <v>5919145.2963140542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2019745.1084771093</v>
      </c>
      <c r="R352" s="25">
        <f t="array" aca="1" ref="R352" ca="1">INDEX('Lorri 401b'!L:L,MATCH('Retirement Calculator'!A352,'Lorri 401b'!N:N,0),0)</f>
        <v>3893887.147772003</v>
      </c>
      <c r="S352" s="25">
        <f t="shared" ca="1" si="267"/>
        <v>5913632.2562491121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2019730.1015754028</v>
      </c>
      <c r="R353" s="25">
        <f t="array" aca="1" ref="R353" ca="1">INDEX('Lorri 401b'!L:L,MATCH('Retirement Calculator'!A353,'Lorri 401b'!N:N,0),0)</f>
        <v>3888366.1436084965</v>
      </c>
      <c r="S353" s="25">
        <f t="shared" ca="1" si="267"/>
        <v>5908096.2451838991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2019715.0321449393</v>
      </c>
      <c r="R354" s="25">
        <f t="array" aca="1" ref="R354" ca="1">INDEX('Lorri 401b'!L:L,MATCH('Retirement Calculator'!A354,'Lorri 401b'!N:N,0),0)</f>
        <v>3882822.1352609755</v>
      </c>
      <c r="S354" s="25">
        <f t="shared" ca="1" si="267"/>
        <v>5902537.1674059145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2019699.8999251821</v>
      </c>
      <c r="R355" s="25">
        <f t="array" aca="1" ref="R355" ca="1">INDEX('Lorri 401b'!L:L,MATCH('Retirement Calculator'!A355,'Lorri 401b'!N:N,0),0)</f>
        <v>3877255.0268786731</v>
      </c>
      <c r="S355" s="25">
        <f t="shared" ca="1" si="267"/>
        <v>5896954.9268038552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2019684.7046545092</v>
      </c>
      <c r="R356" s="25">
        <f t="array" aca="1" ref="R356" ca="1">INDEX('Lorri 401b'!L:L,MATCH('Retirement Calculator'!A356,'Lorri 401b'!N:N,0),0)</f>
        <v>3871664.7222114448</v>
      </c>
      <c r="S356" s="25">
        <f t="shared" ca="1" si="267"/>
        <v>5891349.426865954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2019669.4460702084</v>
      </c>
      <c r="R357" s="25">
        <f t="array" aca="1" ref="R357" ca="1">INDEX('Lorri 401b'!L:L,MATCH('Retirement Calculator'!A357,'Lorri 401b'!N:N,0),0)</f>
        <v>3866051.1246081027</v>
      </c>
      <c r="S357" s="25">
        <f t="shared" ca="1" si="267"/>
        <v>5885720.5706783114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2019654.1239084732</v>
      </c>
      <c r="R358" s="25">
        <f t="array" aca="1" ref="R358" ca="1">INDEX('Lorri 401b'!L:L,MATCH('Retirement Calculator'!A358,'Lorri 401b'!N:N,0),0)</f>
        <v>3860414.1370147467</v>
      </c>
      <c r="S358" s="25">
        <f t="shared" ca="1" si="267"/>
        <v>5880068.2609232198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2019638.7379043973</v>
      </c>
      <c r="R359" s="25">
        <f t="array" aca="1" ref="R359" ca="1">INDEX('Lorri 401b'!L:L,MATCH('Retirement Calculator'!A359,'Lorri 401b'!N:N,0),0)</f>
        <v>3854753.6619730853</v>
      </c>
      <c r="S359" s="25">
        <f t="shared" ca="1" si="267"/>
        <v>5874392.399877483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2019623.2877919711</v>
      </c>
      <c r="R360" s="25">
        <f t="array" aca="1" ref="R360" ca="1">INDEX('Lorri 401b'!L:L,MATCH('Retirement Calculator'!A360,'Lorri 401b'!N:N,0),0)</f>
        <v>3849069.60161875</v>
      </c>
      <c r="S360" s="25">
        <f t="shared" ca="1" si="267"/>
        <v>5868692.8894107211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2019607.7733040766</v>
      </c>
      <c r="R361" s="25">
        <f t="array" aca="1" ref="R361" ca="1">INDEX('Lorri 401b'!L:L,MATCH('Retirement Calculator'!A361,'Lorri 401b'!N:N,0),0)</f>
        <v>3843361.857679605</v>
      </c>
      <c r="S361" s="25">
        <f t="shared" ca="1" si="267"/>
        <v>5862969.6309836814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2019592.1941724825</v>
      </c>
      <c r="R362" s="25">
        <f t="array" aca="1" ref="R362" ca="1">INDEX('Lorri 401b'!L:L,MATCH('Retirement Calculator'!A362,'Lorri 401b'!N:N,0),0)</f>
        <v>3837630.3314740472</v>
      </c>
      <c r="S362" s="25">
        <f t="shared" ca="1" si="267"/>
        <v>5857222.5256465301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2019576.5501278401</v>
      </c>
      <c r="R363" s="25">
        <f t="array" aca="1" ref="R363" ca="1">INDEX('Lorri 401b'!L:L,MATCH('Retirement Calculator'!A363,'Lorri 401b'!N:N,0),0)</f>
        <v>3831874.9239092995</v>
      </c>
      <c r="S363" s="25">
        <f t="shared" ca="1" si="267"/>
        <v>5851451.4740371397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2019560.8408996784</v>
      </c>
      <c r="R364" s="25">
        <f t="array" aca="1" ref="R364" ca="1">INDEX('Lorri 401b'!L:L,MATCH('Retirement Calculator'!A364,'Lorri 401b'!N:N,0),0)</f>
        <v>3826095.5354796988</v>
      </c>
      <c r="S364" s="25">
        <f t="shared" ca="1" si="267"/>
        <v>5845656.3763793772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2019545.0662163992</v>
      </c>
      <c r="R365" s="25">
        <f t="array" aca="1" ref="R365" ca="1">INDEX('Lorri 401b'!L:L,MATCH('Retirement Calculator'!A365,'Lorri 401b'!N:N,0),0)</f>
        <v>3820292.0662649744</v>
      </c>
      <c r="S365" s="25">
        <f t="shared" ca="1" si="267"/>
        <v>5839837.1324813738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2019529.225805273</v>
      </c>
      <c r="R366" s="25">
        <f t="array" aca="1" ref="R366" ca="1">INDEX('Lorri 401b'!L:L,MATCH('Retirement Calculator'!A366,'Lorri 401b'!N:N,0),0)</f>
        <v>3814464.4159285221</v>
      </c>
      <c r="S366" s="25">
        <f t="shared" ca="1" si="267"/>
        <v>5833993.6417337954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2019513.3193924339</v>
      </c>
      <c r="R367" s="25">
        <f t="array" aca="1" ref="R367" ca="1">INDEX('Lorri 401b'!L:L,MATCH('Retirement Calculator'!A367,'Lorri 401b'!N:N,0),0)</f>
        <v>3808612.4837156679</v>
      </c>
      <c r="S367" s="25">
        <f t="shared" ca="1" si="267"/>
        <v>5828125.8031081017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2019497.3467028746</v>
      </c>
      <c r="R368" s="25">
        <f t="array" aca="1" ref="R368" ca="1">INDEX('Lorri 401b'!L:L,MATCH('Retirement Calculator'!A368,'Lorri 401b'!N:N,0),0)</f>
        <v>3802736.1684519267</v>
      </c>
      <c r="S368" s="25">
        <f t="shared" ca="1" si="267"/>
        <v>5822233.5151548013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2019481.3074604422</v>
      </c>
      <c r="R369" s="25">
        <f t="array" aca="1" ref="R369" ca="1">INDEX('Lorri 401b'!L:L,MATCH('Retirement Calculator'!A369,'Lorri 401b'!N:N,0),0)</f>
        <v>3796835.3685412533</v>
      </c>
      <c r="S369" s="25">
        <f t="shared" ca="1" si="267"/>
        <v>5816316.6760016959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2019465.2013878329</v>
      </c>
      <c r="R370" s="25">
        <f t="array" aca="1" ref="R370" ca="1">INDEX('Lorri 401b'!L:L,MATCH('Retirement Calculator'!A370,'Lorri 401b'!N:N,0),0)</f>
        <v>3790909.9819642855</v>
      </c>
      <c r="S370" s="25">
        <f t="shared" ca="1" si="267"/>
        <v>5810375.1833521184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2019449.0282065878</v>
      </c>
      <c r="R371" s="25">
        <f t="array" aca="1" ref="R371" ca="1">INDEX('Lorri 401b'!L:L,MATCH('Retirement Calculator'!A371,'Lorri 401b'!N:N,0),0)</f>
        <v>3784959.9062765804</v>
      </c>
      <c r="S371" s="25">
        <f t="shared" ca="1" si="267"/>
        <v>5804408.9344831686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2019432.7876370875</v>
      </c>
      <c r="R372" s="25">
        <f t="array" aca="1" ref="R372" ca="1">INDEX('Lorri 401b'!L:L,MATCH('Retirement Calculator'!A372,'Lorri 401b'!N:N,0),0)</f>
        <v>3778985.0386068434</v>
      </c>
      <c r="S372" s="25">
        <f t="shared" ca="1" si="267"/>
        <v>5798417.8262439314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2019416.4793985477</v>
      </c>
      <c r="R373" s="25">
        <f t="array" aca="1" ref="R373" ca="1">INDEX('Lorri 401b'!L:L,MATCH('Retirement Calculator'!A373,'Lorri 401b'!N:N,0),0)</f>
        <v>3772985.275655149</v>
      </c>
      <c r="S373" s="25">
        <f t="shared" ca="1" si="267"/>
        <v>5792401.7550536972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2019400.1032090138</v>
      </c>
      <c r="R374" s="25">
        <f t="array" aca="1" ref="R374" ca="1">INDEX('Lorri 401b'!L:L,MATCH('Retirement Calculator'!A374,'Lorri 401b'!N:N,0),0)</f>
        <v>3766960.5136911557</v>
      </c>
      <c r="S374" s="25">
        <f t="shared" ca="1" si="267"/>
        <v>5786360.6169001693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2019383.6587853569</v>
      </c>
      <c r="R375" s="25">
        <f t="array" aca="1" ref="R375" ca="1">INDEX('Lorri 401b'!L:L,MATCH('Retirement Calculator'!A375,'Lorri 401b'!N:N,0),0)</f>
        <v>3760910.6485523125</v>
      </c>
      <c r="S375" s="25">
        <f t="shared" ca="1" si="267"/>
        <v>5780294.3073376697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2019367.1458432681</v>
      </c>
      <c r="R376" s="25">
        <f t="array" aca="1" ref="R376" ca="1">INDEX('Lorri 401b'!L:L,MATCH('Retirement Calculator'!A376,'Lorri 401b'!N:N,0),0)</f>
        <v>3754835.5756420577</v>
      </c>
      <c r="S376" s="25">
        <f t="shared" ca="1" si="267"/>
        <v>5774202.7214853261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2019350.5640972541</v>
      </c>
      <c r="R377" s="25">
        <f t="array" aca="1" ref="R377" ca="1">INDEX('Lorri 401b'!L:L,MATCH('Retirement Calculator'!A377,'Lorri 401b'!N:N,0),0)</f>
        <v>3748735.1899280101</v>
      </c>
      <c r="S377" s="25">
        <f t="shared" ca="1" si="267"/>
        <v>5768085.7540252637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2019333.9132606315</v>
      </c>
      <c r="R378" s="25">
        <f t="array" aca="1" ref="R378" ca="1">INDEX('Lorri 401b'!L:L,MATCH('Retirement Calculator'!A378,'Lorri 401b'!N:N,0),0)</f>
        <v>3742609.3859401541</v>
      </c>
      <c r="S378" s="25">
        <f t="shared" ca="1" si="267"/>
        <v>5761943.2992007853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2019317.193045523</v>
      </c>
      <c r="R379" s="25">
        <f t="array" aca="1" ref="R379" ca="1">INDEX('Lorri 401b'!L:L,MATCH('Retirement Calculator'!A379,'Lorri 401b'!N:N,0),0)</f>
        <v>3736458.057769015</v>
      </c>
      <c r="S379" s="25">
        <f t="shared" ca="1" si="267"/>
        <v>5755775.2508145384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2019300.4031628517</v>
      </c>
      <c r="R380" s="25">
        <f t="array" aca="1" ref="R380" ca="1">INDEX('Lorri 401b'!L:L,MATCH('Retirement Calculator'!A380,'Lorri 401b'!N:N,0),0)</f>
        <v>3730281.0990638295</v>
      </c>
      <c r="S380" s="25">
        <f t="shared" ca="1" si="267"/>
        <v>5749581.5022266814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2019283.5433223359</v>
      </c>
      <c r="R381" s="25">
        <f t="array" aca="1" ref="R381" ca="1">INDEX('Lorri 401b'!L:L,MATCH('Retirement Calculator'!A381,'Lorri 401b'!N:N,0),0)</f>
        <v>3724078.4030307061</v>
      </c>
      <c r="S381" s="25">
        <f t="shared" ca="1" si="267"/>
        <v>5743361.9463530425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2019266.6132324846</v>
      </c>
      <c r="R382" s="25">
        <f t="array" aca="1" ref="R382" ca="1">INDEX('Lorri 401b'!L:L,MATCH('Retirement Calculator'!A382,'Lorri 401b'!N:N,0),0)</f>
        <v>3717849.8624307779</v>
      </c>
      <c r="S382" s="25">
        <f t="shared" ca="1" si="267"/>
        <v>5737116.4756632624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2019249.6126005922</v>
      </c>
      <c r="R383" s="25">
        <f t="array" aca="1" ref="R383" ca="1">INDEX('Lorri 401b'!L:L,MATCH('Retirement Calculator'!A383,'Lorri 401b'!N:N,0),0)</f>
        <v>3711595.3695783499</v>
      </c>
      <c r="S383" s="25">
        <f t="shared" ca="1" si="267"/>
        <v>5730844.9821789423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2019232.5411327335</v>
      </c>
      <c r="R384" s="25">
        <f t="array" aca="1" ref="R384" ca="1">INDEX('Lorri 401b'!L:L,MATCH('Retirement Calculator'!A384,'Lorri 401b'!N:N,0),0)</f>
        <v>3705314.8163390369</v>
      </c>
      <c r="S384" s="25">
        <f t="shared" ca="1" si="267"/>
        <v>5724547.3574717706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2019215.3985337587</v>
      </c>
      <c r="R385" s="25">
        <f t="array" aca="1" ref="R385" ca="1">INDEX('Lorri 401b'!L:L,MATCH('Retirement Calculator'!A385,'Lorri 401b'!N:N,0),0)</f>
        <v>3699008.0941278934</v>
      </c>
      <c r="S385" s="25">
        <f t="shared" ca="1" si="267"/>
        <v>5718223.4926616522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2019198.1845072883</v>
      </c>
      <c r="R386" s="25">
        <f t="array" aca="1" ref="R386" ca="1">INDEX('Lorri 401b'!L:L,MATCH('Retirement Calculator'!A386,'Lorri 401b'!N:N,0),0)</f>
        <v>3692675.0939075369</v>
      </c>
      <c r="S386" s="25">
        <f t="shared" ca="1" si="267"/>
        <v>5711873.278414825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2019180.8987557075</v>
      </c>
      <c r="R387" s="25">
        <f t="array" aca="1" ref="R387" ca="1">INDEX('Lorri 401b'!L:L,MATCH('Retirement Calculator'!A387,'Lorri 401b'!N:N,0),0)</f>
        <v>3686315.706186262</v>
      </c>
      <c r="S387" s="25">
        <f t="shared" ca="1" si="267"/>
        <v>5705496.6049419697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2019163.5409801619</v>
      </c>
      <c r="R388" s="25">
        <f t="array" aca="1" ref="R388" ca="1">INDEX('Lorri 401b'!L:L,MATCH('Retirement Calculator'!A388,'Lorri 401b'!N:N,0),0)</f>
        <v>3679929.8210161487</v>
      </c>
      <c r="S388" s="25">
        <f t="shared" ca="1" si="267"/>
        <v>5699093.3619963108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2019146.1108805514</v>
      </c>
      <c r="R389" s="25">
        <f t="array" aca="1" ref="R389" ca="1">INDEX('Lorri 401b'!L:L,MATCH('Retirement Calculator'!A389,'Lorri 401b'!N:N,0),0)</f>
        <v>3673517.3279911596</v>
      </c>
      <c r="S389" s="25">
        <f t="shared" ca="1" si="267"/>
        <v>5692663.4388717115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2019128.608155526</v>
      </c>
      <c r="R390" s="25">
        <f t="array" aca="1" ref="R390" ca="1">INDEX('Lorri 401b'!L:L,MATCH('Retirement Calculator'!A390,'Lorri 401b'!N:N,0),0)</f>
        <v>3667078.116245233</v>
      </c>
      <c r="S390" s="25">
        <f t="shared" ca="1" si="267"/>
        <v>5686206.7244007587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2019111.0325024796</v>
      </c>
      <c r="R391" s="25">
        <f t="array" aca="1" ref="R391" ca="1">INDEX('Lorri 401b'!L:L,MATCH('Retirement Calculator'!A391,'Lorri 401b'!N:N,0),0)</f>
        <v>3660612.0744503653</v>
      </c>
      <c r="S391" s="25">
        <f t="shared" ca="1" si="267"/>
        <v>5679723.1069528451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2019093.3836175455</v>
      </c>
      <c r="R392" s="25">
        <f t="array" aca="1" ref="R392" ca="1">INDEX('Lorri 401b'!L:L,MATCH('Retirement Calculator'!A392,'Lorri 401b'!N:N,0),0)</f>
        <v>3654119.0908146854</v>
      </c>
      <c r="S392" s="25">
        <f t="shared" ca="1" si="267"/>
        <v>5673212.4744322309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2019075.6611955909</v>
      </c>
      <c r="R393" s="25">
        <f t="array" aca="1" ref="R393" ca="1">INDEX('Lorri 401b'!L:L,MATCH('Retirement Calculator'!A393,'Lorri 401b'!N:N,0),0)</f>
        <v>3647599.0530805239</v>
      </c>
      <c r="S393" s="25">
        <f t="shared" ca="1" si="267"/>
        <v>5666674.7142761145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2019057.8649302113</v>
      </c>
      <c r="R394" s="25">
        <f t="array" aca="1" ref="R394" ca="1">INDEX('Lorri 401b'!L:L,MATCH('Retirement Calculator'!A394,'Lorri 401b'!N:N,0),0)</f>
        <v>3641051.8485224699</v>
      </c>
      <c r="S394" s="25">
        <f t="shared" ca="1" si="267"/>
        <v>5660109.713452681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2019039.9945137261</v>
      </c>
      <c r="R395" s="25">
        <f t="array" aca="1" ref="R395" ca="1">INDEX('Lorri 401b'!L:L,MATCH('Retirement Calculator'!A395,'Lorri 401b'!N:N,0),0)</f>
        <v>3634477.3639454241</v>
      </c>
      <c r="S395" s="25">
        <f t="shared" ca="1" si="267"/>
        <v>5653517.3584591504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2019022.0496371721</v>
      </c>
      <c r="R396" s="25">
        <f t="array" aca="1" ref="R396" ca="1">INDEX('Lorri 401b'!L:L,MATCH('Retirement Calculator'!A396,'Lorri 401b'!N:N,0),0)</f>
        <v>3627875.4856826402</v>
      </c>
      <c r="S396" s="25">
        <f t="shared" ca="1" si="267"/>
        <v>5646897.5353198126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2019004.0299902991</v>
      </c>
      <c r="R397" s="25">
        <f t="array" aca="1" ref="R397" ca="1">INDEX('Lorri 401b'!L:L,MATCH('Retirement Calculator'!A397,'Lorri 401b'!N:N,0),0)</f>
        <v>3621246.0995937618</v>
      </c>
      <c r="S397" s="25">
        <f t="shared" ca="1" si="267"/>
        <v>5640250.129584061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2018985.9352615643</v>
      </c>
      <c r="R398" s="25">
        <f t="array" aca="1" ref="R398" ca="1">INDEX('Lorri 401b'!L:L,MATCH('Retirement Calculator'!A398,'Lorri 401b'!N:N,0),0)</f>
        <v>3614589.0910628461</v>
      </c>
      <c r="S398" s="25">
        <f t="shared" ca="1" si="267"/>
        <v>5633575.02632441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2018967.7651381264</v>
      </c>
      <c r="R399" s="25">
        <f t="array" aca="1" ref="R399" ca="1">INDEX('Lorri 401b'!L:L,MATCH('Retirement Calculator'!A399,'Lorri 401b'!N:N,0),0)</f>
        <v>3607904.3449963853</v>
      </c>
      <c r="S399" s="25">
        <f t="shared" ca="1" si="267"/>
        <v>5626872.1101345122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2018949.5193058408</v>
      </c>
      <c r="R400" s="25">
        <f t="array" aca="1" ref="R400" ca="1">INDEX('Lorri 401b'!L:L,MATCH('Retirement Calculator'!A400,'Lorri 401b'!N:N,0),0)</f>
        <v>3601191.7458213139</v>
      </c>
      <c r="S400" s="25">
        <f t="shared" ca="1" si="267"/>
        <v>5620141.265127155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2018931.1974492541</v>
      </c>
      <c r="R401" s="25">
        <f t="array" aca="1" ref="R401" ca="1">INDEX('Lorri 401b'!L:L,MATCH('Retirement Calculator'!A401,'Lorri 401b'!N:N,0),0)</f>
        <v>3594451.1774830134</v>
      </c>
      <c r="S401" s="25">
        <f t="shared" ca="1" si="267"/>
        <v>5613382.3749322677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2018912.7992515983</v>
      </c>
      <c r="R402" s="25">
        <f t="array" aca="1" ref="R402" ca="1">INDEX('Lorri 401b'!L:L,MATCH('Retirement Calculator'!A402,'Lorri 401b'!N:N,0),0)</f>
        <v>3587682.5234433031</v>
      </c>
      <c r="S402" s="25">
        <f t="shared" ca="1" si="267"/>
        <v>5606595.3226949014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2018894.3243947856</v>
      </c>
      <c r="R403" s="25">
        <f t="array" aca="1" ref="R403" ca="1">INDEX('Lorri 401b'!L:L,MATCH('Retirement Calculator'!A403,'Lorri 401b'!N:N,0),0)</f>
        <v>3580885.6666784273</v>
      </c>
      <c r="S403" s="25">
        <f t="shared" ca="1" si="267"/>
        <v>5599779.9910732126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2018875.7725594027</v>
      </c>
      <c r="R404" s="25">
        <f t="array" aca="1" ref="R404" ca="1">INDEX('Lorri 401b'!L:L,MATCH('Retirement Calculator'!A404,'Lorri 401b'!N:N,0),0)</f>
        <v>3574060.4896770311</v>
      </c>
      <c r="S404" s="25">
        <f t="shared" ca="1" si="267"/>
        <v>5592936.262236434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2018857.1434247058</v>
      </c>
      <c r="R405" s="25">
        <f t="array" aca="1" ref="R405" ca="1">INDEX('Lorri 401b'!L:L,MATCH('Retirement Calculator'!A405,'Lorri 401b'!N:N,0),0)</f>
        <v>3567206.8744381289</v>
      </c>
      <c r="S405" s="25">
        <f t="shared" ca="1" si="267"/>
        <v>5586064.017862835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2018838.4366686144</v>
      </c>
      <c r="R406" s="25">
        <f t="array" aca="1" ref="R406" ca="1">INDEX('Lorri 401b'!L:L,MATCH('Retirement Calculator'!A406,'Lorri 401b'!N:N,0),0)</f>
        <v>3560324.7024690649</v>
      </c>
      <c r="S406" s="25">
        <f t="shared" ca="1" si="267"/>
        <v>5579163.1391376797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2018819.6519677059</v>
      </c>
      <c r="R407" s="25">
        <f t="array" aca="1" ref="R407" ca="1">INDEX('Lorri 401b'!L:L,MATCH('Retirement Calculator'!A407,'Lorri 401b'!N:N,0),0)</f>
        <v>3553413.8547834628</v>
      </c>
      <c r="S407" s="25">
        <f t="shared" ca="1" si="267"/>
        <v>5572233.5067511685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2018800.7889972103</v>
      </c>
      <c r="R408" s="25">
        <f t="array" aca="1" ref="R408" ca="1">INDEX('Lorri 401b'!L:L,MATCH('Retirement Calculator'!A408,'Lorri 401b'!N:N,0),0)</f>
        <v>3546474.2118991711</v>
      </c>
      <c r="S408" s="25">
        <f t="shared" ca="1" si="267"/>
        <v>5565275.0008963812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2018781.8474310043</v>
      </c>
      <c r="R409" s="25">
        <f t="array" aca="1" ref="R409" ca="1">INDEX('Lorri 401b'!L:L,MATCH('Retirement Calculator'!A409,'Lorri 401b'!N:N,0),0)</f>
        <v>3539505.6538361949</v>
      </c>
      <c r="S409" s="25">
        <f t="shared" ca="1" si="267"/>
        <v>5558287.5012671994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2018762.8269416057</v>
      </c>
      <c r="R410" s="25">
        <f t="array" aca="1" ref="R410" ca="1">INDEX('Lorri 401b'!L:L,MATCH('Retirement Calculator'!A410,'Lorri 401b'!N:N,0),0)</f>
        <v>3532508.0601146226</v>
      </c>
      <c r="S410" s="25">
        <f t="shared" ca="1" si="267"/>
        <v>5551270.8870562278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2018743.727200168</v>
      </c>
      <c r="R411" s="25">
        <f t="array" aca="1" ref="R411" ca="1">INDEX('Lorri 401b'!L:L,MATCH('Retirement Calculator'!A411,'Lorri 401b'!N:N,0),0)</f>
        <v>3525481.3097525439</v>
      </c>
      <c r="S411" s="25">
        <f t="shared" ca="1" si="267"/>
        <v>5544225.0369527116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2018724.5478764742</v>
      </c>
      <c r="R412" s="25">
        <f t="array" aca="1" ref="R412" ca="1">INDEX('Lorri 401b'!L:L,MATCH('Retirement Calculator'!A412,'Lorri 401b'!N:N,0),0)</f>
        <v>3518425.2812639568</v>
      </c>
      <c r="S412" s="25">
        <f t="shared" ca="1" si="267"/>
        <v>5537149.8291404312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2018705.2886389317</v>
      </c>
      <c r="R413" s="25">
        <f t="array" aca="1" ref="R413" ca="1">INDEX('Lorri 401b'!L:L,MATCH('Retirement Calculator'!A413,'Lorri 401b'!N:N,0),0)</f>
        <v>3511339.8526566671</v>
      </c>
      <c r="S413" s="25">
        <f t="shared" ca="1" si="267"/>
        <v>5530045.1412955988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2018685.949154566</v>
      </c>
      <c r="R414" s="25">
        <f t="array" aca="1" ref="R414" ca="1">INDEX('Lorri 401b'!L:L,MATCH('Retirement Calculator'!A414,'Lorri 401b'!N:N,0),0)</f>
        <v>3504224.9014301803</v>
      </c>
      <c r="S414" s="25">
        <f t="shared" ca="1" si="267"/>
        <v>5522910.8505847463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2018666.5290890157</v>
      </c>
      <c r="R415" s="25">
        <f t="array" aca="1" ref="R415" ca="1">INDEX('Lorri 401b'!L:L,MATCH('Retirement Calculator'!A415,'Lorri 401b'!N:N,0),0)</f>
        <v>3497080.304573583</v>
      </c>
      <c r="S415" s="25">
        <f t="shared" ca="1" si="267"/>
        <v>5515746.8336625984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2018647.0281065255</v>
      </c>
      <c r="R416" s="25">
        <f t="array" aca="1" ref="R416" ca="1">INDEX('Lorri 401b'!L:L,MATCH('Retirement Calculator'!A416,'Lorri 401b'!N:N,0),0)</f>
        <v>3489905.9385634167</v>
      </c>
      <c r="S416" s="25">
        <f t="shared" ca="1" si="267"/>
        <v>5508552.9666699423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2018627.4458699417</v>
      </c>
      <c r="R417" s="25">
        <f t="array" aca="1" ref="R417" ca="1">INDEX('Lorri 401b'!L:L,MATCH('Retirement Calculator'!A417,'Lorri 401b'!N:N,0),0)</f>
        <v>3482701.6793615413</v>
      </c>
      <c r="S417" s="25">
        <f t="shared" ca="1" si="267"/>
        <v>5501329.125231483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2018607.7820407054</v>
      </c>
      <c r="R418" s="25">
        <f t="array" aca="1" ref="R418" ca="1">INDEX('Lorri 401b'!L:L,MATCH('Retirement Calculator'!A418,'Lorri 401b'!N:N,0),0)</f>
        <v>3475467.4024129915</v>
      </c>
      <c r="S418" s="25">
        <f t="shared" ca="1" si="267"/>
        <v>5494075.1844536969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2018588.0362788474</v>
      </c>
      <c r="R419" s="25">
        <f t="array" aca="1" ref="R419" ca="1">INDEX('Lorri 401b'!L:L,MATCH('Retirement Calculator'!A419,'Lorri 401b'!N:N,0),0)</f>
        <v>3468202.9826438227</v>
      </c>
      <c r="S419" s="25">
        <f t="shared" ca="1" si="267"/>
        <v>5486791.0189226698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2018568.2082429815</v>
      </c>
      <c r="R420" s="25">
        <f t="array" aca="1" ref="R420" ca="1">INDEX('Lorri 401b'!L:L,MATCH('Retirement Calculator'!A420,'Lorri 401b'!N:N,0),0)</f>
        <v>3460908.294458949</v>
      </c>
      <c r="S420" s="25">
        <f t="shared" ca="1" si="267"/>
        <v>5479476.5027019307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2018548.2975902995</v>
      </c>
      <c r="R421" s="25">
        <f t="array" aca="1" ref="R421" ca="1">INDEX('Lorri 401b'!L:L,MATCH('Retirement Calculator'!A421,'Lorri 401b'!N:N,0),0)</f>
        <v>3453583.2117399718</v>
      </c>
      <c r="S421" s="25">
        <f t="shared" ca="1" si="267"/>
        <v>5472131.5093302708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2018528.3039765647</v>
      </c>
      <c r="R422" s="25">
        <f t="array" aca="1" ref="R422" ca="1">INDEX('Lorri 401b'!L:L,MATCH('Retirement Calculator'!A422,'Lorri 401b'!N:N,0),0)</f>
        <v>3446227.6078429986</v>
      </c>
      <c r="S422" s="25">
        <f t="shared" ca="1" si="267"/>
        <v>5464755.9118195632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2018508.2270561059</v>
      </c>
      <c r="R423" s="25">
        <f t="array" aca="1" ref="R423" ca="1">INDEX('Lorri 401b'!L:L,MATCH('Retirement Calculator'!A423,'Lorri 401b'!N:N,0),0)</f>
        <v>3438841.3555964548</v>
      </c>
      <c r="S423" s="25">
        <f t="shared" ca="1" si="267"/>
        <v>5457349.5826525604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2018488.0664818119</v>
      </c>
      <c r="R424" s="25">
        <f t="array" aca="1" ref="R424" ca="1">INDEX('Lorri 401b'!L:L,MATCH('Retirement Calculator'!A424,'Lorri 401b'!N:N,0),0)</f>
        <v>3431424.3272988838</v>
      </c>
      <c r="S424" s="25">
        <f t="shared" ca="1" si="267"/>
        <v>5449912.3937806953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2018467.8219051249</v>
      </c>
      <c r="R425" s="25">
        <f t="array" aca="1" ref="R425" ca="1">INDEX('Lorri 401b'!L:L,MATCH('Retirement Calculator'!A425,'Lorri 401b'!N:N,0),0)</f>
        <v>3423976.3947167397</v>
      </c>
      <c r="S425" s="25">
        <f t="shared" ca="1" si="267"/>
        <v>5442444.2166218646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2018447.4929760352</v>
      </c>
      <c r="R426" s="25">
        <f t="array" aca="1" ref="R426" ca="1">INDEX('Lorri 401b'!L:L,MATCH('Retirement Calculator'!A426,'Lorri 401b'!N:N,0),0)</f>
        <v>3416497.4290821697</v>
      </c>
      <c r="S426" s="25">
        <f t="shared" ca="1" si="267"/>
        <v>5434944.9220582051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2018427.0793430742</v>
      </c>
      <c r="R427" s="25">
        <f t="array" aca="1" ref="R427" ca="1">INDEX('Lorri 401b'!L:L,MATCH('Retirement Calculator'!A427,'Lorri 401b'!N:N,0),0)</f>
        <v>3408987.301090789</v>
      </c>
      <c r="S427" s="25">
        <f t="shared" ca="1" si="267"/>
        <v>5427414.380433863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2018406.5806533094</v>
      </c>
      <c r="R428" s="25">
        <f t="array" aca="1" ref="R428" ca="1">INDEX('Lorri 401b'!L:L,MATCH('Retirement Calculator'!A428,'Lorri 401b'!N:N,0),0)</f>
        <v>3401445.8808994442</v>
      </c>
      <c r="S428" s="25">
        <f t="shared" ca="1" si="267"/>
        <v>5419852.461552754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2018385.996552337</v>
      </c>
      <c r="R429" s="25">
        <f t="array" aca="1" ref="R429" ca="1">INDEX('Lorri 401b'!L:L,MATCH('Retirement Calculator'!A429,'Lorri 401b'!N:N,0),0)</f>
        <v>3393873.038123969</v>
      </c>
      <c r="S429" s="25">
        <f t="shared" ca="1" si="267"/>
        <v>5412259.0346763059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2018365.3266842773</v>
      </c>
      <c r="R430" s="25">
        <f t="array" aca="1" ref="R430" ca="1">INDEX('Lorri 401b'!L:L,MATCH('Retirement Calculator'!A430,'Lorri 401b'!N:N,0),0)</f>
        <v>3386268.6418369291</v>
      </c>
      <c r="S430" s="25">
        <f t="shared" ca="1" si="267"/>
        <v>5404633.9685212066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2018344.5706917674</v>
      </c>
      <c r="R431" s="25">
        <f t="array" aca="1" ref="R431" ca="1">INDEX('Lorri 401b'!L:L,MATCH('Retirement Calculator'!A431,'Lorri 401b'!N:N,0),0)</f>
        <v>3378632.5605653599</v>
      </c>
      <c r="S431" s="25">
        <f t="shared" ca="1" si="267"/>
        <v>5396977.131257127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2018323.7282159552</v>
      </c>
      <c r="R432" s="25">
        <f t="array" aca="1" ref="R432" ca="1">INDEX('Lorri 401b'!L:L,MATCH('Retirement Calculator'!A432,'Lorri 401b'!N:N,0),0)</f>
        <v>3370964.6622884925</v>
      </c>
      <c r="S432" s="25">
        <f t="shared" ca="1" si="267"/>
        <v>5389288.3905044477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2018302.7988964939</v>
      </c>
      <c r="R433" s="25">
        <f t="array" aca="1" ref="R433" ca="1">INDEX('Lorri 401b'!L:L,MATCH('Retirement Calculator'!A433,'Lorri 401b'!N:N,0),0)</f>
        <v>3363264.8144354718</v>
      </c>
      <c r="S433" s="25">
        <f t="shared" ca="1" si="267"/>
        <v>5381567.6133319661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2018281.7823715347</v>
      </c>
      <c r="R434" s="25">
        <f t="array" aca="1" ref="R434" ca="1">INDEX('Lorri 401b'!L:L,MATCH('Retirement Calculator'!A434,'Lorri 401b'!N:N,0),0)</f>
        <v>3355532.8838830632</v>
      </c>
      <c r="S434" s="25">
        <f t="shared" ca="1" si="267"/>
        <v>5373814.6662545977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2018260.6782777216</v>
      </c>
      <c r="R435" s="25">
        <f t="array" aca="1" ref="R435" ca="1">INDEX('Lorri 401b'!L:L,MATCH('Retirement Calculator'!A435,'Lorri 401b'!N:N,0),0)</f>
        <v>3347768.736953353</v>
      </c>
      <c r="S435" s="25">
        <f t="shared" ca="1" si="267"/>
        <v>5366029.4152310751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2018239.4862501845</v>
      </c>
      <c r="R436" s="25">
        <f t="array" aca="1" ref="R436" ca="1">INDEX('Lorri 401b'!L:L,MATCH('Retirement Calculator'!A436,'Lorri 401b'!N:N,0),0)</f>
        <v>3339972.2394114356</v>
      </c>
      <c r="S436" s="25">
        <f t="shared" ca="1" si="267"/>
        <v>5358211.7256616205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2018218.2059225324</v>
      </c>
      <c r="R437" s="25">
        <f t="array" aca="1" ref="R437" ca="1">INDEX('Lorri 401b'!L:L,MATCH('Retirement Calculator'!A437,'Lorri 401b'!N:N,0),0)</f>
        <v>3332143.2564630937</v>
      </c>
      <c r="S437" s="25">
        <f t="shared" ca="1" si="267"/>
        <v>5350361.4623856265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2018196.8369268484</v>
      </c>
      <c r="R438" s="25">
        <f t="array" aca="1" ref="R438" ca="1">INDEX('Lorri 401b'!L:L,MATCH('Retirement Calculator'!A438,'Lorri 401b'!N:N,0),0)</f>
        <v>3324281.652752467</v>
      </c>
      <c r="S438" s="25">
        <f t="shared" ca="1" si="267"/>
        <v>5342478.4896793151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2018175.3788936825</v>
      </c>
      <c r="R439" s="25">
        <f t="array" aca="1" ref="R439" ca="1">INDEX('Lorri 401b'!L:L,MATCH('Retirement Calculator'!A439,'Lorri 401b'!N:N,0),0)</f>
        <v>3316387.2923597125</v>
      </c>
      <c r="S439" s="25">
        <f t="shared" ca="1" si="267"/>
        <v>5334562.6712533953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2018153.8314520451</v>
      </c>
      <c r="R440" s="25">
        <f t="array" aca="1" ref="R440" ca="1">INDEX('Lorri 401b'!L:L,MATCH('Retirement Calculator'!A440,'Lorri 401b'!N:N,0),0)</f>
        <v>3308460.0387986549</v>
      </c>
      <c r="S440" s="25">
        <f t="shared" ca="1" si="267"/>
        <v>5326613.8702507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2018132.1942294009</v>
      </c>
      <c r="R441" s="25">
        <f t="array" aca="1" ref="R441" ca="1">INDEX('Lorri 401b'!L:L,MATCH('Retirement Calculator'!A441,'Lorri 401b'!N:N,0),0)</f>
        <v>3300499.7550144265</v>
      </c>
      <c r="S441" s="25">
        <f t="shared" ca="1" si="267"/>
        <v>5318631.9492438277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2018110.4668516624</v>
      </c>
      <c r="R442" s="25">
        <f t="array" aca="1" ref="R442" ca="1">INDEX('Lorri 401b'!L:L,MATCH('Retirement Calculator'!A442,'Lorri 401b'!N:N,0),0)</f>
        <v>3292506.303381097</v>
      </c>
      <c r="S442" s="25">
        <f t="shared" ca="1" si="267"/>
        <v>5310616.7702327594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2018088.6489431832</v>
      </c>
      <c r="R443" s="25">
        <f t="array" aca="1" ref="R443" ca="1">INDEX('Lorri 401b'!L:L,MATCH('Retirement Calculator'!A443,'Lorri 401b'!N:N,0),0)</f>
        <v>3284479.5456992951</v>
      </c>
      <c r="S443" s="25">
        <f t="shared" ca="1" si="267"/>
        <v>5302568.1946424786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2018066.7401267521</v>
      </c>
      <c r="R444" s="25">
        <f t="array" aca="1" ref="R444" ca="1">INDEX('Lorri 401b'!L:L,MATCH('Retirement Calculator'!A444,'Lorri 401b'!N:N,0),0)</f>
        <v>3276419.3431938193</v>
      </c>
      <c r="S444" s="25">
        <f t="shared" ca="1" si="267"/>
        <v>5294486.0833205711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2018044.7400235857</v>
      </c>
      <c r="R445" s="25">
        <f t="array" aca="1" ref="R445" ca="1">INDEX('Lorri 401b'!L:L,MATCH('Retirement Calculator'!A445,'Lorri 401b'!N:N,0),0)</f>
        <v>3268325.5565112373</v>
      </c>
      <c r="S445" s="25">
        <f t="shared" ca="1" si="267"/>
        <v>5286370.2965348233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2018022.6482533228</v>
      </c>
      <c r="R446" s="25">
        <f t="array" aca="1" ref="R446" ca="1">INDEX('Lorri 401b'!L:L,MATCH('Retirement Calculator'!A446,'Lorri 401b'!N:N,0),0)</f>
        <v>3260198.0457174778</v>
      </c>
      <c r="S446" s="25">
        <f t="shared" ca="1" si="267"/>
        <v>5278220.6939708004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2018000.4644340172</v>
      </c>
      <c r="R447" s="25">
        <f t="array" aca="1" ref="R447" ca="1">INDEX('Lorri 401b'!L:L,MATCH('Retirement Calculator'!A447,'Lorri 401b'!N:N,0),0)</f>
        <v>3252036.6702954113</v>
      </c>
      <c r="S447" s="25">
        <f t="shared" ca="1" si="267"/>
        <v>5270037.1347294282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2017978.1881821312</v>
      </c>
      <c r="R448" s="25">
        <f t="array" aca="1" ref="R448" ca="1">INDEX('Lorri 401b'!L:L,MATCH('Retirement Calculator'!A448,'Lorri 401b'!N:N,0),0)</f>
        <v>3243841.2891424191</v>
      </c>
      <c r="S448" s="25">
        <f t="shared" ca="1" si="267"/>
        <v>5261819.47732455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2017955.819112529</v>
      </c>
      <c r="R449" s="25">
        <f t="array" aca="1" ref="R449" ca="1">INDEX('Lorri 401b'!L:L,MATCH('Retirement Calculator'!A449,'Lorri 401b'!N:N,0),0)</f>
        <v>3235611.7605679561</v>
      </c>
      <c r="S449" s="25">
        <f t="shared" ca="1" si="267"/>
        <v>5253567.5796804857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2017933.3568384701</v>
      </c>
      <c r="R450" s="25">
        <f t="array" aca="1" ref="R450" ca="1">INDEX('Lorri 401b'!L:L,MATCH('Retirement Calculator'!A450,'Lorri 401b'!N:N,0),0)</f>
        <v>3227347.9422910996</v>
      </c>
      <c r="S450" s="25">
        <f t="shared" ca="1" si="267"/>
        <v>5245281.2991295699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2017910.8009716026</v>
      </c>
      <c r="R451" s="25">
        <f t="array" aca="1" ref="R451" ca="1">INDEX('Lorri 401b'!L:L,MATCH('Retirement Calculator'!A451,'Lorri 401b'!N:N,0),0)</f>
        <v>3219049.6914380896</v>
      </c>
      <c r="S451" s="25">
        <f t="shared" ca="1" si="267"/>
        <v>5236960.4924096921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2017888.1511219565</v>
      </c>
      <c r="R452" s="25">
        <f t="array" aca="1" ref="R452" ca="1">INDEX('Lorri 401b'!L:L,MATCH('Retirement Calculator'!A452,'Lorri 401b'!N:N,0),0)</f>
        <v>3210716.8645398589</v>
      </c>
      <c r="S452" s="25">
        <f t="shared" ca="1" si="267"/>
        <v>5228605.0156618152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2017865.4068979369</v>
      </c>
      <c r="R453" s="25">
        <f t="array" aca="1" ref="R453" ca="1">INDEX('Lorri 401b'!L:L,MATCH('Retirement Calculator'!A453,'Lorri 401b'!N:N,0),0)</f>
        <v>3202349.3175295522</v>
      </c>
      <c r="S453" s="25">
        <f t="shared" ca="1" si="267"/>
        <v>5220214.7244274896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2017842.5679063173</v>
      </c>
      <c r="R454" s="25">
        <f t="array" aca="1" ref="R454" ca="1">INDEX('Lorri 401b'!L:L,MATCH('Retirement Calculator'!A454,'Lorri 401b'!N:N,0),0)</f>
        <v>3193946.9057400357</v>
      </c>
      <c r="S454" s="25">
        <f t="shared" ca="1" si="267"/>
        <v>5211789.473646353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2017819.6337522324</v>
      </c>
      <c r="R455" s="25">
        <f t="array" aca="1" ref="R455" ca="1">INDEX('Lorri 401b'!L:L,MATCH('Retirement Calculator'!A455,'Lorri 401b'!N:N,0),0)</f>
        <v>3185509.4839013964</v>
      </c>
      <c r="S455" s="25">
        <f t="shared" ca="1" si="267"/>
        <v>5203329.1176536288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2017796.6040391722</v>
      </c>
      <c r="R456" s="25">
        <f t="array" aca="1" ref="R456" ca="1">INDEX('Lorri 401b'!L:L,MATCH('Retirement Calculator'!A456,'Lorri 401b'!N:N,0),0)</f>
        <v>3177036.9061384294</v>
      </c>
      <c r="S456" s="25">
        <f t="shared" ca="1" si="267"/>
        <v>5194833.5101776011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2017773.4783689743</v>
      </c>
      <c r="R457" s="25">
        <f t="array" aca="1" ref="R457" ca="1">INDEX('Lorri 401b'!L:L,MATCH('Retirement Calculator'!A457,'Lorri 401b'!N:N,0),0)</f>
        <v>3168529.0259681167</v>
      </c>
      <c r="S457" s="25">
        <f t="shared" ca="1" si="267"/>
        <v>5186302.504337091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2017750.2563418173</v>
      </c>
      <c r="R458" s="25">
        <f t="array" aca="1" ref="R458" ca="1">INDEX('Lorri 401b'!L:L,MATCH('Retirement Calculator'!A458,'Lorri 401b'!N:N,0),0)</f>
        <v>3159985.6962970942</v>
      </c>
      <c r="S458" s="25">
        <f t="shared" ca="1" si="267"/>
        <v>5177735.9526389111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2017726.9375562137</v>
      </c>
      <c r="R459" s="25">
        <f t="array" aca="1" ref="R459" ca="1">INDEX('Lorri 401b'!L:L,MATCH('Retirement Calculator'!A459,'Lorri 401b'!N:N,0),0)</f>
        <v>3151406.769419109</v>
      </c>
      <c r="S459" s="25">
        <f t="shared" ca="1" si="267"/>
        <v>5169133.7069753222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2017703.5216090034</v>
      </c>
      <c r="R460" s="25">
        <f t="array" aca="1" ref="R460" ca="1">INDEX('Lorri 401b'!L:L,MATCH('Retirement Calculator'!A460,'Lorri 401b'!N:N,0),0)</f>
        <v>3142792.0970124658</v>
      </c>
      <c r="S460" s="25">
        <f t="shared" ca="1" si="267"/>
        <v>5160495.6186214695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2017680.0080953464</v>
      </c>
      <c r="R461" s="25">
        <f t="array" aca="1" ref="R461" ca="1">INDEX('Lorri 401b'!L:L,MATCH('Retirement Calculator'!A461,'Lorri 401b'!N:N,0),0)</f>
        <v>3134141.5301374616</v>
      </c>
      <c r="S461" s="25">
        <f t="shared" ca="1" si="267"/>
        <v>5151821.538232808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2017656.3966087159</v>
      </c>
      <c r="R462" s="25">
        <f t="array" aca="1" ref="R462" ca="1">INDEX('Lorri 401b'!L:L,MATCH('Retirement Calculator'!A462,'Lorri 401b'!N:N,0),0)</f>
        <v>3125454.9192338116</v>
      </c>
      <c r="S462" s="25">
        <f t="shared" ca="1" si="267"/>
        <v>5143111.3158425279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2017632.6867408911</v>
      </c>
      <c r="R463" s="25">
        <f t="array" aca="1" ref="R463" ca="1">INDEX('Lorri 401b'!L:L,MATCH('Retirement Calculator'!A463,'Lorri 401b'!N:N,0),0)</f>
        <v>3116732.1141180629</v>
      </c>
      <c r="S463" s="25">
        <f t="shared" ca="1" si="267"/>
        <v>5134364.800858954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2017608.8780819504</v>
      </c>
      <c r="R464" s="25">
        <f t="array" aca="1" ref="R464" ca="1">INDEX('Lorri 401b'!L:L,MATCH('Retirement Calculator'!A464,'Lorri 401b'!N:N,0),0)</f>
        <v>3107972.9639809984</v>
      </c>
      <c r="S464" s="25">
        <f t="shared" ca="1" si="267"/>
        <v>5125581.8420629483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2017584.970220264</v>
      </c>
      <c r="R465" s="25">
        <f t="array" aca="1" ref="R465" ca="1">INDEX('Lorri 401b'!L:L,MATCH('Retirement Calculator'!A465,'Lorri 401b'!N:N,0),0)</f>
        <v>3099177.3173850295</v>
      </c>
      <c r="S465" s="25">
        <f t="shared" ca="1" si="267"/>
        <v>5116762.2876052931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2017560.9627424874</v>
      </c>
      <c r="R466" s="25">
        <f t="array" aca="1" ref="R466" ca="1">INDEX('Lorri 401b'!L:L,MATCH('Retirement Calculator'!A466,'Lorri 401b'!N:N,0),0)</f>
        <v>3090345.0222615777</v>
      </c>
      <c r="S466" s="25">
        <f t="shared" ca="1" si="267"/>
        <v>5107905.9850040656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2017536.8552335533</v>
      </c>
      <c r="R467" s="25">
        <f t="array" aca="1" ref="R467" ca="1">INDEX('Lorri 401b'!L:L,MATCH('Retirement Calculator'!A467,'Lorri 401b'!N:N,0),0)</f>
        <v>3081475.9259084444</v>
      </c>
      <c r="S467" s="25">
        <f t="shared" ca="1" si="267"/>
        <v>5099012.7811419982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2017512.6472766653</v>
      </c>
      <c r="R468" s="25">
        <f t="array" aca="1" ref="R468" ca="1">INDEX('Lorri 401b'!L:L,MATCH('Retirement Calculator'!A468,'Lorri 401b'!N:N,0),0)</f>
        <v>3072569.8749871734</v>
      </c>
      <c r="S468" s="25">
        <f t="shared" ca="1" si="267"/>
        <v>5090082.5222638389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2017488.3384532903</v>
      </c>
      <c r="R469" s="25">
        <f t="array" aca="1" ref="R469" ca="1">INDEX('Lorri 401b'!L:L,MATCH('Retirement Calculator'!A469,'Lorri 401b'!N:N,0),0)</f>
        <v>3063626.7155203968</v>
      </c>
      <c r="S469" s="25">
        <f t="shared" ca="1" si="267"/>
        <v>5081115.0539736869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2017463.9283431512</v>
      </c>
      <c r="R470" s="25">
        <f t="array" aca="1" ref="R470" ca="1">INDEX('Lorri 401b'!L:L,MATCH('Retirement Calculator'!A470,'Lorri 401b'!N:N,0),0)</f>
        <v>3054646.2928891755</v>
      </c>
      <c r="S470" s="25">
        <f t="shared" ca="1" si="267"/>
        <v>5072110.2212323267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2017439.41652422</v>
      </c>
      <c r="R471" s="25">
        <f t="array" aca="1" ref="R471" ca="1">INDEX('Lorri 401b'!L:L,MATCH('Retirement Calculator'!A471,'Lorri 401b'!N:N,0),0)</f>
        <v>3045628.4518303243</v>
      </c>
      <c r="S471" s="25">
        <f t="shared" ca="1" si="267"/>
        <v>5063067.868354544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2017414.8025727097</v>
      </c>
      <c r="R472" s="25">
        <f t="array" aca="1" ref="R472" ca="1">INDEX('Lorri 401b'!L:L,MATCH('Retirement Calculator'!A472,'Lorri 401b'!N:N,0),0)</f>
        <v>3036573.0364337275</v>
      </c>
      <c r="S472" s="25">
        <f t="shared" ca="1" si="267"/>
        <v>5053987.839006437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2017390.0860630684</v>
      </c>
      <c r="R473" s="25">
        <f t="array" aca="1" ref="R473" ca="1">INDEX('Lorri 401b'!L:L,MATCH('Retirement Calculator'!A473,'Lorri 401b'!N:N,0),0)</f>
        <v>3027479.890139645</v>
      </c>
      <c r="S473" s="25">
        <f t="shared" ca="1" si="267"/>
        <v>5044869.9762027133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2017365.2665679702</v>
      </c>
      <c r="R474" s="25">
        <f t="array" aca="1" ref="R474" ca="1">INDEX('Lorri 401b'!L:L,MATCH('Retirement Calculator'!A474,'Lorri 401b'!N:N,0),0)</f>
        <v>3018348.8557360037</v>
      </c>
      <c r="S474" s="25">
        <f t="shared" ca="1" si="267"/>
        <v>5035714.1223039739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2017340.343658309</v>
      </c>
      <c r="R475" s="25">
        <f t="array" aca="1" ref="R475" ca="1">INDEX('Lorri 401b'!L:L,MATCH('Retirement Calculator'!A475,'Lorri 401b'!N:N,0),0)</f>
        <v>3009179.7753556808</v>
      </c>
      <c r="S475" s="25">
        <f t="shared" ca="1" si="267"/>
        <v>5026520.1190139893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2017315.3169031909</v>
      </c>
      <c r="R476" s="25">
        <f t="array" aca="1" ref="R476" ca="1">INDEX('Lorri 401b'!L:L,MATCH('Retirement Calculator'!A476,'Lorri 401b'!N:N,0),0)</f>
        <v>2999972.4904737733</v>
      </c>
      <c r="S476" s="25">
        <f t="shared" ca="1" si="267"/>
        <v>5017287.807376964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2017290.1858699264</v>
      </c>
      <c r="R477" s="25">
        <f t="array" aca="1" ref="R477" ca="1">INDEX('Lorri 401b'!L:L,MATCH('Retirement Calculator'!A477,'Lorri 401b'!N:N,0),0)</f>
        <v>2990726.8419048577</v>
      </c>
      <c r="S477" s="25">
        <f t="shared" ca="1" si="267"/>
        <v>5008017.0277747838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2017264.9501240232</v>
      </c>
      <c r="R478" s="25">
        <f t="array" aca="1" ref="R478" ca="1">INDEX('Lorri 401b'!L:L,MATCH('Retirement Calculator'!A478,'Lorri 401b'!N:N,0),0)</f>
        <v>2981442.6698002382</v>
      </c>
      <c r="S478" s="25">
        <f t="shared" ca="1" si="267"/>
        <v>4998707.6199242612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2017239.6092291789</v>
      </c>
      <c r="R479" s="25">
        <f t="array" aca="1" ref="R479" ca="1">INDEX('Lorri 401b'!L:L,MATCH('Retirement Calculator'!A479,'Lorri 401b'!N:N,0),0)</f>
        <v>2972119.8136451831</v>
      </c>
      <c r="S479" s="25">
        <f t="shared" ca="1" si="267"/>
        <v>4989359.4228743622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2017214.1627472728</v>
      </c>
      <c r="R480" s="25">
        <f t="array" aca="1" ref="R480" ca="1">INDEX('Lorri 401b'!L:L,MATCH('Retirement Calculator'!A480,'Lorri 401b'!N:N,0),0)</f>
        <v>2962758.1122561484</v>
      </c>
      <c r="S480" s="25">
        <f t="shared" ca="1" si="267"/>
        <v>4979972.2750034211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2017188.6102383586</v>
      </c>
      <c r="R481" s="25">
        <f t="array" aca="1" ref="R481" ca="1">INDEX('Lorri 401b'!L:L,MATCH('Retirement Calculator'!A481,'Lorri 401b'!N:N,0),0)</f>
        <v>2953357.4037779928</v>
      </c>
      <c r="S481" s="25">
        <f t="shared" ca="1" si="267"/>
        <v>4970546.0140163517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2017162.9512606573</v>
      </c>
      <c r="R482" s="25">
        <f t="array" aca="1" ref="R482" ca="1">INDEX('Lorri 401b'!L:L,MATCH('Retirement Calculator'!A482,'Lorri 401b'!N:N,0),0)</f>
        <v>2943917.5256811781</v>
      </c>
      <c r="S482" s="25">
        <f t="shared" ca="1" si="267"/>
        <v>4961080.4769418351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2017137.1853705489</v>
      </c>
      <c r="R483" s="25">
        <f t="array" aca="1" ref="R483" ca="1">INDEX('Lorri 401b'!L:L,MATCH('Retirement Calculator'!A483,'Lorri 401b'!N:N,0),0)</f>
        <v>2934438.3147589602</v>
      </c>
      <c r="S483" s="25">
        <f t="shared" ca="1" si="267"/>
        <v>4951575.5001295088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2017111.312122565</v>
      </c>
      <c r="R484" s="25">
        <f t="array" aca="1" ref="R484" ca="1">INDEX('Lorri 401b'!L:L,MATCH('Retirement Calculator'!A484,'Lorri 401b'!N:N,0),0)</f>
        <v>2924919.6071245661</v>
      </c>
      <c r="S484" s="25">
        <f t="shared" ca="1" si="267"/>
        <v>4942030.9192471309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2017085.3310693812</v>
      </c>
      <c r="R485" s="25">
        <f t="array" aca="1" ref="R485" ca="1">INDEX('Lorri 401b'!L:L,MATCH('Retirement Calculator'!A485,'Lorri 401b'!N:N,0),0)</f>
        <v>2915361.2382083624</v>
      </c>
      <c r="S485" s="25">
        <f t="shared" ca="1" si="267"/>
        <v>4932446.5692777438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2017059.2417618092</v>
      </c>
      <c r="R486" s="25">
        <f t="array" aca="1" ref="R486" ca="1">INDEX('Lorri 401b'!L:L,MATCH('Retirement Calculator'!A486,'Lorri 401b'!N:N,0),0)</f>
        <v>2905763.0427550077</v>
      </c>
      <c r="S486" s="25">
        <f t="shared" ca="1" si="267"/>
        <v>4922822.284516817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2017033.043748789</v>
      </c>
      <c r="R487" s="25">
        <f t="array" aca="1" ref="R487" ca="1">INDEX('Lorri 401b'!L:L,MATCH('Retirement Calculator'!A487,'Lorri 401b'!N:N,0),0)</f>
        <v>2896124.8548205975</v>
      </c>
      <c r="S487" s="25">
        <f t="shared" ca="1" si="267"/>
        <v>4913157.8985693865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2017006.7365773811</v>
      </c>
      <c r="R488" s="25">
        <f t="array" aca="1" ref="R488" ca="1">INDEX('Lorri 401b'!L:L,MATCH('Retirement Calculator'!A488,'Lorri 401b'!N:N,0),0)</f>
        <v>2886446.5077697937</v>
      </c>
      <c r="S488" s="25">
        <f t="shared" ca="1" si="267"/>
        <v>4903453.2443471747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2016980.3197927591</v>
      </c>
      <c r="R489" s="25">
        <f t="array" aca="1" ref="R489" ca="1">INDEX('Lorri 401b'!L:L,MATCH('Retirement Calculator'!A489,'Lorri 401b'!N:N,0),0)</f>
        <v>2876727.8342729448</v>
      </c>
      <c r="S489" s="25">
        <f t="shared" ca="1" si="267"/>
        <v>4893708.154065704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2016953.7929382012</v>
      </c>
      <c r="R490" s="25">
        <f t="array" aca="1" ref="R490" ca="1">INDEX('Lorri 401b'!L:L,MATCH('Retirement Calculator'!A490,'Lorri 401b'!N:N,0),0)</f>
        <v>2866968.6663031927</v>
      </c>
      <c r="S490" s="25">
        <f t="shared" ca="1" si="267"/>
        <v>4883922.459241394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2016927.1555550827</v>
      </c>
      <c r="R491" s="25">
        <f t="array" aca="1" ref="R491" ca="1">INDEX('Lorri 401b'!L:L,MATCH('Retirement Calculator'!A491,'Lorri 401b'!N:N,0),0)</f>
        <v>2857168.8351335665</v>
      </c>
      <c r="S491" s="25">
        <f t="shared" ca="1" si="267"/>
        <v>4874095.990688649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2016900.4071828679</v>
      </c>
      <c r="R492" s="25">
        <f t="array" aca="1" ref="R492" ca="1">INDEX('Lorri 401b'!L:L,MATCH('Retirement Calculator'!A492,'Lorri 401b'!N:N,0),0)</f>
        <v>2847328.1713340669</v>
      </c>
      <c r="S492" s="25">
        <f t="shared" ca="1" si="267"/>
        <v>4864228.578516935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2016873.5473591019</v>
      </c>
      <c r="R493" s="25">
        <f t="array" aca="1" ref="R493" ca="1">INDEX('Lorri 401b'!L:L,MATCH('Retirement Calculator'!A493,'Lorri 401b'!N:N,0),0)</f>
        <v>2837446.5047687357</v>
      </c>
      <c r="S493" s="25">
        <f t="shared" ca="1" si="267"/>
        <v>4854320.0521278381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2016846.5756194037</v>
      </c>
      <c r="R494" s="25">
        <f t="array" aca="1" ref="R494" ca="1">INDEX('Lorri 401b'!L:L,MATCH('Retirement Calculator'!A494,'Lorri 401b'!N:N,0),0)</f>
        <v>2827523.6645927159</v>
      </c>
      <c r="S494" s="25">
        <f t="shared" ca="1" si="267"/>
        <v>4844370.2402121201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2016819.4914974568</v>
      </c>
      <c r="R495" s="25">
        <f t="array" aca="1" ref="R495" ca="1">INDEX('Lorri 401b'!L:L,MATCH('Retirement Calculator'!A495,'Lorri 401b'!N:N,0),0)</f>
        <v>2817559.4792492958</v>
      </c>
      <c r="S495" s="25">
        <f t="shared" ca="1" si="267"/>
        <v>4834378.9707467528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2016792.2945250017</v>
      </c>
      <c r="R496" s="25">
        <f t="array" aca="1" ref="R496" ca="1">INDEX('Lorri 401b'!L:L,MATCH('Retirement Calculator'!A496,'Lorri 401b'!N:N,0),0)</f>
        <v>2807553.7764669447</v>
      </c>
      <c r="S496" s="25">
        <f t="shared" ca="1" si="267"/>
        <v>4824346.0709919464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2016764.984231828</v>
      </c>
      <c r="R497" s="25">
        <f t="array" aca="1" ref="R497" ca="1">INDEX('Lorri 401b'!L:L,MATCH('Retirement Calculator'!A497,'Lorri 401b'!N:N,0),0)</f>
        <v>2797506.3832563339</v>
      </c>
      <c r="S497" s="25">
        <f t="shared" ca="1" si="267"/>
        <v>4814271.3674881617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2016737.5601457662</v>
      </c>
      <c r="R498" s="25">
        <f t="array" aca="1" ref="R498" ca="1">INDEX('Lorri 401b'!L:L,MATCH('Retirement Calculator'!A498,'Lorri 401b'!N:N,0),0)</f>
        <v>2787417.1259073457</v>
      </c>
      <c r="S498" s="25">
        <f t="shared" ca="1" si="267"/>
        <v>4804154.6860531121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2016710.0217926791</v>
      </c>
      <c r="R499" s="25">
        <f t="array" aca="1" ref="R499" ca="1">INDEX('Lorri 401b'!L:L,MATCH('Retirement Calculator'!A499,'Lorri 401b'!N:N,0),0)</f>
        <v>2777285.8299860698</v>
      </c>
      <c r="S499" s="25">
        <f t="shared" ca="1" si="267"/>
        <v>4793995.8517787494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2016682.3686964542</v>
      </c>
      <c r="R500" s="25">
        <f t="array" aca="1" ref="R500" ca="1">INDEX('Lorri 401b'!L:L,MATCH('Retirement Calculator'!A500,'Lorri 401b'!N:N,0),0)</f>
        <v>2767112.3203317886</v>
      </c>
      <c r="S500" s="25">
        <f t="shared" ca="1" si="267"/>
        <v>4783794.6890282426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2016654.6003789951</v>
      </c>
      <c r="R501" s="25">
        <f t="array" aca="1" ref="R501" ca="1">INDEX('Lorri 401b'!L:L,MATCH('Retirement Calculator'!A501,'Lorri 401b'!N:N,0),0)</f>
        <v>2756896.4210539483</v>
      </c>
      <c r="S501" s="25">
        <f t="shared" ca="1" si="267"/>
        <v>4773551.0214329436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2016626.716360213</v>
      </c>
      <c r="R502" s="25">
        <f t="array" aca="1" ref="R502" ca="1">INDEX('Lorri 401b'!L:L,MATCH('Retirement Calculator'!A502,'Lorri 401b'!N:N,0),0)</f>
        <v>2746637.955529117</v>
      </c>
      <c r="S502" s="25">
        <f t="shared" ca="1" si="267"/>
        <v>4763264.6718893303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2016598.7161580194</v>
      </c>
      <c r="R503" s="25">
        <f t="array" aca="1" ref="R503" ca="1">INDEX('Lorri 401b'!L:L,MATCH('Retirement Calculator'!A503,'Lorri 401b'!N:N,0),0)</f>
        <v>2736336.7463979321</v>
      </c>
      <c r="S503" s="25">
        <f t="shared" ca="1" si="267"/>
        <v>4752935.4625559514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2016570.5992883167</v>
      </c>
      <c r="R504" s="25">
        <f t="array" aca="1" ref="R504" ca="1">INDEX('Lorri 401b'!L:L,MATCH('Retirement Calculator'!A504,'Lorri 401b'!N:N,0),0)</f>
        <v>2725992.6155620338</v>
      </c>
      <c r="S504" s="25">
        <f t="shared" ca="1" si="267"/>
        <v>4742563.2148503503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2016542.3652649901</v>
      </c>
      <c r="R505" s="25">
        <f t="array" aca="1" ref="R505" ca="1">INDEX('Lorri 401b'!L:L,MATCH('Retirement Calculator'!A505,'Lorri 401b'!N:N,0),0)</f>
        <v>2715605.3841809859</v>
      </c>
      <c r="S505" s="25">
        <f t="shared" ca="1" si="267"/>
        <v>4732147.7494459758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2016514.0135998998</v>
      </c>
      <c r="R506" s="25">
        <f t="array" aca="1" ref="R506" ca="1">INDEX('Lorri 401b'!L:L,MATCH('Retirement Calculator'!A506,'Lorri 401b'!N:N,0),0)</f>
        <v>2705174.8726691836</v>
      </c>
      <c r="S506" s="25">
        <f t="shared" ca="1" si="267"/>
        <v>4721688.8862690832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2016485.5438028716</v>
      </c>
      <c r="R507" s="25">
        <f t="array" aca="1" ref="R507" ca="1">INDEX('Lorri 401b'!L:L,MATCH('Retirement Calculator'!A507,'Lorri 401b'!N:N,0),0)</f>
        <v>2694700.9006927488</v>
      </c>
      <c r="S507" s="25">
        <f t="shared" ca="1" si="267"/>
        <v>4711186.4444956202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2016456.9553816891</v>
      </c>
      <c r="R508" s="25">
        <f t="array" aca="1" ref="R508" ca="1">INDEX('Lorri 401b'!L:L,MATCH('Retirement Calculator'!A508,'Lorri 401b'!N:N,0),0)</f>
        <v>2684183.2871664125</v>
      </c>
      <c r="S508" s="25">
        <f t="shared" ca="1" si="267"/>
        <v>4700640.2425481016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2016428.2478420851</v>
      </c>
      <c r="R509" s="25">
        <f t="array" aca="1" ref="R509" ca="1">INDEX('Lorri 401b'!L:L,MATCH('Retirement Calculator'!A509,'Lorri 401b'!N:N,0),0)</f>
        <v>2673621.8502503829</v>
      </c>
      <c r="S509" s="25">
        <f t="shared" ca="1" si="267"/>
        <v>4690050.0980924685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2016399.4206877328</v>
      </c>
      <c r="R510" s="25">
        <f t="array" aca="1" ref="R510" ca="1">INDEX('Lorri 401b'!L:L,MATCH('Retirement Calculator'!A510,'Lorri 401b'!N:N,0),0)</f>
        <v>2663016.4073472032</v>
      </c>
      <c r="S510" s="25">
        <f t="shared" ca="1" si="267"/>
        <v>4679415.8280349355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2016370.4734202372</v>
      </c>
      <c r="R511" s="25">
        <f t="array" aca="1" ref="R511" ca="1">INDEX('Lorri 401b'!L:L,MATCH('Retirement Calculator'!A511,'Lorri 401b'!N:N,0),0)</f>
        <v>2652366.7750985934</v>
      </c>
      <c r="S511" s="25">
        <f t="shared" ca="1" si="267"/>
        <v>4668737.2485188302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2016341.4055391271</v>
      </c>
      <c r="R512" s="25">
        <f t="array" aca="1" ref="R512" ca="1">INDEX('Lorri 401b'!L:L,MATCH('Retirement Calculator'!A512,'Lorri 401b'!N:N,0),0)</f>
        <v>2641672.7693822812</v>
      </c>
      <c r="S512" s="25">
        <f t="shared" ca="1" si="267"/>
        <v>4658014.1749214083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2016312.2165418456</v>
      </c>
      <c r="R513" s="25">
        <f t="array" aca="1" ref="R513" ca="1">INDEX('Lorri 401b'!L:L,MATCH('Retirement Calculator'!A513,'Lorri 401b'!N:N,0),0)</f>
        <v>2630934.2053088178</v>
      </c>
      <c r="S513" s="25">
        <f t="shared" ca="1" si="267"/>
        <v>4647246.4218506636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2016282.9059237421</v>
      </c>
      <c r="R514" s="25">
        <f t="array" aca="1" ref="R514" ca="1">INDEX('Lorri 401b'!L:L,MATCH('Retirement Calculator'!A514,'Lorri 401b'!N:N,0),0)</f>
        <v>2620150.8972183815</v>
      </c>
      <c r="S514" s="25">
        <f t="shared" ca="1" si="267"/>
        <v>4636433.8031421239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2016253.4731780633</v>
      </c>
      <c r="R515" s="25">
        <f t="array" aca="1" ref="R515" ca="1">INDEX('Lorri 401b'!L:L,MATCH('Retirement Calculator'!A515,'Lorri 401b'!N:N,0),0)</f>
        <v>2609322.6586775687</v>
      </c>
      <c r="S515" s="25">
        <f t="shared" ca="1" si="267"/>
        <v>4625576.1318556322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2016223.917795944</v>
      </c>
      <c r="R516" s="25">
        <f t="array" aca="1" ref="R516" ca="1">INDEX('Lorri 401b'!L:L,MATCH('Retirement Calculator'!A516,'Lorri 401b'!N:N,0),0)</f>
        <v>2598449.3024761691</v>
      </c>
      <c r="S516" s="25">
        <f t="shared" ca="1" si="267"/>
        <v>4614673.2202721126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2016194.2392663993</v>
      </c>
      <c r="R517" s="25">
        <f t="array" aca="1" ref="R517" ca="1">INDEX('Lorri 401b'!L:L,MATCH('Retirement Calculator'!A517,'Lorri 401b'!N:N,0),0)</f>
        <v>2587530.6406239304</v>
      </c>
      <c r="S517" s="25">
        <f t="shared" ca="1" si="267"/>
        <v>4603724.8798903301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2016164.4370763148</v>
      </c>
      <c r="R518" s="25">
        <f t="array" aca="1" ref="R518" ca="1">INDEX('Lorri 401b'!L:L,MATCH('Retirement Calculator'!A518,'Lorri 401b'!N:N,0),0)</f>
        <v>2576566.4843473071</v>
      </c>
      <c r="S518" s="25">
        <f t="shared" ca="1" si="267"/>
        <v>4592730.9214236215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2016134.5107104382</v>
      </c>
      <c r="R519" s="25">
        <f t="array" aca="1" ref="R519" ca="1">INDEX('Lorri 401b'!L:L,MATCH('Retirement Calculator'!A519,'Lorri 401b'!N:N,0),0)</f>
        <v>2565556.6440861979</v>
      </c>
      <c r="S519" s="25">
        <f t="shared" ca="1" si="267"/>
        <v>4581691.1547966357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2016104.4596513705</v>
      </c>
      <c r="R520" s="25">
        <f t="array" aca="1" ref="R520" ca="1">INDEX('Lorri 401b'!L:L,MATCH('Retirement Calculator'!A520,'Lorri 401b'!N:N,0),0)</f>
        <v>2554500.9294906673</v>
      </c>
      <c r="S520" s="25">
        <f t="shared" ca="1" si="267"/>
        <v>4570605.3891420383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2016074.2833795568</v>
      </c>
      <c r="R521" s="25">
        <f t="array" aca="1" ref="R521" ca="1">INDEX('Lorri 401b'!L:L,MATCH('Retirement Calculator'!A521,'Lorri 401b'!N:N,0),0)</f>
        <v>2543399.1494176555</v>
      </c>
      <c r="S521" s="25">
        <f t="shared" ref="S521:S775" ca="1" si="527">SUM(Q521:R521)</f>
        <v>4559473.4327972122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2016043.9813732773</v>
      </c>
      <c r="R522" s="25">
        <f t="array" aca="1" ref="R522" ca="1">INDEX('Lorri 401b'!L:L,MATCH('Retirement Calculator'!A522,'Lorri 401b'!N:N,0),0)</f>
        <v>2532251.1119276728</v>
      </c>
      <c r="S522" s="25">
        <f t="shared" ca="1" si="527"/>
        <v>4548295.0933009498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2016013.5531086382</v>
      </c>
      <c r="R523" s="25">
        <f t="array" aca="1" ref="R523" ca="1">INDEX('Lorri 401b'!L:L,MATCH('Retirement Calculator'!A523,'Lorri 401b'!N:N,0),0)</f>
        <v>2521056.6242814818</v>
      </c>
      <c r="S523" s="25">
        <f t="shared" ca="1" si="527"/>
        <v>4537070.17739012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2015982.9980595631</v>
      </c>
      <c r="R524" s="25">
        <f t="array" aca="1" ref="R524" ca="1">INDEX('Lorri 401b'!L:L,MATCH('Retirement Calculator'!A524,'Lorri 401b'!N:N,0),0)</f>
        <v>2509815.4929367653</v>
      </c>
      <c r="S524" s="25">
        <f t="shared" ca="1" si="527"/>
        <v>4525798.4909963282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2015952.3156977836</v>
      </c>
      <c r="R525" s="25">
        <f t="array" aca="1" ref="R525" ca="1">INDEX('Lorri 401b'!L:L,MATCH('Retirement Calculator'!A525,'Lorri 401b'!N:N,0),0)</f>
        <v>2498527.523544779</v>
      </c>
      <c r="S525" s="25">
        <f t="shared" ca="1" si="527"/>
        <v>4514479.8392425627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2015921.50549283</v>
      </c>
      <c r="R526" s="25">
        <f t="array" aca="1" ref="R526" ca="1">INDEX('Lorri 401b'!L:L,MATCH('Retirement Calculator'!A526,'Lorri 401b'!N:N,0),0)</f>
        <v>2487192.5209469926</v>
      </c>
      <c r="S526" s="25">
        <f t="shared" ca="1" si="527"/>
        <v>4503114.0264398223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2015890.5669120224</v>
      </c>
      <c r="R527" s="25">
        <f t="array" aca="1" ref="R527" ca="1">INDEX('Lorri 401b'!L:L,MATCH('Retirement Calculator'!A527,'Lorri 401b'!N:N,0),0)</f>
        <v>2475810.2891717153</v>
      </c>
      <c r="S527" s="25">
        <f t="shared" ca="1" si="527"/>
        <v>4491700.8560837377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2015859.4994204615</v>
      </c>
      <c r="R528" s="25">
        <f t="array" aca="1" ref="R528" ca="1">INDEX('Lorri 401b'!L:L,MATCH('Retirement Calculator'!A528,'Lorri 401b'!N:N,0),0)</f>
        <v>2464380.6314307079</v>
      </c>
      <c r="S528" s="25">
        <f t="shared" ca="1" si="527"/>
        <v>4480240.1308511691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2015828.3024810189</v>
      </c>
      <c r="R529" s="25">
        <f t="array" aca="1" ref="R529" ca="1">INDEX('Lorri 401b'!L:L,MATCH('Retirement Calculator'!A529,'Lorri 401b'!N:N,0),0)</f>
        <v>2452903.3501157798</v>
      </c>
      <c r="S529" s="25">
        <f t="shared" ca="1" si="527"/>
        <v>4468731.6525967987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2015796.9755543286</v>
      </c>
      <c r="R530" s="25">
        <f t="array" aca="1" ref="R530" ca="1">INDEX('Lorri 401b'!L:L,MATCH('Retirement Calculator'!A530,'Lorri 401b'!N:N,0),0)</f>
        <v>2441378.2467953726</v>
      </c>
      <c r="S530" s="25">
        <f t="shared" ca="1" si="527"/>
        <v>4457175.2223497014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2015765.5180987772</v>
      </c>
      <c r="R531" s="25">
        <f t="array" aca="1" ref="R531" ca="1">INDEX('Lorri 401b'!L:L,MATCH('Retirement Calculator'!A531,'Lorri 401b'!N:N,0),0)</f>
        <v>2429805.1222111303</v>
      </c>
      <c r="S531" s="25">
        <f t="shared" ca="1" si="527"/>
        <v>4445570.6403099075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2015733.9295704942</v>
      </c>
      <c r="R532" s="25">
        <f t="array" aca="1" ref="R532" ca="1">INDEX('Lorri 401b'!L:L,MATCH('Retirement Calculator'!A532,'Lorri 401b'!N:N,0),0)</f>
        <v>2418183.7762744538</v>
      </c>
      <c r="S532" s="25">
        <f t="shared" ca="1" si="527"/>
        <v>4433917.7058449481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2015702.2094233434</v>
      </c>
      <c r="R533" s="25">
        <f t="array" aca="1" ref="R533" ca="1">INDEX('Lorri 401b'!L:L,MATCH('Retirement Calculator'!A533,'Lorri 401b'!N:N,0),0)</f>
        <v>2406514.0080630411</v>
      </c>
      <c r="S533" s="25">
        <f t="shared" ca="1" si="527"/>
        <v>4422216.2174863843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2015670.3571089129</v>
      </c>
      <c r="R534" s="25">
        <f t="array" aca="1" ref="R534" ca="1">INDEX('Lorri 401b'!L:L,MATCH('Retirement Calculator'!A534,'Lorri 401b'!N:N,0),0)</f>
        <v>2394795.6158174141</v>
      </c>
      <c r="S534" s="25">
        <f t="shared" ca="1" si="527"/>
        <v>4410465.972926327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2015638.3720765056</v>
      </c>
      <c r="R535" s="25">
        <f t="array" aca="1" ref="R535" ca="1">INDEX('Lorri 401b'!L:L,MATCH('Retirement Calculator'!A535,'Lorri 401b'!N:N,0),0)</f>
        <v>2383028.3969374304</v>
      </c>
      <c r="S535" s="25">
        <f t="shared" ca="1" si="527"/>
        <v>4398666.7690139357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2015606.25377313</v>
      </c>
      <c r="R536" s="25">
        <f t="array" aca="1" ref="R536" ca="1">INDEX('Lorri 401b'!L:L,MATCH('Retirement Calculator'!A536,'Lorri 401b'!N:N,0),0)</f>
        <v>2371212.1479787799</v>
      </c>
      <c r="S536" s="25">
        <f t="shared" ca="1" si="527"/>
        <v>4386818.4017519094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2015574.0016434903</v>
      </c>
      <c r="R537" s="25">
        <f t="array" aca="1" ref="R537" ca="1">INDEX('Lorri 401b'!L:L,MATCH('Retirement Calculator'!A537,'Lorri 401b'!N:N,0),0)</f>
        <v>2359346.6646494684</v>
      </c>
      <c r="S537" s="25">
        <f t="shared" ca="1" si="527"/>
        <v>4374920.6662929589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2015541.615129977</v>
      </c>
      <c r="R538" s="25">
        <f t="array" aca="1" ref="R538" ca="1">INDEX('Lorri 401b'!L:L,MATCH('Retirement Calculator'!A538,'Lorri 401b'!N:N,0),0)</f>
        <v>2347431.741806285</v>
      </c>
      <c r="S538" s="25">
        <f t="shared" ca="1" si="527"/>
        <v>4362973.356936262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2015509.0936726574</v>
      </c>
      <c r="R539" s="25">
        <f t="array" aca="1" ref="R539" ca="1">INDEX('Lorri 401b'!L:L,MATCH('Retirement Calculator'!A539,'Lorri 401b'!N:N,0),0)</f>
        <v>2335467.1734512551</v>
      </c>
      <c r="S539" s="25">
        <f t="shared" ca="1" si="527"/>
        <v>4350976.2671239125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2015476.4367092657</v>
      </c>
      <c r="R540" s="25">
        <f t="array" aca="1" ref="R540" ca="1">INDEX('Lorri 401b'!L:L,MATCH('Retirement Calculator'!A540,'Lorri 401b'!N:N,0),0)</f>
        <v>2323452.752728079</v>
      </c>
      <c r="S540" s="25">
        <f t="shared" ca="1" si="527"/>
        <v>4338929.1894373447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2015443.6436751932</v>
      </c>
      <c r="R541" s="25">
        <f t="array" aca="1" ref="R541" ca="1">INDEX('Lorri 401b'!L:L,MATCH('Retirement Calculator'!A541,'Lorri 401b'!N:N,0),0)</f>
        <v>2311388.2719185562</v>
      </c>
      <c r="S541" s="25">
        <f t="shared" ca="1" si="527"/>
        <v>4326831.9155937489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2015410.7140034786</v>
      </c>
      <c r="R542" s="25">
        <f t="array" aca="1" ref="R542" ca="1">INDEX('Lorri 401b'!L:L,MATCH('Retirement Calculator'!A542,'Lorri 401b'!N:N,0),0)</f>
        <v>2299273.5224389941</v>
      </c>
      <c r="S542" s="25">
        <f t="shared" ca="1" si="527"/>
        <v>4314684.2364424728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2015377.6471247987</v>
      </c>
      <c r="R543" s="25">
        <f t="array" aca="1" ref="R543" ca="1">INDEX('Lorri 401b'!L:L,MATCH('Retirement Calculator'!A543,'Lorri 401b'!N:N,0),0)</f>
        <v>2287108.2948366003</v>
      </c>
      <c r="S543" s="25">
        <f t="shared" ca="1" si="527"/>
        <v>4302485.9419613993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2015344.4424674576</v>
      </c>
      <c r="R544" s="25">
        <f t="array" aca="1" ref="R544" ca="1">INDEX('Lorri 401b'!L:L,MATCH('Retirement Calculator'!A544,'Lorri 401b'!N:N,0),0)</f>
        <v>2274892.3787858631</v>
      </c>
      <c r="S544" s="25">
        <f t="shared" ca="1" si="527"/>
        <v>4290236.8212533202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2015311.0994573776</v>
      </c>
      <c r="R545" s="25">
        <f t="array" aca="1" ref="R545" ca="1">INDEX('Lorri 401b'!L:L,MATCH('Retirement Calculator'!A545,'Lorri 401b'!N:N,0),0)</f>
        <v>2262625.5630849143</v>
      </c>
      <c r="S545" s="25">
        <f t="shared" ca="1" si="527"/>
        <v>4277936.6625422919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2015277.6175180888</v>
      </c>
      <c r="R546" s="25">
        <f t="array" aca="1" ref="R546" ca="1">INDEX('Lorri 401b'!L:L,MATCH('Retirement Calculator'!A546,'Lorri 401b'!N:N,0),0)</f>
        <v>2250307.6356518785</v>
      </c>
      <c r="S546" s="25">
        <f t="shared" ca="1" si="527"/>
        <v>4265585.2531699669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2015243.9960707198</v>
      </c>
      <c r="R547" s="25">
        <f t="array" aca="1" ref="R547" ca="1">INDEX('Lorri 401b'!L:L,MATCH('Retirement Calculator'!A547,'Lorri 401b'!N:N,0),0)</f>
        <v>2237938.3835212053</v>
      </c>
      <c r="S547" s="25">
        <f t="shared" ca="1" si="527"/>
        <v>4253182.3795919251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2015210.2345339868</v>
      </c>
      <c r="R548" s="25">
        <f t="array" aca="1" ref="R548" ca="1">INDEX('Lorri 401b'!L:L,MATCH('Retirement Calculator'!A548,'Lorri 401b'!N:N,0),0)</f>
        <v>2225517.5928399875</v>
      </c>
      <c r="S548" s="25">
        <f t="shared" ca="1" si="527"/>
        <v>4240727.827373974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2015176.332324184</v>
      </c>
      <c r="R549" s="25">
        <f t="array" aca="1" ref="R549" ca="1">INDEX('Lorri 401b'!L:L,MATCH('Retirement Calculator'!A549,'Lorri 401b'!N:N,0),0)</f>
        <v>2213045.0488642645</v>
      </c>
      <c r="S549" s="25">
        <f t="shared" ca="1" si="527"/>
        <v>4228221.3811884485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2015142.2888551736</v>
      </c>
      <c r="R550" s="25">
        <f t="array" aca="1" ref="R550" ca="1">INDEX('Lorri 401b'!L:L,MATCH('Retirement Calculator'!A550,'Lorri 401b'!N:N,0),0)</f>
        <v>2200520.5359553094</v>
      </c>
      <c r="S550" s="25">
        <f t="shared" ca="1" si="527"/>
        <v>4215662.8248104826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2015108.1035383758</v>
      </c>
      <c r="R551" s="25">
        <f t="array" aca="1" ref="R551" ca="1">INDEX('Lorri 401b'!L:L,MATCH('Retirement Calculator'!A551,'Lorri 401b'!N:N,0),0)</f>
        <v>2187943.8375759004</v>
      </c>
      <c r="S551" s="25">
        <f t="shared" ca="1" si="527"/>
        <v>4203051.9411142766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2015073.7757827579</v>
      </c>
      <c r="R552" s="25">
        <f t="array" aca="1" ref="R552" ca="1">INDEX('Lorri 401b'!L:L,MATCH('Retirement Calculator'!A552,'Lorri 401b'!N:N,0),0)</f>
        <v>2175314.7362865768</v>
      </c>
      <c r="S552" s="25">
        <f t="shared" ca="1" si="527"/>
        <v>4190388.5120693347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2015039.304994825</v>
      </c>
      <c r="R553" s="25">
        <f t="array" aca="1" ref="R553" ca="1">INDEX('Lorri 401b'!L:L,MATCH('Retirement Calculator'!A553,'Lorri 401b'!N:N,0),0)</f>
        <v>2162633.0137418811</v>
      </c>
      <c r="S553" s="25">
        <f t="shared" ca="1" si="527"/>
        <v>4177672.3187367059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2015004.690578609</v>
      </c>
      <c r="R554" s="25">
        <f t="array" aca="1" ref="R554" ca="1">INDEX('Lorri 401b'!L:L,MATCH('Retirement Calculator'!A554,'Lorri 401b'!N:N,0),0)</f>
        <v>2149898.4506865828</v>
      </c>
      <c r="S554" s="25">
        <f t="shared" ca="1" si="527"/>
        <v>4164903.1412651921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2014969.9319356587</v>
      </c>
      <c r="R555" s="25">
        <f t="array" aca="1" ref="R555" ca="1">INDEX('Lorri 401b'!L:L,MATCH('Retirement Calculator'!A555,'Lorri 401b'!N:N,0),0)</f>
        <v>2137110.8269518875</v>
      </c>
      <c r="S555" s="25">
        <f t="shared" ca="1" si="527"/>
        <v>4152080.7588875461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2014935.0284650296</v>
      </c>
      <c r="R556" s="25">
        <f t="array" aca="1" ref="R556" ca="1">INDEX('Lorri 401b'!L:L,MATCH('Retirement Calculator'!A556,'Lorri 401b'!N:N,0),0)</f>
        <v>2124269.9214516305</v>
      </c>
      <c r="S556" s="25">
        <f t="shared" ca="1" si="527"/>
        <v>4139204.9499166599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2014899.9795632728</v>
      </c>
      <c r="R557" s="25">
        <f t="array" aca="1" ref="R557" ca="1">INDEX('Lorri 401b'!L:L,MATCH('Retirement Calculator'!A557,'Lorri 401b'!N:N,0),0)</f>
        <v>2111375.5121784559</v>
      </c>
      <c r="S557" s="25">
        <f t="shared" ca="1" si="527"/>
        <v>4126275.491741729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2014864.7846244252</v>
      </c>
      <c r="R558" s="25">
        <f t="array" aca="1" ref="R558" ca="1">INDEX('Lorri 401b'!L:L,MATCH('Retirement Calculator'!A558,'Lorri 401b'!N:N,0),0)</f>
        <v>2098427.3761999765</v>
      </c>
      <c r="S558" s="25">
        <f t="shared" ca="1" si="527"/>
        <v>4113292.1608244018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2014829.4430399993</v>
      </c>
      <c r="R559" s="25">
        <f t="array" aca="1" ref="R559" ca="1">INDEX('Lorri 401b'!L:L,MATCH('Retirement Calculator'!A559,'Lorri 401b'!N:N,0),0)</f>
        <v>2085425.2896549201</v>
      </c>
      <c r="S559" s="25">
        <f t="shared" ca="1" si="527"/>
        <v>4100254.7326949192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2014793.9541989716</v>
      </c>
      <c r="R560" s="25">
        <f t="array" aca="1" ref="R560" ca="1">INDEX('Lorri 401b'!L:L,MATCH('Retirement Calculator'!A560,'Lorri 401b'!N:N,0),0)</f>
        <v>2072369.0277492593</v>
      </c>
      <c r="S560" s="25">
        <f t="shared" ca="1" si="527"/>
        <v>4087162.9819482309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2014758.317487773</v>
      </c>
      <c r="R561" s="25">
        <f t="array" aca="1" ref="R561" ca="1">INDEX('Lorri 401b'!L:L,MATCH('Retirement Calculator'!A561,'Lorri 401b'!N:N,0),0)</f>
        <v>2059258.364752325</v>
      </c>
      <c r="S561" s="25">
        <f t="shared" ca="1" si="527"/>
        <v>4074016.6822400978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2014722.5322902775</v>
      </c>
      <c r="R562" s="25">
        <f t="array" aca="1" ref="R562" ca="1">INDEX('Lorri 401b'!L:L,MATCH('Retirement Calculator'!A562,'Lorri 401b'!N:N,0),0)</f>
        <v>2046093.0739929033</v>
      </c>
      <c r="S562" s="25">
        <f t="shared" ca="1" si="527"/>
        <v>4060815.6062831809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2014686.5979877927</v>
      </c>
      <c r="R563" s="25">
        <f t="array" aca="1" ref="R563" ca="1">INDEX('Lorri 401b'!L:L,MATCH('Retirement Calculator'!A563,'Lorri 401b'!N:N,0),0)</f>
        <v>2032872.9278553175</v>
      </c>
      <c r="S563" s="25">
        <f t="shared" ca="1" si="527"/>
        <v>4047559.5258431099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2014650.5139590474</v>
      </c>
      <c r="R564" s="25">
        <f t="array" aca="1" ref="R564" ca="1">INDEX('Lorri 401b'!L:L,MATCH('Retirement Calculator'!A564,'Lorri 401b'!N:N,0),0)</f>
        <v>2019597.6977754917</v>
      </c>
      <c r="S564" s="25">
        <f t="shared" ca="1" si="527"/>
        <v>4034248.2117345389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2014614.2795801824</v>
      </c>
      <c r="R565" s="25">
        <f t="array" aca="1" ref="R565" ca="1">INDEX('Lorri 401b'!L:L,MATCH('Retirement Calculator'!A565,'Lorri 401b'!N:N,0),0)</f>
        <v>2006267.154237</v>
      </c>
      <c r="S565" s="25">
        <f t="shared" ca="1" si="527"/>
        <v>4020881.4338171827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2014577.8942247387</v>
      </c>
      <c r="R566" s="25">
        <f t="array" aca="1" ref="R566" ca="1">INDEX('Lorri 401b'!L:L,MATCH('Retirement Calculator'!A566,'Lorri 401b'!N:N,0),0)</f>
        <v>1992881.0667670979</v>
      </c>
      <c r="S566" s="25">
        <f t="shared" ca="1" si="527"/>
        <v>4007458.9609918366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2014541.3572636473</v>
      </c>
      <c r="R567" s="25">
        <f t="array" aca="1" ref="R567" ca="1">INDEX('Lorri 401b'!L:L,MATCH('Retirement Calculator'!A567,'Lorri 401b'!N:N,0),0)</f>
        <v>1979439.2039327379</v>
      </c>
      <c r="S567" s="25">
        <f t="shared" ca="1" si="527"/>
        <v>3993980.561196385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2014504.668065218</v>
      </c>
      <c r="R568" s="25">
        <f t="array" aca="1" ref="R568" ca="1">INDEX('Lorri 401b'!L:L,MATCH('Retirement Calculator'!A568,'Lorri 401b'!N:N,0),0)</f>
        <v>1965941.333336568</v>
      </c>
      <c r="S568" s="25">
        <f t="shared" ca="1" si="527"/>
        <v>3980446.0014017858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2014467.8259951286</v>
      </c>
      <c r="R569" s="25">
        <f t="array" aca="1" ref="R569" ca="1">INDEX('Lorri 401b'!L:L,MATCH('Retirement Calculator'!A569,'Lorri 401b'!N:N,0),0)</f>
        <v>1952387.221612914</v>
      </c>
      <c r="S569" s="25">
        <f t="shared" ca="1" si="527"/>
        <v>3966855.0476080426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2014430.830416414</v>
      </c>
      <c r="R570" s="25">
        <f t="array" aca="1" ref="R570" ca="1">INDEX('Lorri 401b'!L:L,MATCH('Retirement Calculator'!A570,'Lorri 401b'!N:N,0),0)</f>
        <v>1938776.6344237449</v>
      </c>
      <c r="S570" s="25">
        <f t="shared" ca="1" si="527"/>
        <v>3953207.4648401588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2014393.6806894545</v>
      </c>
      <c r="R571" s="25">
        <f t="array" aca="1" ref="R571" ca="1">INDEX('Lorri 401b'!L:L,MATCH('Retirement Calculator'!A571,'Lorri 401b'!N:N,0),0)</f>
        <v>1925109.3364546208</v>
      </c>
      <c r="S571" s="25">
        <f t="shared" ca="1" si="527"/>
        <v>3939503.0171440756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2014356.3761719661</v>
      </c>
      <c r="R572" s="25">
        <f t="array" aca="1" ref="R572" ca="1">INDEX('Lorri 401b'!L:L,MATCH('Retirement Calculator'!A572,'Lorri 401b'!N:N,0),0)</f>
        <v>1911385.0914106255</v>
      </c>
      <c r="S572" s="25">
        <f t="shared" ca="1" si="527"/>
        <v>3925741.4675825918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2014318.9162189881</v>
      </c>
      <c r="R573" s="25">
        <f t="array" aca="1" ref="R573" ca="1">INDEX('Lorri 401b'!L:L,MATCH('Retirement Calculator'!A573,'Lorri 401b'!N:N,0),0)</f>
        <v>1897603.6620122802</v>
      </c>
      <c r="S573" s="25">
        <f t="shared" ca="1" si="527"/>
        <v>3911922.5782312686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2014281.3001828729</v>
      </c>
      <c r="R574" s="25">
        <f t="array" aca="1" ref="R574" ca="1">INDEX('Lorri 401b'!L:L,MATCH('Retirement Calculator'!A574,'Lorri 401b'!N:N,0),0)</f>
        <v>1883764.8099914417</v>
      </c>
      <c r="S574" s="25">
        <f t="shared" ca="1" si="527"/>
        <v>3898046.1101743146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2014243.5274132737</v>
      </c>
      <c r="R575" s="25">
        <f t="array" aca="1" ref="R575" ca="1">INDEX('Lorri 401b'!L:L,MATCH('Retirement Calculator'!A575,'Lorri 401b'!N:N,0),0)</f>
        <v>1869868.2960871831</v>
      </c>
      <c r="S575" s="25">
        <f t="shared" ca="1" si="527"/>
        <v>3884111.8235004568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2014205.5972571345</v>
      </c>
      <c r="R576" s="25">
        <f t="array" aca="1" ref="R576" ca="1">INDEX('Lorri 401b'!L:L,MATCH('Retirement Calculator'!A576,'Lorri 401b'!N:N,0),0)</f>
        <v>1855913.8800416568</v>
      </c>
      <c r="S576" s="25">
        <f t="shared" ca="1" si="527"/>
        <v>3870119.4772987915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2014167.5090586781</v>
      </c>
      <c r="R577" s="25">
        <f t="array" aca="1" ref="R577" ca="1">INDEX('Lorri 401b'!L:L,MATCH('Retirement Calculator'!A577,'Lorri 401b'!N:N,0),0)</f>
        <v>1841901.3205959408</v>
      </c>
      <c r="S577" s="25">
        <f t="shared" ca="1" si="527"/>
        <v>3856068.8296546191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2014129.2621593948</v>
      </c>
      <c r="R578" s="25">
        <f t="array" aca="1" ref="R578" ca="1">INDEX('Lorri 401b'!L:L,MATCH('Retirement Calculator'!A578,'Lorri 401b'!N:N,0),0)</f>
        <v>1827830.3754858677</v>
      </c>
      <c r="S578" s="25">
        <f t="shared" ca="1" si="527"/>
        <v>3841959.6376452623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2014090.8558980313</v>
      </c>
      <c r="R579" s="25">
        <f t="array" aca="1" ref="R579" ca="1">INDEX('Lorri 401b'!L:L,MATCH('Retirement Calculator'!A579,'Lorri 401b'!N:N,0),0)</f>
        <v>1813700.8014378359</v>
      </c>
      <c r="S579" s="25">
        <f t="shared" ca="1" si="527"/>
        <v>3827791.6573358672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2014052.2896105787</v>
      </c>
      <c r="R580" s="25">
        <f t="array" aca="1" ref="R580" ca="1">INDEX('Lorri 401b'!L:L,MATCH('Retirement Calculator'!A580,'Lorri 401b'!N:N,0),0)</f>
        <v>1799512.3541646039</v>
      </c>
      <c r="S580" s="25">
        <f t="shared" ca="1" si="527"/>
        <v>3813564.6437751828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2014013.5626302618</v>
      </c>
      <c r="R581" s="25">
        <f t="array" aca="1" ref="R581" ca="1">INDEX('Lorri 401b'!L:L,MATCH('Retirement Calculator'!A581,'Lorri 401b'!N:N,0),0)</f>
        <v>1785264.7883610667</v>
      </c>
      <c r="S581" s="25">
        <f t="shared" ca="1" si="527"/>
        <v>3799278.3509913282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2013974.6742875266</v>
      </c>
      <c r="R582" s="25">
        <f t="array" aca="1" ref="R582" ca="1">INDEX('Lorri 401b'!L:L,MATCH('Retirement Calculator'!A582,'Lorri 401b'!N:N,0),0)</f>
        <v>1770957.857700015</v>
      </c>
      <c r="S582" s="25">
        <f t="shared" ca="1" si="527"/>
        <v>3784932.5319875414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2013935.6239100301</v>
      </c>
      <c r="R583" s="25">
        <f t="array" aca="1" ref="R583" ca="1">INDEX('Lorri 401b'!L:L,MATCH('Retirement Calculator'!A583,'Lorri 401b'!N:N,0),0)</f>
        <v>1756591.3148278755</v>
      </c>
      <c r="S583" s="25">
        <f t="shared" ca="1" si="527"/>
        <v>3770526.9387379056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2013896.4108226274</v>
      </c>
      <c r="R584" s="25">
        <f t="array" aca="1" ref="R584" ca="1">INDEX('Lorri 401b'!L:L,MATCH('Retirement Calculator'!A584,'Lorri 401b'!N:N,0),0)</f>
        <v>1742164.9113604354</v>
      </c>
      <c r="S584" s="25">
        <f t="shared" ca="1" si="527"/>
        <v>3756061.3221830628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2013857.0343473605</v>
      </c>
      <c r="R585" s="25">
        <f t="array" aca="1" ref="R585" ca="1">INDEX('Lorri 401b'!L:L,MATCH('Retirement Calculator'!A585,'Lorri 401b'!N:N,0),0)</f>
        <v>1727678.3978785477</v>
      </c>
      <c r="S585" s="25">
        <f t="shared" ca="1" si="527"/>
        <v>3741535.4322259082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2013817.4938034466</v>
      </c>
      <c r="R586" s="25">
        <f t="array" aca="1" ref="R586" ca="1">INDEX('Lorri 401b'!L:L,MATCH('Retirement Calculator'!A586,'Lorri 401b'!N:N,0),0)</f>
        <v>1713131.5239238187</v>
      </c>
      <c r="S586" s="25">
        <f t="shared" ca="1" si="527"/>
        <v>3726949.0177272651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2013777.7885072667</v>
      </c>
      <c r="R587" s="25">
        <f t="array" aca="1" ref="R587" ca="1">INDEX('Lorri 401b'!L:L,MATCH('Retirement Calculator'!A587,'Lorri 401b'!N:N,0),0)</f>
        <v>1698524.0379942784</v>
      </c>
      <c r="S587" s="25">
        <f t="shared" ca="1" si="527"/>
        <v>3712301.826501545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2013737.9177723525</v>
      </c>
      <c r="R588" s="25">
        <f t="array" aca="1" ref="R588" ca="1">INDEX('Lorri 401b'!L:L,MATCH('Retirement Calculator'!A588,'Lorri 401b'!N:N,0),0)</f>
        <v>1683855.6875400315</v>
      </c>
      <c r="S588" s="25">
        <f t="shared" ca="1" si="527"/>
        <v>3697593.6053123837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2013697.8809093761</v>
      </c>
      <c r="R589" s="25">
        <f t="array" aca="1" ref="R589" ca="1">INDEX('Lorri 401b'!L:L,MATCH('Retirement Calculator'!A589,'Lorri 401b'!N:N,0),0)</f>
        <v>1669126.2189588919</v>
      </c>
      <c r="S589" s="25">
        <f t="shared" ca="1" si="527"/>
        <v>3682824.0998682678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2013657.6772261374</v>
      </c>
      <c r="R590" s="25">
        <f t="array" aca="1" ref="R590" ca="1">INDEX('Lorri 401b'!L:L,MATCH('Retirement Calculator'!A590,'Lorri 401b'!N:N,0),0)</f>
        <v>1654335.3775919976</v>
      </c>
      <c r="S590" s="25">
        <f t="shared" ca="1" si="527"/>
        <v>3667993.0548181348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2013617.3060275519</v>
      </c>
      <c r="R591" s="25">
        <f t="array" aca="1" ref="R591" ca="1">INDEX('Lorri 401b'!L:L,MATCH('Retirement Calculator'!A591,'Lorri 401b'!N:N,0),0)</f>
        <v>1639482.9077194079</v>
      </c>
      <c r="S591" s="25">
        <f t="shared" ca="1" si="527"/>
        <v>3653100.2137469598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2013576.766615639</v>
      </c>
      <c r="R592" s="25">
        <f t="array" aca="1" ref="R592" ca="1">INDEX('Lorri 401b'!L:L,MATCH('Retirement Calculator'!A592,'Lorri 401b'!N:N,0),0)</f>
        <v>1624568.5525556826</v>
      </c>
      <c r="S592" s="25">
        <f t="shared" ca="1" si="527"/>
        <v>3638145.3191713216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2013536.0582895097</v>
      </c>
      <c r="R593" s="25">
        <f t="array" aca="1" ref="R593" ca="1">INDEX('Lorri 401b'!L:L,MATCH('Retirement Calculator'!A593,'Lorri 401b'!N:N,0),0)</f>
        <v>1609592.0542454417</v>
      </c>
      <c r="S593" s="25">
        <f t="shared" ca="1" si="527"/>
        <v>3623128.1125349514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2013495.1803453548</v>
      </c>
      <c r="R594" s="25">
        <f t="array" aca="1" ref="R594" ca="1">INDEX('Lorri 401b'!L:L,MATCH('Retirement Calculator'!A594,'Lorri 401b'!N:N,0),0)</f>
        <v>1594553.153858908</v>
      </c>
      <c r="S594" s="25">
        <f t="shared" ca="1" si="527"/>
        <v>3608048.3342042631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2013454.1320764327</v>
      </c>
      <c r="R595" s="25">
        <f t="array" aca="1" ref="R595" ca="1">INDEX('Lorri 401b'!L:L,MATCH('Retirement Calculator'!A595,'Lorri 401b'!N:N,0),0)</f>
        <v>1579451.5913874304</v>
      </c>
      <c r="S595" s="25">
        <f t="shared" ca="1" si="527"/>
        <v>3592905.7234638631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2013412.9127730567</v>
      </c>
      <c r="R596" s="25">
        <f t="array" aca="1" ref="R596" ca="1">INDEX('Lorri 401b'!L:L,MATCH('Retirement Calculator'!A596,'Lorri 401b'!N:N,0),0)</f>
        <v>1564287.1057389884</v>
      </c>
      <c r="S596" s="25">
        <f t="shared" ca="1" si="527"/>
        <v>3577700.018512045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2013371.5217225833</v>
      </c>
      <c r="R597" s="25">
        <f t="array" aca="1" ref="R597" ca="1">INDEX('Lorri 401b'!L:L,MATCH('Retirement Calculator'!A597,'Lorri 401b'!N:N,0),0)</f>
        <v>1549059.4347336779</v>
      </c>
      <c r="S597" s="25">
        <f t="shared" ca="1" si="527"/>
        <v>3562430.9564562612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2013329.9582093996</v>
      </c>
      <c r="R598" s="25">
        <f t="array" aca="1" ref="R598" ca="1">INDEX('Lorri 401b'!L:L,MATCH('Retirement Calculator'!A598,'Lorri 401b'!N:N,0),0)</f>
        <v>1533768.3150991786</v>
      </c>
      <c r="S598" s="25">
        <f t="shared" ca="1" si="527"/>
        <v>3547098.2733085779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2013288.2215149109</v>
      </c>
      <c r="R599" s="25">
        <f t="array" aca="1" ref="R599" ca="1">INDEX('Lorri 401b'!L:L,MATCH('Retirement Calculator'!A599,'Lorri 401b'!N:N,0),0)</f>
        <v>1518413.4824662022</v>
      </c>
      <c r="S599" s="25">
        <f t="shared" ca="1" si="527"/>
        <v>3531701.7039811132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2013246.3109175286</v>
      </c>
      <c r="R600" s="25">
        <f t="array" aca="1" ref="R600" ca="1">INDEX('Lorri 401b'!L:L,MATCH('Retirement Calculator'!A600,'Lorri 401b'!N:N,0),0)</f>
        <v>1502994.6713639218</v>
      </c>
      <c r="S600" s="25">
        <f t="shared" ca="1" si="527"/>
        <v>3516240.9822814502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2013204.2256926573</v>
      </c>
      <c r="R601" s="25">
        <f t="array" aca="1" ref="R601" ca="1">INDEX('Lorri 401b'!L:L,MATCH('Retirement Calculator'!A601,'Lorri 401b'!N:N,0),0)</f>
        <v>1487511.6152153818</v>
      </c>
      <c r="S601" s="25">
        <f t="shared" ca="1" si="527"/>
        <v>3500715.8409080394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2013161.9651126822</v>
      </c>
      <c r="R602" s="25">
        <f t="array" aca="1" ref="R602" ca="1">INDEX('Lorri 401b'!L:L,MATCH('Retirement Calculator'!A602,'Lorri 401b'!N:N,0),0)</f>
        <v>1471964.0463328897</v>
      </c>
      <c r="S602" s="25">
        <f t="shared" ca="1" si="527"/>
        <v>3485126.0114455717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2013119.5284469572</v>
      </c>
      <c r="R603" s="25">
        <f t="array" aca="1" ref="R603" ca="1">INDEX('Lorri 401b'!L:L,MATCH('Retirement Calculator'!A603,'Lorri 401b'!N:N,0),0)</f>
        <v>1456351.6959133872</v>
      </c>
      <c r="S603" s="25">
        <f t="shared" ca="1" si="527"/>
        <v>3469471.2243603445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2013076.9149617918</v>
      </c>
      <c r="R604" s="25">
        <f t="array" aca="1" ref="R604" ca="1">INDEX('Lorri 401b'!L:L,MATCH('Retirement Calculator'!A604,'Lorri 401b'!N:N,0),0)</f>
        <v>1440674.2940338035</v>
      </c>
      <c r="S604" s="25">
        <f t="shared" ca="1" si="527"/>
        <v>3453751.2089955956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2013034.1239204381</v>
      </c>
      <c r="R605" s="25">
        <f t="array" aca="1" ref="R605" ca="1">INDEX('Lorri 401b'!L:L,MATCH('Retirement Calculator'!A605,'Lorri 401b'!N:N,0),0)</f>
        <v>1424931.5696463881</v>
      </c>
      <c r="S605" s="25">
        <f t="shared" ca="1" si="527"/>
        <v>3437965.6935668262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2012991.1545830788</v>
      </c>
      <c r="R606" s="25">
        <f t="array" aca="1" ref="R606" ca="1">INDEX('Lorri 401b'!L:L,MATCH('Retirement Calculator'!A606,'Lorri 401b'!N:N,0),0)</f>
        <v>1409123.2505740251</v>
      </c>
      <c r="S606" s="25">
        <f t="shared" ca="1" si="527"/>
        <v>3422114.4051571041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2012948.006206814</v>
      </c>
      <c r="R607" s="25">
        <f t="array" aca="1" ref="R607" ca="1">INDEX('Lorri 401b'!L:L,MATCH('Retirement Calculator'!A607,'Lorri 401b'!N:N,0),0)</f>
        <v>1393249.0635055273</v>
      </c>
      <c r="S607" s="25">
        <f t="shared" ca="1" si="527"/>
        <v>3406197.0697123413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2012904.6780456479</v>
      </c>
      <c r="R608" s="25">
        <f t="array" aca="1" ref="R608" ca="1">INDEX('Lorri 401b'!L:L,MATCH('Retirement Calculator'!A608,'Lorri 401b'!N:N,0),0)</f>
        <v>1377308.7339909107</v>
      </c>
      <c r="S608" s="25">
        <f t="shared" ca="1" si="527"/>
        <v>3390213.4120365586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2012861.1693504769</v>
      </c>
      <c r="R609" s="25">
        <f t="array" aca="1" ref="R609" ca="1">INDEX('Lorri 401b'!L:L,MATCH('Retirement Calculator'!A609,'Lorri 401b'!N:N,0),0)</f>
        <v>1361301.9864366499</v>
      </c>
      <c r="S609" s="25">
        <f t="shared" ca="1" si="527"/>
        <v>3374163.1557871271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2012817.4793690762</v>
      </c>
      <c r="R610" s="25">
        <f t="array" aca="1" ref="R610" ca="1">INDEX('Lorri 401b'!L:L,MATCH('Retirement Calculator'!A610,'Lorri 401b'!N:N,0),0)</f>
        <v>1345228.544100913</v>
      </c>
      <c r="S610" s="25">
        <f t="shared" ca="1" si="527"/>
        <v>3358046.0234699892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2012773.6073460863</v>
      </c>
      <c r="R611" s="25">
        <f t="array" aca="1" ref="R611" ca="1">INDEX('Lorri 401b'!L:L,MATCH('Retirement Calculator'!A611,'Lorri 401b'!N:N,0),0)</f>
        <v>1329088.1290887771</v>
      </c>
      <c r="S611" s="25">
        <f t="shared" ca="1" si="527"/>
        <v>3341861.7364348634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2012729.5525230006</v>
      </c>
      <c r="R612" s="25">
        <f t="array" aca="1" ref="R612" ca="1">INDEX('Lorri 401b'!L:L,MATCH('Retirement Calculator'!A612,'Lorri 401b'!N:N,0),0)</f>
        <v>1312880.4623474241</v>
      </c>
      <c r="S612" s="25">
        <f t="shared" ca="1" si="527"/>
        <v>3325610.0148704248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2012685.3141381519</v>
      </c>
      <c r="R613" s="25">
        <f t="array" aca="1" ref="R613" ca="1">INDEX('Lorri 401b'!L:L,MATCH('Retirement Calculator'!A613,'Lorri 401b'!N:N,0),0)</f>
        <v>1296605.2636613154</v>
      </c>
      <c r="S613" s="25">
        <f t="shared" ca="1" si="527"/>
        <v>3309290.5777994674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2012640.8914266997</v>
      </c>
      <c r="R614" s="25">
        <f t="array" aca="1" ref="R614" ca="1">INDEX('Lorri 401b'!L:L,MATCH('Retirement Calculator'!A614,'Lorri 401b'!N:N,0),0)</f>
        <v>1280262.2516473481</v>
      </c>
      <c r="S614" s="25">
        <f t="shared" ca="1" si="527"/>
        <v>3292903.1430740478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2012596.2836206164</v>
      </c>
      <c r="R615" s="25">
        <f t="array" aca="1" ref="R615" ca="1">INDEX('Lorri 401b'!L:L,MATCH('Retirement Calculator'!A615,'Lorri 401b'!N:N,0),0)</f>
        <v>1263851.1437499891</v>
      </c>
      <c r="S615" s="25">
        <f t="shared" ca="1" si="527"/>
        <v>3276447.4273706055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2012551.4899486746</v>
      </c>
      <c r="R616" s="25">
        <f t="array" aca="1" ref="R616" ca="1">INDEX('Lorri 401b'!L:L,MATCH('Retirement Calculator'!A616,'Lorri 401b'!N:N,0),0)</f>
        <v>1247371.656236391</v>
      </c>
      <c r="S616" s="25">
        <f t="shared" ca="1" si="527"/>
        <v>3259923.1461850656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2012506.5096364329</v>
      </c>
      <c r="R617" s="25">
        <f t="array" aca="1" ref="R617" ca="1">INDEX('Lorri 401b'!L:L,MATCH('Retirement Calculator'!A617,'Lorri 401b'!N:N,0),0)</f>
        <v>1230823.5041914864</v>
      </c>
      <c r="S617" s="25">
        <f t="shared" ca="1" si="527"/>
        <v>3243330.013827919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2012461.3419062237</v>
      </c>
      <c r="R618" s="25">
        <f t="array" aca="1" ref="R618" ca="1">INDEX('Lorri 401b'!L:L,MATCH('Retirement Calculator'!A618,'Lorri 401b'!N:N,0),0)</f>
        <v>1214206.4015130613</v>
      </c>
      <c r="S618" s="25">
        <f t="shared" ca="1" si="527"/>
        <v>3226667.7434192849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2012415.9859771386</v>
      </c>
      <c r="R619" s="25">
        <f t="array" aca="1" ref="R619" ca="1">INDEX('Lorri 401b'!L:L,MATCH('Retirement Calculator'!A619,'Lorri 401b'!N:N,0),0)</f>
        <v>1197520.0609068095</v>
      </c>
      <c r="S619" s="25">
        <f t="shared" ca="1" si="527"/>
        <v>3209936.0468839481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2012370.4410650155</v>
      </c>
      <c r="R620" s="25">
        <f t="array" aca="1" ref="R620" ca="1">INDEX('Lorri 401b'!L:L,MATCH('Retirement Calculator'!A620,'Lorri 401b'!N:N,0),0)</f>
        <v>1180764.193881365</v>
      </c>
      <c r="S620" s="25">
        <f t="shared" ca="1" si="527"/>
        <v>3193134.6349463807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2012324.7063824253</v>
      </c>
      <c r="R621" s="25">
        <f t="array" aca="1" ref="R621" ca="1">INDEX('Lorri 401b'!L:L,MATCH('Retirement Calculator'!A621,'Lorri 401b'!N:N,0),0)</f>
        <v>1163938.5107433144</v>
      </c>
      <c r="S621" s="25">
        <f t="shared" ca="1" si="527"/>
        <v>3176263.2171257399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2012278.7811386576</v>
      </c>
      <c r="R622" s="25">
        <f t="array" aca="1" ref="R622" ca="1">INDEX('Lorri 401b'!L:L,MATCH('Retirement Calculator'!A622,'Lorri 401b'!N:N,0),0)</f>
        <v>1147042.7205921886</v>
      </c>
      <c r="S622" s="25">
        <f t="shared" ca="1" si="527"/>
        <v>3159321.5017308462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2012232.6645397076</v>
      </c>
      <c r="R623" s="25">
        <f t="array" aca="1" ref="R623" ca="1">INDEX('Lorri 401b'!L:L,MATCH('Retirement Calculator'!A623,'Lorri 401b'!N:N,0),0)</f>
        <v>1130076.5313154331</v>
      </c>
      <c r="S623" s="25">
        <f t="shared" ca="1" si="527"/>
        <v>3142309.1958551407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2012186.3557882619</v>
      </c>
      <c r="R624" s="25">
        <f t="array" aca="1" ref="R624" ca="1">INDEX('Lorri 401b'!L:L,MATCH('Retirement Calculator'!A624,'Lorri 401b'!N:N,0),0)</f>
        <v>1113039.6495833579</v>
      </c>
      <c r="S624" s="25">
        <f t="shared" ca="1" si="527"/>
        <v>3125226.0053716199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2012139.8540836852</v>
      </c>
      <c r="R625" s="25">
        <f t="array" aca="1" ref="R625" ca="1">INDEX('Lorri 401b'!L:L,MATCH('Retirement Calculator'!A625,'Lorri 401b'!N:N,0),0)</f>
        <v>1095931.7808440656</v>
      </c>
      <c r="S625" s="25">
        <f t="shared" ca="1" si="527"/>
        <v>3108071.6349277506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2012093.1586220062</v>
      </c>
      <c r="R626" s="25">
        <f t="array" aca="1" ref="R626" ca="1">INDEX('Lorri 401b'!L:L,MATCH('Retirement Calculator'!A626,'Lorri 401b'!N:N,0),0)</f>
        <v>1078752.6293183595</v>
      </c>
      <c r="S626" s="25">
        <f t="shared" ca="1" si="527"/>
        <v>3090845.7879403657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2012046.2685959034</v>
      </c>
      <c r="R627" s="25">
        <f t="array" aca="1" ref="R627" ca="1">INDEX('Lorri 401b'!L:L,MATCH('Retirement Calculator'!A627,'Lorri 401b'!N:N,0),0)</f>
        <v>1061501.8979946298</v>
      </c>
      <c r="S627" s="25">
        <f t="shared" ca="1" si="527"/>
        <v>3073548.1665905332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2011999.183194692</v>
      </c>
      <c r="R628" s="25">
        <f t="array" aca="1" ref="R628" ca="1">INDEX('Lorri 401b'!L:L,MATCH('Retirement Calculator'!A628,'Lorri 401b'!N:N,0),0)</f>
        <v>1044179.2886237178</v>
      </c>
      <c r="S628" s="25">
        <f t="shared" ca="1" si="527"/>
        <v>3056178.4718184099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2011951.9016043087</v>
      </c>
      <c r="R629" s="25">
        <f t="array" aca="1" ref="R629" ca="1">INDEX('Lorri 401b'!L:L,MATCH('Retirement Calculator'!A629,'Lorri 401b'!N:N,0),0)</f>
        <v>1026784.5017137604</v>
      </c>
      <c r="S629" s="25">
        <f t="shared" ca="1" si="527"/>
        <v>3038736.4033180689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2011904.423007299</v>
      </c>
      <c r="R630" s="25">
        <f t="array" aca="1" ref="R630" ca="1">INDEX('Lorri 401b'!L:L,MATCH('Retirement Calculator'!A630,'Lorri 401b'!N:N,0),0)</f>
        <v>1009317.2365250115</v>
      </c>
      <c r="S630" s="25">
        <f t="shared" ca="1" si="527"/>
        <v>3021221.6595323104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2011856.7465828017</v>
      </c>
      <c r="R631" s="25">
        <f t="array" aca="1" ref="R631" ca="1">INDEX('Lorri 401b'!L:L,MATCH('Retirement Calculator'!A631,'Lorri 401b'!N:N,0),0)</f>
        <v>991777.19106464274</v>
      </c>
      <c r="S631" s="25">
        <f t="shared" ca="1" si="527"/>
        <v>3003633.9376474442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2011808.8715065357</v>
      </c>
      <c r="R632" s="25">
        <f t="array" aca="1" ref="R632" ca="1">INDEX('Lorri 401b'!L:L,MATCH('Retirement Calculator'!A632,'Lorri 401b'!N:N,0),0)</f>
        <v>974164.06208152254</v>
      </c>
      <c r="S632" s="25">
        <f t="shared" ca="1" si="527"/>
        <v>2985972.9335880582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2011760.7969507852</v>
      </c>
      <c r="R633" s="25">
        <f t="array" aca="1" ref="R633" ca="1">INDEX('Lorri 401b'!L:L,MATCH('Retirement Calculator'!A633,'Lorri 401b'!N:N,0),0)</f>
        <v>956477.54506097268</v>
      </c>
      <c r="S633" s="25">
        <f t="shared" ca="1" si="527"/>
        <v>2968238.3420117581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2011712.5220843856</v>
      </c>
      <c r="R634" s="25">
        <f t="array" aca="1" ref="R634" ca="1">INDEX('Lorri 401b'!L:L,MATCH('Retirement Calculator'!A634,'Lorri 401b'!N:N,0),0)</f>
        <v>938717.3342195038</v>
      </c>
      <c r="S634" s="25">
        <f t="shared" ca="1" si="527"/>
        <v>2950429.8563038893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2011664.0460727094</v>
      </c>
      <c r="R635" s="25">
        <f t="array" aca="1" ref="R635" ca="1">INDEX('Lorri 401b'!L:L,MATCH('Retirement Calculator'!A635,'Lorri 401b'!N:N,0),0)</f>
        <v>920883.12249952892</v>
      </c>
      <c r="S635" s="25">
        <f t="shared" ca="1" si="527"/>
        <v>2932547.1685722382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2011615.3680776511</v>
      </c>
      <c r="R636" s="25">
        <f t="array" aca="1" ref="R636" ca="1">INDEX('Lorri 401b'!L:L,MATCH('Retirement Calculator'!A636,'Lorri 401b'!N:N,0),0)</f>
        <v>902974.60156405414</v>
      </c>
      <c r="S636" s="25">
        <f t="shared" ca="1" si="527"/>
        <v>2914589.969641705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2011566.4872576136</v>
      </c>
      <c r="R637" s="25">
        <f t="array" aca="1" ref="R637" ca="1">INDEX('Lorri 401b'!L:L,MATCH('Retirement Calculator'!A637,'Lorri 401b'!N:N,0),0)</f>
        <v>884991.46179134806</v>
      </c>
      <c r="S637" s="25">
        <f t="shared" ca="1" si="527"/>
        <v>2896557.9490489615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2011517.4027674925</v>
      </c>
      <c r="R638" s="25">
        <f t="array" aca="1" ref="R638" ca="1">INDEX('Lorri 401b'!L:L,MATCH('Retirement Calculator'!A638,'Lorri 401b'!N:N,0),0)</f>
        <v>866933.39226958924</v>
      </c>
      <c r="S638" s="25">
        <f t="shared" ca="1" si="527"/>
        <v>2878450.7950370815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2011468.1137586625</v>
      </c>
      <c r="R639" s="25">
        <f t="array" aca="1" ref="R639" ca="1">INDEX('Lorri 401b'!L:L,MATCH('Retirement Calculator'!A639,'Lorri 401b'!N:N,0),0)</f>
        <v>848800.08079148957</v>
      </c>
      <c r="S639" s="25">
        <f t="shared" ca="1" si="527"/>
        <v>2860268.1945501519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2011418.6193789626</v>
      </c>
      <c r="R640" s="25">
        <f t="array" aca="1" ref="R640" ca="1">INDEX('Lorri 401b'!L:L,MATCH('Retirement Calculator'!A640,'Lorri 401b'!N:N,0),0)</f>
        <v>830591.21384889795</v>
      </c>
      <c r="S640" s="25">
        <f t="shared" ca="1" si="527"/>
        <v>2842009.8332278607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2011368.9187726805</v>
      </c>
      <c r="R641" s="25">
        <f t="array" aca="1" ref="R641" ca="1">INDEX('Lorri 401b'!L:L,MATCH('Retirement Calculator'!A641,'Lorri 401b'!N:N,0),0)</f>
        <v>812306.47662737872</v>
      </c>
      <c r="S641" s="25">
        <f t="shared" ca="1" si="527"/>
        <v>2823675.3954000594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2011319.0110805389</v>
      </c>
      <c r="R642" s="25">
        <f t="array" aca="1" ref="R642" ca="1">INDEX('Lorri 401b'!L:L,MATCH('Retirement Calculator'!A642,'Lorri 401b'!N:N,0),0)</f>
        <v>793945.55300076993</v>
      </c>
      <c r="S642" s="25">
        <f t="shared" ca="1" si="527"/>
        <v>2805264.5640813089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2011268.89543968</v>
      </c>
      <c r="R643" s="25">
        <f t="array" aca="1" ref="R643" ca="1">INDEX('Lorri 401b'!L:L,MATCH('Retirement Calculator'!A643,'Lorri 401b'!N:N,0),0)</f>
        <v>775508.12552571704</v>
      </c>
      <c r="S643" s="25">
        <f t="shared" ca="1" si="527"/>
        <v>2786777.0209653969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2011218.5709836509</v>
      </c>
      <c r="R644" s="25">
        <f t="array" aca="1" ref="R644" ca="1">INDEX('Lorri 401b'!L:L,MATCH('Retirement Calculator'!A644,'Lorri 401b'!N:N,0),0)</f>
        <v>756993.87543618469</v>
      </c>
      <c r="S644" s="25">
        <f t="shared" ca="1" si="527"/>
        <v>2768212.4464198356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2011168.0368423883</v>
      </c>
      <c r="R645" s="25">
        <f t="array" aca="1" ref="R645" ca="1">INDEX('Lorri 401b'!L:L,MATCH('Retirement Calculator'!A645,'Lorri 401b'!N:N,0),0)</f>
        <v>738402.48263794591</v>
      </c>
      <c r="S645" s="25">
        <f t="shared" ca="1" si="527"/>
        <v>2749570.5194803341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2011117.2921422038</v>
      </c>
      <c r="R646" s="25">
        <f t="array" aca="1" ref="R646" ca="1">INDEX('Lorri 401b'!L:L,MATCH('Retirement Calculator'!A646,'Lorri 401b'!N:N,0),0)</f>
        <v>719733.62570304784</v>
      </c>
      <c r="S646" s="25">
        <f t="shared" ca="1" si="527"/>
        <v>2730850.9178452515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2011066.3360057685</v>
      </c>
      <c r="R647" s="25">
        <f t="array" aca="1" ref="R647" ca="1">INDEX('Lorri 401b'!L:L,MATCH('Retirement Calculator'!A647,'Lorri 401b'!N:N,0),0)</f>
        <v>700986.98186425446</v>
      </c>
      <c r="S647" s="25">
        <f t="shared" ca="1" si="527"/>
        <v>2712053.3178700227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2011015.1675520982</v>
      </c>
      <c r="R648" s="25">
        <f t="array" aca="1" ref="R648" ca="1">INDEX('Lorri 401b'!L:L,MATCH('Retirement Calculator'!A648,'Lorri 401b'!N:N,0),0)</f>
        <v>682162.22700946592</v>
      </c>
      <c r="S648" s="25">
        <f t="shared" ca="1" si="527"/>
        <v>2693177.3945615641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2010963.7858965374</v>
      </c>
      <c r="R649" s="25">
        <f t="array" aca="1" ref="R649" ca="1">INDEX('Lorri 401b'!L:L,MATCH('Retirement Calculator'!A649,'Lorri 401b'!N:N,0),0)</f>
        <v>663259.03567611577</v>
      </c>
      <c r="S649" s="25">
        <f t="shared" ca="1" si="527"/>
        <v>2674222.821572653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2010912.1901507452</v>
      </c>
      <c r="R650" s="25">
        <f t="array" aca="1" ref="R650" ca="1">INDEX('Lorri 401b'!L:L,MATCH('Retirement Calculator'!A650,'Lorri 401b'!N:N,0),0)</f>
        <v>644277.08104554343</v>
      </c>
      <c r="S650" s="25">
        <f t="shared" ca="1" si="527"/>
        <v>2655189.2711962885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2010860.3794226788</v>
      </c>
      <c r="R651" s="25">
        <f t="array" aca="1" ref="R651" ca="1">INDEX('Lorri 401b'!L:L,MATCH('Retirement Calculator'!A651,'Lorri 401b'!N:N,0),0)</f>
        <v>625216.03493734368</v>
      </c>
      <c r="S651" s="25">
        <f t="shared" ca="1" si="527"/>
        <v>2636076.4143600226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2010808.3528165789</v>
      </c>
      <c r="R652" s="25">
        <f t="array" aca="1" ref="R652" ca="1">INDEX('Lorri 401b'!L:L,MATCH('Retirement Calculator'!A652,'Lorri 401b'!N:N,0),0)</f>
        <v>606075.56780369312</v>
      </c>
      <c r="S652" s="25">
        <f t="shared" ca="1" si="527"/>
        <v>2616883.9206202719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2010756.1094329536</v>
      </c>
      <c r="R653" s="25">
        <f t="array" aca="1" ref="R653" ca="1">INDEX('Lorri 401b'!L:L,MATCH('Retirement Calculator'!A653,'Lorri 401b'!N:N,0),0)</f>
        <v>586855.34872365242</v>
      </c>
      <c r="S653" s="25">
        <f t="shared" ca="1" si="527"/>
        <v>2597611.4581566062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2010703.6483685633</v>
      </c>
      <c r="R654" s="25">
        <f t="array" aca="1" ref="R654" ca="1">INDEX('Lorri 401b'!L:L,MATCH('Retirement Calculator'!A654,'Lorri 401b'!N:N,0),0)</f>
        <v>567555.04539744486</v>
      </c>
      <c r="S654" s="25">
        <f t="shared" ca="1" si="527"/>
        <v>2578258.6937660081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2010650.9687164044</v>
      </c>
      <c r="R655" s="25">
        <f t="array" aca="1" ref="R655" ca="1">INDEX('Lorri 401b'!L:L,MATCH('Retirement Calculator'!A655,'Lorri 401b'!N:N,0),0)</f>
        <v>548174.32414071134</v>
      </c>
      <c r="S655" s="25">
        <f t="shared" ca="1" si="527"/>
        <v>2558825.2928571156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2010598.069565695</v>
      </c>
      <c r="R656" s="25">
        <f t="array" aca="1" ref="R656" ca="1">INDEX('Lorri 401b'!L:L,MATCH('Retirement Calculator'!A656,'Lorri 401b'!N:N,0),0)</f>
        <v>528712.84987874154</v>
      </c>
      <c r="S656" s="25">
        <f t="shared" ca="1" si="527"/>
        <v>2539310.9194444367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2010544.9500018577</v>
      </c>
      <c r="R657" s="25">
        <f t="array" aca="1" ref="R657" ca="1">INDEX('Lorri 401b'!L:L,MATCH('Retirement Calculator'!A657,'Lorri 401b'!N:N,0),0)</f>
        <v>509170.28614068008</v>
      </c>
      <c r="S657" s="25">
        <f t="shared" ca="1" si="527"/>
        <v>2519715.2361425376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2010491.6091065044</v>
      </c>
      <c r="R658" s="25">
        <f t="array" aca="1" ref="R658" ca="1">INDEX('Lorri 401b'!L:L,MATCH('Retirement Calculator'!A658,'Lorri 401b'!N:N,0),0)</f>
        <v>489546.29505371006</v>
      </c>
      <c r="S658" s="25">
        <f t="shared" ca="1" si="527"/>
        <v>2500037.9041602146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2010438.0459574203</v>
      </c>
      <c r="R659" s="25">
        <f t="array" aca="1" ref="R659" ca="1">INDEX('Lorri 401b'!L:L,MATCH('Retirement Calculator'!A659,'Lorri 401b'!N:N,0),0)</f>
        <v>469840.53733721096</v>
      </c>
      <c r="S659" s="25">
        <f t="shared" ca="1" si="527"/>
        <v>2480278.583294631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2010384.2596285483</v>
      </c>
      <c r="R660" s="25">
        <f t="array" aca="1" ref="R660" ca="1">INDEX('Lorri 401b'!L:L,MATCH('Retirement Calculator'!A660,'Lorri 401b'!N:N,0),0)</f>
        <v>450052.67229689314</v>
      </c>
      <c r="S660" s="25">
        <f t="shared" ca="1" si="527"/>
        <v>2460436.9319254416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2010330.2491899729</v>
      </c>
      <c r="R661" s="25">
        <f t="array" aca="1" ref="R661" ca="1">INDEX('Lorri 401b'!L:L,MATCH('Retirement Calculator'!A661,'Lorri 401b'!N:N,0),0)</f>
        <v>430182.35781890736</v>
      </c>
      <c r="S661" s="25">
        <f t="shared" ca="1" si="527"/>
        <v>2440512.60700888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2010276.0137079034</v>
      </c>
      <c r="R662" s="25">
        <f t="array" aca="1" ref="R662" ca="1">INDEX('Lorri 401b'!L:L,MATCH('Retirement Calculator'!A662,'Lorri 401b'!N:N,0),0)</f>
        <v>410229.25036392995</v>
      </c>
      <c r="S662" s="25">
        <f t="shared" ca="1" si="527"/>
        <v>2420505.2640718333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2010221.5522446586</v>
      </c>
      <c r="R663" s="25">
        <f t="array" aca="1" ref="R663" ca="1">INDEX('Lorri 401b'!L:L,MATCH('Retirement Calculator'!A663,'Lorri 401b'!N:N,0),0)</f>
        <v>390193.00496122346</v>
      </c>
      <c r="S663" s="25">
        <f t="shared" ca="1" si="527"/>
        <v>2400414.5572058819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2010166.8638586502</v>
      </c>
      <c r="R664" s="25">
        <f t="array" aca="1" ref="R664" ca="1">INDEX('Lorri 401b'!L:L,MATCH('Retirement Calculator'!A664,'Lorri 401b'!N:N,0),0)</f>
        <v>370073.27520267235</v>
      </c>
      <c r="S664" s="25">
        <f t="shared" ca="1" si="527"/>
        <v>2380240.1390613224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2010111.9476043668</v>
      </c>
      <c r="R665" s="25">
        <f t="array" aca="1" ref="R665" ca="1">INDEX('Lorri 401b'!L:L,MATCH('Retirement Calculator'!A665,'Lorri 401b'!N:N,0),0)</f>
        <v>349869.71323679393</v>
      </c>
      <c r="S665" s="25">
        <f t="shared" ca="1" si="527"/>
        <v>2359981.6608411609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2010056.8025323572</v>
      </c>
      <c r="R666" s="25">
        <f t="array" aca="1" ref="R666" ca="1">INDEX('Lorri 401b'!L:L,MATCH('Retirement Calculator'!A666,'Lorri 401b'!N:N,0),0)</f>
        <v>329581.96976272436</v>
      </c>
      <c r="S666" s="25">
        <f t="shared" ca="1" si="527"/>
        <v>2339638.7722950815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2010001.4276892142</v>
      </c>
      <c r="R667" s="25">
        <f t="array" aca="1" ref="R667" ca="1">INDEX('Lorri 401b'!L:L,MATCH('Retirement Calculator'!A667,'Lorri 401b'!N:N,0),0)</f>
        <v>309209.69402417954</v>
      </c>
      <c r="S667" s="25">
        <f t="shared" ca="1" si="527"/>
        <v>2319211.1217133938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2009945.8221175582</v>
      </c>
      <c r="R668" s="25">
        <f t="array" aca="1" ref="R668" ca="1">INDEX('Lorri 401b'!L:L,MATCH('Retirement Calculator'!A668,'Lorri 401b'!N:N,0),0)</f>
        <v>288752.53380339075</v>
      </c>
      <c r="S668" s="25">
        <f t="shared" ca="1" si="527"/>
        <v>2298698.355920949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2009889.9848560202</v>
      </c>
      <c r="R669" s="25">
        <f t="array" aca="1" ref="R669" ca="1">INDEX('Lorri 401b'!L:L,MATCH('Retirement Calculator'!A669,'Lorri 401b'!N:N,0),0)</f>
        <v>268210.13541501533</v>
      </c>
      <c r="S669" s="25">
        <f t="shared" ca="1" si="527"/>
        <v>2278100.1202710355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2009833.9149392259</v>
      </c>
      <c r="R670" s="25">
        <f t="array" aca="1" ref="R670" ca="1">INDEX('Lorri 401b'!L:L,MATCH('Retirement Calculator'!A670,'Lorri 401b'!N:N,0),0)</f>
        <v>247582.1437000217</v>
      </c>
      <c r="S670" s="25">
        <f t="shared" ca="1" si="527"/>
        <v>2257416.0586392474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2009777.6113977781</v>
      </c>
      <c r="R671" s="25">
        <f t="array" aca="1" ref="R671" ca="1">INDEX('Lorri 401b'!L:L,MATCH('Retirement Calculator'!A671,'Lorri 401b'!N:N,0),0)</f>
        <v>226868.20201954892</v>
      </c>
      <c r="S671" s="25">
        <f t="shared" ca="1" si="527"/>
        <v>2236645.8134173271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2009721.0732582412</v>
      </c>
      <c r="R672" s="25">
        <f t="array" aca="1" ref="R672" ca="1">INDEX('Lorri 401b'!L:L,MATCH('Retirement Calculator'!A672,'Lorri 401b'!N:N,0),0)</f>
        <v>206067.95224874082</v>
      </c>
      <c r="S672" s="25">
        <f t="shared" ca="1" si="527"/>
        <v>2215789.0255069821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2009664.2995431228</v>
      </c>
      <c r="R673" s="25">
        <f t="array" aca="1" ref="R673" ca="1">INDEX('Lorri 401b'!L:L,MATCH('Retirement Calculator'!A673,'Lorri 401b'!N:N,0),0)</f>
        <v>185181.03477055437</v>
      </c>
      <c r="S673" s="25">
        <f t="shared" ca="1" si="527"/>
        <v>2194845.3343136772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2009607.289270858</v>
      </c>
      <c r="R674" s="25">
        <f t="array" aca="1" ref="R674" ca="1">INDEX('Lorri 401b'!L:L,MATCH('Retirement Calculator'!A674,'Lorri 401b'!N:N,0),0)</f>
        <v>164207.08846954216</v>
      </c>
      <c r="S674" s="25">
        <f t="shared" ca="1" si="527"/>
        <v>2173814.3777404004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2009550.0414557923</v>
      </c>
      <c r="R675" s="25">
        <f t="array" aca="1" ref="R675" ca="1">INDEX('Lorri 401b'!L:L,MATCH('Retirement Calculator'!A675,'Lorri 401b'!N:N,0),0)</f>
        <v>143145.75072560905</v>
      </c>
      <c r="S675" s="25">
        <f t="shared" ca="1" si="527"/>
        <v>2152695.7921814015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2009492.5551081637</v>
      </c>
      <c r="R676" s="25">
        <f t="array" aca="1" ref="R676" ca="1">INDEX('Lorri 401b'!L:L,MATCH('Retirement Calculator'!A676,'Lorri 401b'!N:N,0),0)</f>
        <v>121996.65740774288</v>
      </c>
      <c r="S676" s="25">
        <f t="shared" ca="1" si="527"/>
        <v>2131489.2125159064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2009434.8292340867</v>
      </c>
      <c r="R677" s="25">
        <f t="array" aca="1" ref="R677" ca="1">INDEX('Lorri 401b'!L:L,MATCH('Retirement Calculator'!A677,'Lorri 401b'!N:N,0),0)</f>
        <v>100759.44286771894</v>
      </c>
      <c r="S677" s="25">
        <f t="shared" ca="1" si="527"/>
        <v>2110194.2721018055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2009376.8628355344</v>
      </c>
      <c r="R678" s="25">
        <f t="array" aca="1" ref="R678" ca="1">INDEX('Lorri 401b'!L:L,MATCH('Retirement Calculator'!A678,'Lorri 401b'!N:N,0),0)</f>
        <v>79433.739933778241</v>
      </c>
      <c r="S678" s="25">
        <f t="shared" ca="1" si="527"/>
        <v>2088810.6027693127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2009318.6549103213</v>
      </c>
      <c r="R679" s="25">
        <f t="array" aca="1" ref="R679" ca="1">INDEX('Lorri 401b'!L:L,MATCH('Retirement Calculator'!A679,'Lorri 401b'!N:N,0),0)</f>
        <v>58019.179904279452</v>
      </c>
      <c r="S679" s="25">
        <f t="shared" ca="1" si="527"/>
        <v>2067337.8348146009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2009260.2044520865</v>
      </c>
      <c r="R680" s="25">
        <f t="array" aca="1" ref="R680" ca="1">INDEX('Lorri 401b'!L:L,MATCH('Retirement Calculator'!A680,'Lorri 401b'!N:N,0),0)</f>
        <v>36515.392541324414</v>
      </c>
      <c r="S680" s="25">
        <f t="shared" ca="1" si="527"/>
        <v>2045775.596993411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2009201.5104502758</v>
      </c>
      <c r="R681" s="25">
        <f t="array" aca="1" ref="R681" ca="1">INDEX('Lorri 401b'!L:L,MATCH('Retirement Calculator'!A681,'Lorri 401b'!N:N,0),0)</f>
        <v>14922.006064357067</v>
      </c>
      <c r="S681" s="25">
        <f t="shared" ca="1" si="527"/>
        <v>2024123.5165146329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2009142.5718901241</v>
      </c>
      <c r="R682" s="25">
        <f t="array" aca="1" ref="R682" ca="1">INDEX('Lorri 401b'!L:L,MATCH('Retirement Calculator'!A682,'Lorri 401b'!N:N,0),0)</f>
        <v>-6761.3528562643105</v>
      </c>
      <c r="S682" s="25">
        <f t="shared" ca="1" si="527"/>
        <v>2002381.2190338599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2009083.3877526384</v>
      </c>
      <c r="R683" s="25">
        <f t="array" aca="1" ref="R683" ca="1">INDEX('Lorri 401b'!L:L,MATCH('Retirement Calculator'!A683,'Lorri 401b'!N:N,0),0)</f>
        <v>-28535.059105721612</v>
      </c>
      <c r="S683" s="25">
        <f t="shared" ca="1" si="527"/>
        <v>1980548.3286469169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2009023.95701458</v>
      </c>
      <c r="R684" s="25">
        <f t="array" aca="1" ref="R684" ca="1">INDEX('Lorri 401b'!L:L,MATCH('Retirement Calculator'!A684,'Lorri 401b'!N:N,0),0)</f>
        <v>-50399.48913121831</v>
      </c>
      <c r="S684" s="25">
        <f t="shared" ca="1" si="527"/>
        <v>1958624.4678833617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2008964.2786484463</v>
      </c>
      <c r="R685" s="25">
        <f t="array" aca="1" ref="R685" ca="1">INDEX('Lorri 401b'!L:L,MATCH('Retirement Calculator'!A685,'Lorri 401b'!N:N,0),0)</f>
        <v>-72355.020948487931</v>
      </c>
      <c r="S685" s="25">
        <f t="shared" ca="1" si="527"/>
        <v>1936609.2576999583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2008904.3516224537</v>
      </c>
      <c r="R686" s="25">
        <f t="array" aca="1" ref="R686" ca="1">INDEX('Lorri 401b'!L:L,MATCH('Retirement Calculator'!A686,'Lorri 401b'!N:N,0),0)</f>
        <v>-94402.034148329491</v>
      </c>
      <c r="S686" s="25">
        <f t="shared" ca="1" si="527"/>
        <v>1914502.3174741243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2008844.1749005194</v>
      </c>
      <c r="R687" s="25">
        <f t="array" aca="1" ref="R687" ca="1">INDEX('Lorri 401b'!L:L,MATCH('Retirement Calculator'!A687,'Lorri 401b'!N:N,0),0)</f>
        <v>-116540.9099031704</v>
      </c>
      <c r="S687" s="25">
        <f t="shared" ca="1" si="527"/>
        <v>1892303.2649973491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2008783.7474422439</v>
      </c>
      <c r="R688" s="25">
        <f t="array" aca="1" ref="R688" ca="1">INDEX('Lorri 401b'!L:L,MATCH('Retirement Calculator'!A688,'Lorri 401b'!N:N,0),0)</f>
        <v>-138772.03097365648</v>
      </c>
      <c r="S688" s="25">
        <f t="shared" ca="1" si="527"/>
        <v>1870011.7164685873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2008723.0682028921</v>
      </c>
      <c r="R689" s="25">
        <f t="array" aca="1" ref="R689" ca="1">INDEX('Lorri 401b'!L:L,MATCH('Retirement Calculator'!A689,'Lorri 401b'!N:N,0),0)</f>
        <v>-161095.78171526958</v>
      </c>
      <c r="S689" s="25">
        <f t="shared" ca="1" si="527"/>
        <v>1847627.2864876224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2008662.1361333763</v>
      </c>
      <c r="R690" s="25">
        <f t="array" aca="1" ref="R690" ca="1">INDEX('Lorri 401b'!L:L,MATCH('Retirement Calculator'!A690,'Lorri 401b'!N:N,0),0)</f>
        <v>-183512.54808497275</v>
      </c>
      <c r="S690" s="25">
        <f t="shared" ca="1" si="527"/>
        <v>1825149.5880484036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2008600.9501802376</v>
      </c>
      <c r="R691" s="25">
        <f t="array" aca="1" ref="R691" ca="1">INDEX('Lorri 401b'!L:L,MATCH('Retirement Calculator'!A691,'Lorri 401b'!N:N,0),0)</f>
        <v>-206022.71764788299</v>
      </c>
      <c r="S691" s="25">
        <f t="shared" ca="1" si="527"/>
        <v>1802578.2325323545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2008539.5092856276</v>
      </c>
      <c r="R692" s="25">
        <f t="array" aca="1" ref="R692" ca="1">INDEX('Lorri 401b'!L:L,MATCH('Retirement Calculator'!A692,'Lorri 401b'!N:N,0),0)</f>
        <v>-228626.67958397203</v>
      </c>
      <c r="S692" s="25">
        <f t="shared" ca="1" si="527"/>
        <v>1779912.8297016555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2008477.8123872899</v>
      </c>
      <c r="R693" s="25">
        <f t="array" aca="1" ref="R693" ca="1">INDEX('Lorri 401b'!L:L,MATCH('Retirement Calculator'!A693,'Lorri 401b'!N:N,0),0)</f>
        <v>-251324.82469479478</v>
      </c>
      <c r="S693" s="25">
        <f t="shared" ca="1" si="527"/>
        <v>1757152.9876924951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2008415.8584185427</v>
      </c>
      <c r="R694" s="25">
        <f t="array" aca="1" ref="R694" ca="1">INDEX('Lorri 401b'!L:L,MATCH('Retirement Calculator'!A694,'Lorri 401b'!N:N,0),0)</f>
        <v>-274117.54541024595</v>
      </c>
      <c r="S694" s="25">
        <f t="shared" ca="1" si="527"/>
        <v>1734298.3130082968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2008353.6463082589</v>
      </c>
      <c r="R695" s="25">
        <f t="array" aca="1" ref="R695" ca="1">INDEX('Lorri 401b'!L:L,MATCH('Retirement Calculator'!A695,'Lorri 401b'!N:N,0),0)</f>
        <v>-297005.23579534487</v>
      </c>
      <c r="S695" s="25">
        <f t="shared" ca="1" si="527"/>
        <v>1711348.4105129139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2008291.1749808488</v>
      </c>
      <c r="R696" s="25">
        <f t="array" aca="1" ref="R696" ca="1">INDEX('Lorri 401b'!L:L,MATCH('Retirement Calculator'!A696,'Lorri 401b'!N:N,0),0)</f>
        <v>-319988.29155704833</v>
      </c>
      <c r="S696" s="25">
        <f t="shared" ca="1" si="527"/>
        <v>1688302.8834238006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2008228.4433562413</v>
      </c>
      <c r="R697" s="25">
        <f t="array" aca="1" ref="R697" ca="1">INDEX('Lorri 401b'!L:L,MATCH('Retirement Calculator'!A697,'Lorri 401b'!N:N,0),0)</f>
        <v>-343067.11005109223</v>
      </c>
      <c r="S697" s="25">
        <f t="shared" ca="1" si="527"/>
        <v>1665161.3333051491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2008165.4503498645</v>
      </c>
      <c r="R698" s="25">
        <f t="array" aca="1" ref="R698" ca="1">INDEX('Lorri 401b'!L:L,MATCH('Retirement Calculator'!A698,'Lorri 401b'!N:N,0),0)</f>
        <v>-366242.09028886131</v>
      </c>
      <c r="S698" s="25">
        <f t="shared" ca="1" si="527"/>
        <v>1641923.3600610034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2008102.194872628</v>
      </c>
      <c r="R699" s="25">
        <f t="array" aca="1" ref="R699" ca="1">INDEX('Lorri 401b'!L:L,MATCH('Retirement Calculator'!A699,'Lorri 401b'!N:N,0),0)</f>
        <v>-389513.63294428773</v>
      </c>
      <c r="S699" s="25">
        <f t="shared" ca="1" si="527"/>
        <v>1618588.5619283402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2008038.6758309028</v>
      </c>
      <c r="R700" s="25">
        <f t="array" aca="1" ref="R700" ca="1">INDEX('Lorri 401b'!L:L,MATCH('Retirement Calculator'!A700,'Lorri 401b'!N:N,0),0)</f>
        <v>-412882.14036077849</v>
      </c>
      <c r="S700" s="25">
        <f t="shared" ca="1" si="527"/>
        <v>1595156.5354701243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2007974.8921265039</v>
      </c>
      <c r="R701" s="25">
        <f t="array" aca="1" ref="R701" ca="1">INDEX('Lorri 401b'!L:L,MATCH('Retirement Calculator'!A701,'Lorri 401b'!N:N,0),0)</f>
        <v>-436348.01655817125</v>
      </c>
      <c r="S701" s="25">
        <f t="shared" ca="1" si="527"/>
        <v>1571626.8755683326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2007910.8426566699</v>
      </c>
      <c r="R702" s="25">
        <f t="array" aca="1" ref="R702" ca="1">INDEX('Lorri 401b'!L:L,MATCH('Retirement Calculator'!A702,'Lorri 401b'!N:N,0),0)</f>
        <v>-459911.66723971983</v>
      </c>
      <c r="S702" s="25">
        <f t="shared" ca="1" si="527"/>
        <v>1547999.1754169501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2007846.5263140448</v>
      </c>
      <c r="R703" s="25">
        <f t="array" aca="1" ref="R703" ca="1">INDEX('Lorri 401b'!L:L,MATCH('Retirement Calculator'!A703,'Lorri 401b'!N:N,0),0)</f>
        <v>-483573.49979910819</v>
      </c>
      <c r="S703" s="25">
        <f t="shared" ca="1" si="527"/>
        <v>1524273.0265149367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2007781.9419866588</v>
      </c>
      <c r="R704" s="25">
        <f t="array" aca="1" ref="R704" ca="1">INDEX('Lorri 401b'!L:L,MATCH('Retirement Calculator'!A704,'Lorri 401b'!N:N,0),0)</f>
        <v>-507333.92332749401</v>
      </c>
      <c r="S704" s="25">
        <f t="shared" ca="1" si="527"/>
        <v>1500448.0186591649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2007717.0885579088</v>
      </c>
      <c r="R705" s="25">
        <f t="array" aca="1" ref="R705" ca="1">INDEX('Lorri 401b'!L:L,MATCH('Retirement Calculator'!A705,'Lorri 401b'!N:N,0),0)</f>
        <v>-531193.34862058144</v>
      </c>
      <c r="S705" s="25">
        <f t="shared" ca="1" si="527"/>
        <v>1476523.7399373273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2007651.9649065391</v>
      </c>
      <c r="R706" s="25">
        <f t="array" aca="1" ref="R706" ca="1">INDEX('Lorri 401b'!L:L,MATCH('Retirement Calculator'!A706,'Lorri 401b'!N:N,0),0)</f>
        <v>-555152.1881857235</v>
      </c>
      <c r="S706" s="25">
        <f t="shared" ca="1" si="527"/>
        <v>1452499.7767208156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2007586.5699066219</v>
      </c>
      <c r="R707" s="25">
        <f t="array" aca="1" ref="R707" ca="1">INDEX('Lorri 401b'!L:L,MATCH('Retirement Calculator'!A707,'Lorri 401b'!N:N,0),0)</f>
        <v>-579210.85624905361</v>
      </c>
      <c r="S707" s="25">
        <f t="shared" ca="1" si="527"/>
        <v>1428375.7136575682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2007520.9024275385</v>
      </c>
      <c r="R708" s="25">
        <f t="array" aca="1" ref="R708" ca="1">INDEX('Lorri 401b'!L:L,MATCH('Retirement Calculator'!A708,'Lorri 401b'!N:N,0),0)</f>
        <v>-603369.76876264752</v>
      </c>
      <c r="S708" s="25">
        <f t="shared" ca="1" si="527"/>
        <v>1404151.1336648911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2007454.9613339589</v>
      </c>
      <c r="R709" s="25">
        <f t="array" aca="1" ref="R709" ca="1">INDEX('Lorri 401b'!L:L,MATCH('Retirement Calculator'!A709,'Lorri 401b'!N:N,0),0)</f>
        <v>-627629.34341171465</v>
      </c>
      <c r="S709" s="25">
        <f t="shared" ca="1" si="527"/>
        <v>1379825.6179222441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2007388.7454858227</v>
      </c>
      <c r="R710" s="25">
        <f t="array" aca="1" ref="R710" ca="1">INDEX('Lorri 401b'!L:L,MATCH('Retirement Calculator'!A710,'Lorri 401b'!N:N,0),0)</f>
        <v>-651989.99962181959</v>
      </c>
      <c r="S710" s="25">
        <f t="shared" ca="1" si="527"/>
        <v>1355398.745864003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2007322.2537383193</v>
      </c>
      <c r="R711" s="25">
        <f t="array" aca="1" ref="R711" ca="1">INDEX('Lorri 401b'!L:L,MATCH('Retirement Calculator'!A711,'Lorri 401b'!N:N,0),0)</f>
        <v>-676452.15856613335</v>
      </c>
      <c r="S711" s="25">
        <f t="shared" ca="1" si="527"/>
        <v>1330870.0951721859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2007255.4849418679</v>
      </c>
      <c r="R712" s="25">
        <f t="array" aca="1" ref="R712" ca="1">INDEX('Lorri 401b'!L:L,MATCH('Retirement Calculator'!A712,'Lorri 401b'!N:N,0),0)</f>
        <v>-701016.24317271519</v>
      </c>
      <c r="S712" s="25">
        <f t="shared" ca="1" si="527"/>
        <v>1306239.2417691527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2007188.4379420979</v>
      </c>
      <c r="R713" s="25">
        <f t="array" aca="1" ref="R713" ca="1">INDEX('Lorri 401b'!L:L,MATCH('Retirement Calculator'!A713,'Lorri 401b'!N:N,0),0)</f>
        <v>-725682.67813182448</v>
      </c>
      <c r="S713" s="25">
        <f t="shared" ca="1" si="527"/>
        <v>1281505.7598102735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2007121.1115798289</v>
      </c>
      <c r="R714" s="25">
        <f t="array" aca="1" ref="R714" ca="1">INDEX('Lorri 401b'!L:L,MATCH('Retirement Calculator'!A714,'Lorri 401b'!N:N,0),0)</f>
        <v>-750451.88990326319</v>
      </c>
      <c r="S714" s="25">
        <f t="shared" ca="1" si="527"/>
        <v>1256669.2216765657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2007053.5046910504</v>
      </c>
      <c r="R715" s="25">
        <f t="array" aca="1" ref="R715" ca="1">INDEX('Lorri 401b'!L:L,MATCH('Retirement Calculator'!A715,'Lorri 401b'!N:N,0),0)</f>
        <v>-775324.30672374973</v>
      </c>
      <c r="S715" s="25">
        <f t="shared" ca="1" si="527"/>
        <v>1231729.1979673007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2006985.616106902</v>
      </c>
      <c r="R716" s="25">
        <f t="array" aca="1" ref="R716" ca="1">INDEX('Lorri 401b'!L:L,MATCH('Retirement Calculator'!A716,'Lorri 401b'!N:N,0),0)</f>
        <v>-800300.35861432157</v>
      </c>
      <c r="S716" s="25">
        <f t="shared" ca="1" si="527"/>
        <v>1206685.2574925805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2006917.4446536531</v>
      </c>
      <c r="R717" s="25">
        <f t="array" aca="1" ref="R717" ca="1">INDEX('Lorri 401b'!L:L,MATCH('Retirement Calculator'!A717,'Lorri 401b'!N:N,0),0)</f>
        <v>-825380.47738777078</v>
      </c>
      <c r="S717" s="25">
        <f t="shared" ca="1" si="527"/>
        <v>1181536.9672658823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2006848.9891526822</v>
      </c>
      <c r="R718" s="25">
        <f t="array" aca="1" ref="R718" ca="1">INDEX('Lorri 401b'!L:L,MATCH('Retirement Calculator'!A718,'Lorri 401b'!N:N,0),0)</f>
        <v>-850565.09665610944</v>
      </c>
      <c r="S718" s="25">
        <f t="shared" ca="1" si="527"/>
        <v>1156283.8924965728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2006780.2484204574</v>
      </c>
      <c r="R719" s="25">
        <f t="array" aca="1" ref="R719" ca="1">INDEX('Lorri 401b'!L:L,MATCH('Retirement Calculator'!A719,'Lorri 401b'!N:N,0),0)</f>
        <v>-875854.65183806617</v>
      </c>
      <c r="S719" s="25">
        <f t="shared" ca="1" si="527"/>
        <v>1130925.5965823913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2006711.2212685149</v>
      </c>
      <c r="R720" s="25">
        <f t="array" aca="1" ref="R720" ca="1">INDEX('Lorri 401b'!L:L,MATCH('Retirement Calculator'!A720,'Lorri 401b'!N:N,0),0)</f>
        <v>-901249.58016661427</v>
      </c>
      <c r="S720" s="25">
        <f t="shared" ca="1" si="527"/>
        <v>1105461.6411019005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2006641.9065034392</v>
      </c>
      <c r="R721" s="25">
        <f t="array" aca="1" ref="R721" ca="1">INDEX('Lorri 401b'!L:L,MATCH('Retirement Calculator'!A721,'Lorri 401b'!N:N,0),0)</f>
        <v>-926750.32069653133</v>
      </c>
      <c r="S721" s="25">
        <f t="shared" ca="1" si="527"/>
        <v>1079891.5858069079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2006572.3029268424</v>
      </c>
      <c r="R722" s="25">
        <f t="array" aca="1" ref="R722" ca="1">INDEX('Lorri 401b'!L:L,MATCH('Retirement Calculator'!A722,'Lorri 401b'!N:N,0),0)</f>
        <v>-952357.31431198982</v>
      </c>
      <c r="S722" s="25">
        <f t="shared" ca="1" si="527"/>
        <v>1054214.9886148525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2006502.4093353432</v>
      </c>
      <c r="R723" s="25">
        <f t="array" aca="1" ref="R723" ca="1">INDEX('Lorri 401b'!L:L,MATCH('Retirement Calculator'!A723,'Lorri 401b'!N:N,0),0)</f>
        <v>-978071.00373417931</v>
      </c>
      <c r="S723" s="25">
        <f t="shared" ca="1" si="527"/>
        <v>1028431.4056011639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2006432.2245205459</v>
      </c>
      <c r="R724" s="25">
        <f t="array" aca="1" ref="R724" ca="1">INDEX('Lorri 401b'!L:L,MATCH('Retirement Calculator'!A724,'Lorri 401b'!N:N,0),0)</f>
        <v>-1003891.8335289613</v>
      </c>
      <c r="S724" s="25">
        <f t="shared" ca="1" si="527"/>
        <v>1002540.3909915846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2006361.7472690204</v>
      </c>
      <c r="R725" s="25">
        <f t="array" aca="1" ref="R725" ca="1">INDEX('Lorri 401b'!L:L,MATCH('Retirement Calculator'!A725,'Lorri 401b'!N:N,0),0)</f>
        <v>-1029820.2501145549</v>
      </c>
      <c r="S725" s="25">
        <f t="shared" ca="1" si="527"/>
        <v>976541.49715446553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2006290.9763622803</v>
      </c>
      <c r="R726" s="25">
        <f t="array" aca="1" ref="R726" ca="1">INDEX('Lorri 401b'!L:L,MATCH('Retirement Calculator'!A726,'Lorri 401b'!N:N,0),0)</f>
        <v>-1055856.7017692551</v>
      </c>
      <c r="S726" s="25">
        <f t="shared" ca="1" si="527"/>
        <v>950434.27459302521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2006219.9105767622</v>
      </c>
      <c r="R727" s="25">
        <f t="array" aca="1" ref="R727" ca="1">INDEX('Lorri 401b'!L:L,MATCH('Retirement Calculator'!A727,'Lorri 401b'!N:N,0),0)</f>
        <v>-1082001.6386391832</v>
      </c>
      <c r="S727" s="25">
        <f t="shared" ca="1" si="527"/>
        <v>924218.27193757892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2006148.5486838042</v>
      </c>
      <c r="R728" s="25">
        <f t="array" aca="1" ref="R728" ca="1">INDEX('Lorri 401b'!L:L,MATCH('Retirement Calculator'!A728,'Lorri 401b'!N:N,0),0)</f>
        <v>-1108255.5127460693</v>
      </c>
      <c r="S728" s="25">
        <f t="shared" ca="1" si="527"/>
        <v>897893.03593773488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2006076.8894496257</v>
      </c>
      <c r="R729" s="25">
        <f t="array" aca="1" ref="R729" ca="1">INDEX('Lorri 401b'!L:L,MATCH('Retirement Calculator'!A729,'Lorri 401b'!N:N,0),0)</f>
        <v>-1134618.7779950676</v>
      </c>
      <c r="S729" s="25">
        <f t="shared" ca="1" si="527"/>
        <v>871458.11145455809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2006004.9316353048</v>
      </c>
      <c r="R730" s="25">
        <f t="array" aca="1" ref="R730" ca="1">INDEX('Lorri 401b'!L:L,MATCH('Retirement Calculator'!A730,'Lorri 401b'!N:N,0),0)</f>
        <v>-1161091.8901826034</v>
      </c>
      <c r="S730" s="25">
        <f t="shared" ca="1" si="527"/>
        <v>844913.04145270144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2005932.6739967575</v>
      </c>
      <c r="R731" s="25">
        <f t="array" aca="1" ref="R731" ca="1">INDEX('Lorri 401b'!L:L,MATCH('Retirement Calculator'!A731,'Lorri 401b'!N:N,0),0)</f>
        <v>-1187675.3070042538</v>
      </c>
      <c r="S731" s="25">
        <f t="shared" ca="1" si="527"/>
        <v>818257.36699250364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2005860.1152847162</v>
      </c>
      <c r="R732" s="25">
        <f t="array" aca="1" ref="R732" ca="1">INDEX('Lorri 401b'!L:L,MATCH('Retirement Calculator'!A732,'Lorri 401b'!N:N,0),0)</f>
        <v>-1214369.4880626611</v>
      </c>
      <c r="S732" s="25">
        <f t="shared" ca="1" si="527"/>
        <v>791490.6272220551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2005787.2542447082</v>
      </c>
      <c r="R733" s="25">
        <f t="array" aca="1" ref="R733" ca="1">INDEX('Lorri 401b'!L:L,MATCH('Retirement Calculator'!A733,'Lorri 401b'!N:N,0),0)</f>
        <v>-1241174.8948754785</v>
      </c>
      <c r="S733" s="25">
        <f t="shared" ca="1" si="527"/>
        <v>764612.35936922976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2005714.0896170335</v>
      </c>
      <c r="R734" s="25">
        <f t="array" aca="1" ref="R734" ca="1">INDEX('Lorri 401b'!L:L,MATCH('Retirement Calculator'!A734,'Lorri 401b'!N:N,0),0)</f>
        <v>-1268091.9908833492</v>
      </c>
      <c r="S734" s="25">
        <f t="shared" ca="1" si="527"/>
        <v>737622.09873368428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2005640.6201367434</v>
      </c>
      <c r="R735" s="25">
        <f t="array" aca="1" ref="R735" ca="1">INDEX('Lorri 401b'!L:L,MATCH('Retirement Calculator'!A735,'Lorri 401b'!N:N,0),0)</f>
        <v>-1295121.2414579194</v>
      </c>
      <c r="S735" s="25">
        <f t="shared" ca="1" si="527"/>
        <v>710519.37867882405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2005566.8445336188</v>
      </c>
      <c r="R736" s="25">
        <f t="array" aca="1" ref="R736" ca="1">INDEX('Lorri 401b'!L:L,MATCH('Retirement Calculator'!A736,'Lorri 401b'!N:N,0),0)</f>
        <v>-1322263.1139098837</v>
      </c>
      <c r="S736" s="25">
        <f t="shared" ca="1" si="527"/>
        <v>683303.73062373511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2005492.7615321476</v>
      </c>
      <c r="R737" s="25">
        <f t="array" aca="1" ref="R737" ca="1">INDEX('Lorri 401b'!L:L,MATCH('Retirement Calculator'!A737,'Lorri 401b'!N:N,0),0)</f>
        <v>-1349518.0774970644</v>
      </c>
      <c r="S737" s="25">
        <f t="shared" ca="1" si="527"/>
        <v>655974.68403508328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2005418.3698515038</v>
      </c>
      <c r="R738" s="25">
        <f t="array" aca="1" ref="R738" ca="1">INDEX('Lorri 401b'!L:L,MATCH('Retirement Calculator'!A738,'Lorri 401b'!N:N,0),0)</f>
        <v>-1376886.6034325249</v>
      </c>
      <c r="S738" s="25">
        <f t="shared" ca="1" si="527"/>
        <v>628531.7664189788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2005343.6682055239</v>
      </c>
      <c r="R739" s="25">
        <f t="array" aca="1" ref="R739" ca="1">INDEX('Lorri 401b'!L:L,MATCH('Retirement Calculator'!A739,'Lorri 401b'!N:N,0),0)</f>
        <v>-1404369.1648927168</v>
      </c>
      <c r="S739" s="25">
        <f t="shared" ca="1" si="527"/>
        <v>600974.50331280706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2005268.6553026857</v>
      </c>
      <c r="R740" s="25">
        <f t="array" aca="1" ref="R740" ca="1">INDEX('Lorri 401b'!L:L,MATCH('Retirement Calculator'!A740,'Lorri 401b'!N:N,0),0)</f>
        <v>-1431966.2370256593</v>
      </c>
      <c r="S740" s="25">
        <f t="shared" ca="1" si="527"/>
        <v>573302.41827702639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2005193.3298460857</v>
      </c>
      <c r="R741" s="25">
        <f t="array" aca="1" ref="R741" ca="1">INDEX('Lorri 401b'!L:L,MATCH('Retirement Calculator'!A741,'Lorri 401b'!N:N,0),0)</f>
        <v>-1459678.2969591557</v>
      </c>
      <c r="S741" s="25">
        <f t="shared" ca="1" si="527"/>
        <v>545515.03288693004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2005117.6905334166</v>
      </c>
      <c r="R742" s="25">
        <f t="array" aca="1" ref="R742" ca="1">INDEX('Lorri 401b'!L:L,MATCH('Retirement Calculator'!A742,'Lorri 401b'!N:N,0),0)</f>
        <v>-1487505.8238090419</v>
      </c>
      <c r="S742" s="25">
        <f t="shared" ca="1" si="527"/>
        <v>517611.8667243747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2005041.7360569448</v>
      </c>
      <c r="R743" s="25">
        <f t="array" aca="1" ref="R743" ca="1">INDEX('Lorri 401b'!L:L,MATCH('Retirement Calculator'!A743,'Lorri 401b'!N:N,0),0)</f>
        <v>-1515449.2986874692</v>
      </c>
      <c r="S743" s="25">
        <f t="shared" ca="1" si="527"/>
        <v>489592.43736947561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2004965.4651034877</v>
      </c>
      <c r="R744" s="25">
        <f t="array" aca="1" ref="R744" ca="1">INDEX('Lorri 401b'!L:L,MATCH('Retirement Calculator'!A744,'Lorri 401b'!N:N,0),0)</f>
        <v>-1543509.2047112233</v>
      </c>
      <c r="S744" s="25">
        <f t="shared" ca="1" si="527"/>
        <v>461456.26039226446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2004888.8763543912</v>
      </c>
      <c r="R745" s="25">
        <f t="array" aca="1" ref="R745" ca="1">INDEX('Lorri 401b'!L:L,MATCH('Retirement Calculator'!A745,'Lorri 401b'!N:N,0),0)</f>
        <v>-1571686.0270100762</v>
      </c>
      <c r="S745" s="25">
        <f t="shared" ca="1" si="527"/>
        <v>433202.84934431501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2004811.9684855067</v>
      </c>
      <c r="R746" s="25">
        <f t="array" aca="1" ref="R746" ca="1">INDEX('Lorri 401b'!L:L,MATCH('Retirement Calculator'!A746,'Lorri 401b'!N:N,0),0)</f>
        <v>-1599980.2527351745</v>
      </c>
      <c r="S746" s="25">
        <f t="shared" ca="1" si="527"/>
        <v>404831.71575033222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2004734.7401671687</v>
      </c>
      <c r="R747" s="25">
        <f t="array" aca="1" ref="R747" ca="1">INDEX('Lorri 401b'!L:L,MATCH('Retirement Calculator'!A747,'Lorri 401b'!N:N,0),0)</f>
        <v>-1628392.3710674606</v>
      </c>
      <c r="S747" s="25">
        <f t="shared" ca="1" si="527"/>
        <v>376342.36909970804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2004657.1900641709</v>
      </c>
      <c r="R748" s="25">
        <f t="array" aca="1" ref="R748" ca="1">INDEX('Lorri 401b'!L:L,MATCH('Retirement Calculator'!A748,'Lorri 401b'!N:N,0),0)</f>
        <v>-1656922.8732261313</v>
      </c>
      <c r="S748" s="25">
        <f t="shared" ca="1" si="527"/>
        <v>347734.31683803955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2004579.3168357438</v>
      </c>
      <c r="R749" s="25">
        <f t="array" aca="1" ref="R749" ca="1">INDEX('Lorri 401b'!L:L,MATCH('Retirement Calculator'!A749,'Lorri 401b'!N:N,0),0)</f>
        <v>-1685572.2524771297</v>
      </c>
      <c r="S749" s="25">
        <f t="shared" ca="1" si="527"/>
        <v>319007.06435861415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2004501.1191355316</v>
      </c>
      <c r="R750" s="25">
        <f t="array" aca="1" ref="R750" ca="1">INDEX('Lorri 401b'!L:L,MATCH('Retirement Calculator'!A750,'Lorri 401b'!N:N,0),0)</f>
        <v>-1714341.0041416739</v>
      </c>
      <c r="S750" s="25">
        <f t="shared" ca="1" si="527"/>
        <v>290160.11499385769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2004422.5956115685</v>
      </c>
      <c r="R751" s="25">
        <f t="array" aca="1" ref="R751" ca="1">INDEX('Lorri 401b'!L:L,MATCH('Retirement Calculator'!A751,'Lorri 401b'!N:N,0),0)</f>
        <v>-1743229.6256048204</v>
      </c>
      <c r="S751" s="25">
        <f t="shared" ca="1" si="527"/>
        <v>261192.9700067481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2004343.7449062557</v>
      </c>
      <c r="R752" s="25">
        <f t="array" aca="1" ref="R752" ca="1">INDEX('Lorri 401b'!L:L,MATCH('Retirement Calculator'!A752,'Lorri 401b'!N:N,0),0)</f>
        <v>-1772238.6163240634</v>
      </c>
      <c r="S752" s="25">
        <f t="shared" ca="1" si="527"/>
        <v>232105.12858219235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2004264.5656563374</v>
      </c>
      <c r="R753" s="25">
        <f t="array" aca="1" ref="R753" ca="1">INDEX('Lorri 401b'!L:L,MATCH('Retirement Calculator'!A753,'Lorri 401b'!N:N,0),0)</f>
        <v>-1801368.47783797</v>
      </c>
      <c r="S753" s="25">
        <f t="shared" ca="1" si="527"/>
        <v>202896.08781836741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2004185.0564928777</v>
      </c>
      <c r="R754" s="25">
        <f t="array" aca="1" ref="R754" ca="1">INDEX('Lorri 401b'!L:L,MATCH('Retirement Calculator'!A754,'Lorri 401b'!N:N,0),0)</f>
        <v>-1830619.7137748511</v>
      </c>
      <c r="S754" s="25">
        <f t="shared" ca="1" si="527"/>
        <v>173565.3427180266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2004105.2160412369</v>
      </c>
      <c r="R755" s="25">
        <f t="array" aca="1" ref="R755" ca="1">INDEX('Lorri 401b'!L:L,MATCH('Retirement Calculator'!A755,'Lorri 401b'!N:N,0),0)</f>
        <v>-1859992.8298614691</v>
      </c>
      <c r="S755" s="25">
        <f t="shared" ca="1" si="527"/>
        <v>144112.38617976778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2004025.0429210477</v>
      </c>
      <c r="R756" s="25">
        <f t="array" aca="1" ref="R756" ca="1">INDEX('Lorri 401b'!L:L,MATCH('Retirement Calculator'!A756,'Lorri 401b'!N:N,0),0)</f>
        <v>-1889488.3339317816</v>
      </c>
      <c r="S756" s="25">
        <f t="shared" ca="1" si="527"/>
        <v>114536.70898926607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2003944.5357461909</v>
      </c>
      <c r="R757" s="25">
        <f t="array" aca="1" ref="R757" ca="1">INDEX('Lorri 401b'!L:L,MATCH('Retirement Calculator'!A757,'Lorri 401b'!N:N,0),0)</f>
        <v>-1919106.7359357201</v>
      </c>
      <c r="S757" s="25">
        <f t="shared" ca="1" si="527"/>
        <v>84837.79981047078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2003863.6931247723</v>
      </c>
      <c r="R758" s="25">
        <f t="array" aca="1" ref="R758" ca="1">INDEX('Lorri 401b'!L:L,MATCH('Retirement Calculator'!A758,'Lorri 401b'!N:N,0),0)</f>
        <v>-1948848.5479480086</v>
      </c>
      <c r="S758" s="25">
        <f t="shared" ca="1" si="527"/>
        <v>55015.145176763646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2003782.5136590977</v>
      </c>
      <c r="R759" s="25">
        <f t="array" aca="1" ref="R759" ca="1">INDEX('Lorri 401b'!L:L,MATCH('Retirement Calculator'!A759,'Lorri 401b'!N:N,0),0)</f>
        <v>-1978714.2841770148</v>
      </c>
      <c r="S759" s="25">
        <f t="shared" ca="1" si="527"/>
        <v>25068.229482082883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2003700.9959456495</v>
      </c>
      <c r="R760" s="25">
        <f t="array" aca="1" ref="R760" ca="1">INDEX('Lorri 401b'!L:L,MATCH('Retirement Calculator'!A760,'Lorri 401b'!N:N,0),0)</f>
        <v>-2008704.4609736421</v>
      </c>
      <c r="S760" s="25">
        <f t="shared" ca="1" si="527"/>
        <v>-5003.4650279926136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2003619.1385750619</v>
      </c>
      <c r="R761" s="25">
        <f t="array" aca="1" ref="R761" ca="1">INDEX('Lorri 401b'!L:L,MATCH('Retirement Calculator'!A761,'Lorri 401b'!N:N,0),0)</f>
        <v>-2038819.5968402552</v>
      </c>
      <c r="S761" s="25">
        <f t="shared" ca="1" si="527"/>
        <v>-35200.458265193272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2003536.9401320969</v>
      </c>
      <c r="R762" s="25">
        <f t="array" aca="1" ref="R762" ca="1">INDEX('Lorri 401b'!L:L,MATCH('Retirement Calculator'!A762,'Lorri 401b'!N:N,0),0)</f>
        <v>-2069060.2124396458</v>
      </c>
      <c r="S762" s="25">
        <f t="shared" ca="1" si="527"/>
        <v>-65523.272307548905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2003454.3991956196</v>
      </c>
      <c r="R763" s="25">
        <f t="array" aca="1" ref="R763" ca="1">INDEX('Lorri 401b'!L:L,MATCH('Retirement Calculator'!A763,'Lorri 401b'!N:N,0),0)</f>
        <v>-2099426.830604034</v>
      </c>
      <c r="S763" s="25">
        <f t="shared" ca="1" si="527"/>
        <v>-95972.431408414384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2003371.5143385737</v>
      </c>
      <c r="R764" s="25">
        <f t="array" aca="1" ref="R764" ca="1">INDEX('Lorri 401b'!L:L,MATCH('Retirement Calculator'!A764,'Lorri 401b'!N:N,0),0)</f>
        <v>-2129919.9763441072</v>
      </c>
      <c r="S764" s="25">
        <f t="shared" ca="1" si="527"/>
        <v>-126548.46200553351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2003288.2841279567</v>
      </c>
      <c r="R765" s="25">
        <f t="array" aca="1" ref="R765" ca="1">INDEX('Lorri 401b'!L:L,MATCH('Retirement Calculator'!A765,'Lorri 401b'!N:N,0),0)</f>
        <v>-2160540.1768580973</v>
      </c>
      <c r="S765" s="25">
        <f t="shared" ca="1" si="527"/>
        <v>-157251.89273014059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2003204.7071247955</v>
      </c>
      <c r="R766" s="25">
        <f t="array" aca="1" ref="R766" ca="1">INDEX('Lorri 401b'!L:L,MATCH('Retirement Calculator'!A766,'Lorri 401b'!N:N,0),0)</f>
        <v>-2191287.9615408955</v>
      </c>
      <c r="S766" s="25">
        <f t="shared" ca="1" si="527"/>
        <v>-188083.25441609998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2003120.781884121</v>
      </c>
      <c r="R767" s="25">
        <f t="array" aca="1" ref="R767" ca="1">INDEX('Lorri 401b'!L:L,MATCH('Retirement Calculator'!A767,'Lorri 401b'!N:N,0),0)</f>
        <v>-2222163.8619932057</v>
      </c>
      <c r="S767" s="25">
        <f t="shared" ca="1" si="527"/>
        <v>-219043.08010908472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2003036.5069549438</v>
      </c>
      <c r="R768" s="25">
        <f t="array" aca="1" ref="R768" ca="1">INDEX('Lorri 401b'!L:L,MATCH('Retirement Calculator'!A768,'Lorri 401b'!N:N,0),0)</f>
        <v>-2253168.4120307337</v>
      </c>
      <c r="S768" s="25">
        <f t="shared" ca="1" si="527"/>
        <v>-250131.90507578989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2002951.8808802282</v>
      </c>
      <c r="R769" s="25">
        <f t="array" aca="1" ref="R769" ca="1">INDEX('Lorri 401b'!L:L,MATCH('Retirement Calculator'!A769,'Lorri 401b'!N:N,0),0)</f>
        <v>-2284302.147693418</v>
      </c>
      <c r="S769" s="25">
        <f t="shared" ca="1" si="527"/>
        <v>-281350.26681318972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2002866.9021968681</v>
      </c>
      <c r="R770" s="25">
        <f t="array" aca="1" ref="R770" ca="1">INDEX('Lorri 401b'!L:L,MATCH('Retirement Calculator'!A770,'Lorri 401b'!N:N,0),0)</f>
        <v>-2315565.607254697</v>
      </c>
      <c r="S770" s="25">
        <f t="shared" ca="1" si="527"/>
        <v>-312698.70505782892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2002781.5694356605</v>
      </c>
      <c r="R771" s="25">
        <f t="array" aca="1" ref="R771" ca="1">INDEX('Lorri 401b'!L:L,MATCH('Retirement Calculator'!A771,'Lorri 401b'!N:N,0),0)</f>
        <v>-2346959.3312308146</v>
      </c>
      <c r="S771" s="25">
        <f t="shared" ca="1" si="527"/>
        <v>-344177.76179515407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2002695.8811212813</v>
      </c>
      <c r="R772" s="25">
        <f t="array" aca="1" ref="R772" ca="1">INDEX('Lorri 401b'!L:L,MATCH('Retirement Calculator'!A772,'Lorri 401b'!N:N,0),0)</f>
        <v>-2378483.8623901657</v>
      </c>
      <c r="S772" s="25">
        <f t="shared" ca="1" si="527"/>
        <v>-375787.98126888438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2002609.8357722589</v>
      </c>
      <c r="R773" s="25">
        <f t="array" aca="1" ref="R773" ca="1">INDEX('Lorri 401b'!L:L,MATCH('Retirement Calculator'!A773,'Lorri 401b'!N:N,0),0)</f>
        <v>-2410139.7457626811</v>
      </c>
      <c r="S773" s="25">
        <f t="shared" ca="1" si="527"/>
        <v>-407529.90999042219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2002523.431900949</v>
      </c>
      <c r="R774" s="25">
        <f t="array" aca="1" ref="R774" ca="1">INDEX('Lorri 401b'!L:L,MATCH('Retirement Calculator'!A774,'Lorri 401b'!N:N,0),0)</f>
        <v>-2441927.5286492486</v>
      </c>
      <c r="S774" s="25">
        <f t="shared" ca="1" si="527"/>
        <v>-439404.09674829966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2002436.6680135084</v>
      </c>
      <c r="R775" s="25">
        <f t="array" aca="1" ref="R775" ca="1">INDEX('Lorri 401b'!L:L,MATCH('Retirement Calculator'!A775,'Lorri 401b'!N:N,0),0)</f>
        <v>-2473847.7606311766</v>
      </c>
      <c r="S775" s="25">
        <f t="shared" ca="1" si="527"/>
        <v>-471411.09261766821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2002349.5426098702</v>
      </c>
      <c r="R776" s="25">
        <f t="array" aca="1" ref="R776" ca="1">INDEX('Lorri 401b'!L:L,MATCH('Retirement Calculator'!A776,'Lorri 401b'!N:N,0),0)</f>
        <v>-2505900.9935796959</v>
      </c>
      <c r="S776" s="25">
        <f t="shared" ref="S776:S1030" ca="1" si="787">SUM(Q776:R776)</f>
        <v>-503551.45096982573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2002262.0541837169</v>
      </c>
      <c r="R777" s="25">
        <f t="array" aca="1" ref="R777" ca="1">INDEX('Lorri 401b'!L:L,MATCH('Retirement Calculator'!A777,'Lorri 401b'!N:N,0),0)</f>
        <v>-2538087.7816655007</v>
      </c>
      <c r="S777" s="25">
        <f t="shared" ca="1" si="787"/>
        <v>-535825.72748178383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2002174.2012224547</v>
      </c>
      <c r="R778" s="25">
        <f t="array" aca="1" ref="R778" ca="1">INDEX('Lorri 401b'!L:L,MATCH('Retirement Calculator'!A778,'Lorri 401b'!N:N,0),0)</f>
        <v>-2570408.68136833</v>
      </c>
      <c r="S778" s="25">
        <f t="shared" ca="1" si="787"/>
        <v>-568234.48014587536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2002085.9822071872</v>
      </c>
      <c r="R779" s="25">
        <f t="array" aca="1" ref="R779" ca="1">INDEX('Lorri 401b'!L:L,MATCH('Retirement Calculator'!A779,'Lorri 401b'!N:N,0),0)</f>
        <v>-2602864.2514865878</v>
      </c>
      <c r="S779" s="25">
        <f t="shared" ca="1" si="787"/>
        <v>-600778.26927940059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2001997.3956126894</v>
      </c>
      <c r="R780" s="25">
        <f t="array" aca="1" ref="R780" ca="1">INDEX('Lorri 401b'!L:L,MATCH('Retirement Calculator'!A780,'Lorri 401b'!N:N,0),0)</f>
        <v>-2635455.0531470049</v>
      </c>
      <c r="S780" s="25">
        <f t="shared" ca="1" si="787"/>
        <v>-633457.65753431548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2001908.4399073813</v>
      </c>
      <c r="R781" s="25">
        <f t="array" aca="1" ref="R781" ca="1">INDEX('Lorri 401b'!L:L,MATCH('Retirement Calculator'!A781,'Lorri 401b'!N:N,0),0)</f>
        <v>-2668181.6498143403</v>
      </c>
      <c r="S781" s="25">
        <f t="shared" ca="1" si="787"/>
        <v>-666273.20990695897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2001819.113553301</v>
      </c>
      <c r="R782" s="25">
        <f t="array" aca="1" ref="R782" ca="1">INDEX('Lorri 401b'!L:L,MATCH('Retirement Calculator'!A782,'Lorri 401b'!N:N,0),0)</f>
        <v>-2701044.607301123</v>
      </c>
      <c r="S782" s="25">
        <f t="shared" ca="1" si="787"/>
        <v>-699225.49374782201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2001729.4150060785</v>
      </c>
      <c r="R783" s="25">
        <f t="array" aca="1" ref="R783" ca="1">INDEX('Lorri 401b'!L:L,MATCH('Retirement Calculator'!A783,'Lorri 401b'!N:N,0),0)</f>
        <v>-2734044.4937774339</v>
      </c>
      <c r="S783" s="25">
        <f t="shared" ca="1" si="787"/>
        <v>-732315.07877135533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2001639.3427149095</v>
      </c>
      <c r="R784" s="25">
        <f t="array" aca="1" ref="R784" ca="1">INDEX('Lorri 401b'!L:L,MATCH('Retirement Calculator'!A784,'Lorri 401b'!N:N,0),0)</f>
        <v>-2767181.8797807293</v>
      </c>
      <c r="S784" s="25">
        <f t="shared" ca="1" si="787"/>
        <v>-765542.53706581984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2001548.8951225271</v>
      </c>
      <c r="R785" s="25">
        <f t="array" aca="1" ref="R785" ca="1">INDEX('Lorri 401b'!L:L,MATCH('Retirement Calculator'!A785,'Lorri 401b'!N:N,0),0)</f>
        <v>-2800457.3382257051</v>
      </c>
      <c r="S785" s="25">
        <f t="shared" ca="1" si="787"/>
        <v>-798908.44310317794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2001458.0706651765</v>
      </c>
      <c r="R786" s="25">
        <f t="array" aca="1" ref="R786" ca="1">INDEX('Lorri 401b'!L:L,MATCH('Retirement Calculator'!A786,'Lorri 401b'!N:N,0),0)</f>
        <v>-2833871.4444142017</v>
      </c>
      <c r="S786" s="25">
        <f t="shared" ca="1" si="787"/>
        <v>-832413.37374902517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2001366.8677725869</v>
      </c>
      <c r="R787" s="25">
        <f t="array" aca="1" ref="R787" ca="1">INDEX('Lorri 401b'!L:L,MATCH('Retirement Calculator'!A787,'Lorri 401b'!N:N,0),0)</f>
        <v>-2867424.7760451506</v>
      </c>
      <c r="S787" s="25">
        <f t="shared" ca="1" si="787"/>
        <v>-866057.90827256371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2001275.2848679449</v>
      </c>
      <c r="R788" s="25">
        <f t="array" aca="1" ref="R788" ca="1">INDEX('Lorri 401b'!L:L,MATCH('Retirement Calculator'!A788,'Lorri 401b'!N:N,0),0)</f>
        <v>-2901117.9132245616</v>
      </c>
      <c r="S788" s="25">
        <f t="shared" ca="1" si="787"/>
        <v>-899842.62835661671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2001183.3203678669</v>
      </c>
      <c r="R789" s="25">
        <f t="array" aca="1" ref="R789" ca="1">INDEX('Lorri 401b'!L:L,MATCH('Retirement Calculator'!A789,'Lorri 401b'!N:N,0),0)</f>
        <v>-2934951.4384755534</v>
      </c>
      <c r="S789" s="25">
        <f t="shared" ca="1" si="787"/>
        <v>-933768.11810768652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2001090.972682372</v>
      </c>
      <c r="R790" s="25">
        <f t="array" aca="1" ref="R790" ca="1">INDEX('Lorri 401b'!L:L,MATCH('Retirement Calculator'!A790,'Lorri 401b'!N:N,0),0)</f>
        <v>-2968925.9367484245</v>
      </c>
      <c r="S790" s="25">
        <f t="shared" ca="1" si="787"/>
        <v>-967834.96406605258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2000998.240214854</v>
      </c>
      <c r="R791" s="25">
        <f t="array" aca="1" ref="R791" ca="1">INDEX('Lorri 401b'!L:L,MATCH('Retirement Calculator'!A791,'Lorri 401b'!N:N,0),0)</f>
        <v>-3003041.9954307657</v>
      </c>
      <c r="S791" s="25">
        <f t="shared" ca="1" si="787"/>
        <v>-1002043.7552159117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2000905.1213620547</v>
      </c>
      <c r="R792" s="25">
        <f t="array" aca="1" ref="R792" ca="1">INDEX('Lorri 401b'!L:L,MATCH('Retirement Calculator'!A792,'Lorri 401b'!N:N,0),0)</f>
        <v>-3037300.2043576166</v>
      </c>
      <c r="S792" s="25">
        <f t="shared" ca="1" si="787"/>
        <v>-1036395.0829955619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2000811.6145140354</v>
      </c>
      <c r="R793" s="25">
        <f t="array" aca="1" ref="R793" ca="1">INDEX('Lorri 401b'!L:L,MATCH('Retirement Calculator'!A793,'Lorri 401b'!N:N,0),0)</f>
        <v>-3071701.1558216629</v>
      </c>
      <c r="S793" s="25">
        <f t="shared" ca="1" si="787"/>
        <v>-1070889.5413076275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2000717.7180541495</v>
      </c>
      <c r="R794" s="25">
        <f t="array" aca="1" ref="R794" ca="1">INDEX('Lorri 401b'!L:L,MATCH('Retirement Calculator'!A794,'Lorri 401b'!N:N,0),0)</f>
        <v>-3106245.4445834761</v>
      </c>
      <c r="S794" s="25">
        <f t="shared" ca="1" si="787"/>
        <v>-1105527.7265293265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2000623.4303590141</v>
      </c>
      <c r="R795" s="25">
        <f t="array" aca="1" ref="R795" ca="1">INDEX('Lorri 401b'!L:L,MATCH('Retirement Calculator'!A795,'Lorri 401b'!N:N,0),0)</f>
        <v>-3140933.6678817966</v>
      </c>
      <c r="S795" s="25">
        <f t="shared" ca="1" si="787"/>
        <v>-1140310.2375227825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2000528.7497984823</v>
      </c>
      <c r="R796" s="25">
        <f t="array" aca="1" ref="R796" ca="1">INDEX('Lorri 401b'!L:L,MATCH('Retirement Calculator'!A796,'Lorri 401b'!N:N,0),0)</f>
        <v>-3175766.4254438602</v>
      </c>
      <c r="S796" s="25">
        <f t="shared" ca="1" si="787"/>
        <v>-1175237.675645378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2000433.6747356148</v>
      </c>
      <c r="R797" s="25">
        <f t="array" aca="1" ref="R797" ca="1">INDEX('Lorri 401b'!L:L,MATCH('Retirement Calculator'!A797,'Lorri 401b'!N:N,0),0)</f>
        <v>-3210744.319495766</v>
      </c>
      <c r="S797" s="25">
        <f t="shared" ca="1" si="787"/>
        <v>-1210310.6447601512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2000338.2035266522</v>
      </c>
      <c r="R798" s="25">
        <f t="array" aca="1" ref="R798" ca="1">INDEX('Lorri 401b'!L:L,MATCH('Retirement Calculator'!A798,'Lorri 401b'!N:N,0),0)</f>
        <v>-3245867.9547728878</v>
      </c>
      <c r="S798" s="25">
        <f t="shared" ca="1" si="787"/>
        <v>-1245529.7512462356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2000242.3345209854</v>
      </c>
      <c r="R799" s="25">
        <f t="array" aca="1" ref="R799" ca="1">INDEX('Lorri 401b'!L:L,MATCH('Retirement Calculator'!A799,'Lorri 401b'!N:N,0),0)</f>
        <v>-3281137.938530331</v>
      </c>
      <c r="S799" s="25">
        <f t="shared" ca="1" si="787"/>
        <v>-1280895.6040093456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2000146.0660611284</v>
      </c>
      <c r="R800" s="25">
        <f t="array" aca="1" ref="R800" ca="1">INDEX('Lorri 401b'!L:L,MATCH('Retirement Calculator'!A800,'Lorri 401b'!N:N,0),0)</f>
        <v>-3316554.8805534304</v>
      </c>
      <c r="S800" s="25">
        <f t="shared" ca="1" si="787"/>
        <v>-1316408.814492302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2000049.3964826886</v>
      </c>
      <c r="R801" s="25">
        <f t="array" aca="1" ref="R801" ca="1">INDEX('Lorri 401b'!L:L,MATCH('Retirement Calculator'!A801,'Lorri 401b'!N:N,0),0)</f>
        <v>-3352119.3931682925</v>
      </c>
      <c r="S801" s="25">
        <f t="shared" ca="1" si="787"/>
        <v>-1352069.9966856039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1999952.3241143387</v>
      </c>
      <c r="R802" s="25">
        <f t="array" aca="1" ref="R802" ca="1">INDEX('Lorri 401b'!L:L,MATCH('Retirement Calculator'!A802,'Lorri 401b'!N:N,0),0)</f>
        <v>-3387832.0912523833</v>
      </c>
      <c r="S802" s="25">
        <f t="shared" ca="1" si="787"/>
        <v>-1387879.7671380446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1999854.8472777873</v>
      </c>
      <c r="R803" s="25">
        <f t="array" aca="1" ref="R803" ca="1">INDEX('Lorri 401b'!L:L,MATCH('Retirement Calculator'!A803,'Lorri 401b'!N:N,0),0)</f>
        <v>-3423693.5922451578</v>
      </c>
      <c r="S803" s="25">
        <f t="shared" ca="1" si="787"/>
        <v>-1423838.7449673705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1999756.9642877502</v>
      </c>
      <c r="R804" s="25">
        <f t="array" aca="1" ref="R804" ca="1">INDEX('Lorri 401b'!L:L,MATCH('Retirement Calculator'!A804,'Lorri 401b'!N:N,0),0)</f>
        <v>-3459704.5161587354</v>
      </c>
      <c r="S804" s="25">
        <f t="shared" ca="1" si="787"/>
        <v>-1459947.5518709852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1999658.6734519214</v>
      </c>
      <c r="R805" s="25">
        <f t="array" aca="1" ref="R805" ca="1">INDEX('Lorri 401b'!L:L,MATCH('Retirement Calculator'!A805,'Lorri 401b'!N:N,0),0)</f>
        <v>-3495865.4855886195</v>
      </c>
      <c r="S805" s="25">
        <f t="shared" ca="1" si="787"/>
        <v>-1496206.812136698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1999559.9730709433</v>
      </c>
      <c r="R806" s="25">
        <f t="array" aca="1" ref="R806" ca="1">INDEX('Lorri 401b'!L:L,MATCH('Retirement Calculator'!A806,'Lorri 401b'!N:N,0),0)</f>
        <v>-3532177.1257244619</v>
      </c>
      <c r="S806" s="25">
        <f t="shared" ca="1" si="787"/>
        <v>-1532617.1526535186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1999460.8614383778</v>
      </c>
      <c r="R807" s="25">
        <f t="array" aca="1" ref="R807" ca="1">INDEX('Lorri 401b'!L:L,MATCH('Retirement Calculator'!A807,'Lorri 401b'!N:N,0),0)</f>
        <v>-3568640.06436087</v>
      </c>
      <c r="S807" s="25">
        <f t="shared" ca="1" si="787"/>
        <v>-1569179.2029224923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1999361.3368406766</v>
      </c>
      <c r="R808" s="25">
        <f t="array" aca="1" ref="R808" ca="1">INDEX('Lorri 401b'!L:L,MATCH('Retirement Calculator'!A808,'Lorri 401b'!N:N,0),0)</f>
        <v>-3605254.9319082634</v>
      </c>
      <c r="S808" s="25">
        <f t="shared" ca="1" si="787"/>
        <v>-1605893.5950675867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1999261.3975571517</v>
      </c>
      <c r="R809" s="25">
        <f t="array" aca="1" ref="R809" ca="1">INDEX('Lorri 401b'!L:L,MATCH('Retirement Calculator'!A809,'Lorri 401b'!N:N,0),0)</f>
        <v>-3642022.3614037707</v>
      </c>
      <c r="S809" s="25">
        <f t="shared" ca="1" si="787"/>
        <v>-1642760.963846619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1999161.0418599455</v>
      </c>
      <c r="R810" s="25">
        <f t="array" aca="1" ref="R810" ca="1">INDEX('Lorri 401b'!L:L,MATCH('Retirement Calculator'!A810,'Lorri 401b'!N:N,0),0)</f>
        <v>-3678942.9885221762</v>
      </c>
      <c r="S810" s="25">
        <f t="shared" ca="1" si="787"/>
        <v>-1679781.9466622306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1999060.268014001</v>
      </c>
      <c r="R811" s="25">
        <f t="array" aca="1" ref="R811" ca="1">INDEX('Lorri 401b'!L:L,MATCH('Retirement Calculator'!A811,'Lorri 401b'!N:N,0),0)</f>
        <v>-3716017.4515869082</v>
      </c>
      <c r="S811" s="25">
        <f t="shared" ca="1" si="787"/>
        <v>-1716957.1835729072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1998959.0742770315</v>
      </c>
      <c r="R812" s="25">
        <f t="array" aca="1" ref="R812" ca="1">INDEX('Lorri 401b'!L:L,MATCH('Retirement Calculator'!A812,'Lorri 401b'!N:N,0),0)</f>
        <v>-3753246.3915810767</v>
      </c>
      <c r="S812" s="25">
        <f t="shared" ca="1" si="787"/>
        <v>-1754287.3173040452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1998857.4588994912</v>
      </c>
      <c r="R813" s="25">
        <f t="array" aca="1" ref="R813" ca="1">INDEX('Lorri 401b'!L:L,MATCH('Retirement Calculator'!A813,'Lorri 401b'!N:N,0),0)</f>
        <v>-3790630.452158554</v>
      </c>
      <c r="S813" s="25">
        <f t="shared" ca="1" si="787"/>
        <v>-1791772.9932590628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1998755.4201245448</v>
      </c>
      <c r="R814" s="25">
        <f t="array" aca="1" ref="R814" ca="1">INDEX('Lorri 401b'!L:L,MATCH('Retirement Calculator'!A814,'Lorri 401b'!N:N,0),0)</f>
        <v>-3828170.279655104</v>
      </c>
      <c r="S814" s="25">
        <f t="shared" ca="1" si="787"/>
        <v>-1829414.8595305593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1998652.9561880359</v>
      </c>
      <c r="R815" s="25">
        <f t="array" aca="1" ref="R815" ca="1">INDEX('Lorri 401b'!L:L,MATCH('Retirement Calculator'!A815,'Lorri 401b'!N:N,0),0)</f>
        <v>-3865866.5230995566</v>
      </c>
      <c r="S815" s="25">
        <f t="shared" ca="1" si="787"/>
        <v>-1867213.5669115207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1998550.0653184582</v>
      </c>
      <c r="R816" s="25">
        <f t="array" aca="1" ref="R816" ca="1">INDEX('Lorri 401b'!L:L,MATCH('Retirement Calculator'!A816,'Lorri 401b'!N:N,0),0)</f>
        <v>-3903719.8342250278</v>
      </c>
      <c r="S816" s="25">
        <f t="shared" ca="1" si="787"/>
        <v>-1905169.7689065696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1998446.745736924</v>
      </c>
      <c r="R817" s="25">
        <f t="array" aca="1" ref="R817" ca="1">INDEX('Lorri 401b'!L:L,MATCH('Retirement Calculator'!A817,'Lorri 401b'!N:N,0),0)</f>
        <v>-3941730.8674801881</v>
      </c>
      <c r="S817" s="25">
        <f t="shared" ca="1" si="787"/>
        <v>-1943284.1217432641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1998342.9956571334</v>
      </c>
      <c r="R818" s="25">
        <f t="array" aca="1" ref="R818" ca="1">INDEX('Lorri 401b'!L:L,MATCH('Retirement Calculator'!A818,'Lorri 401b'!N:N,0),0)</f>
        <v>-3979900.2800405785</v>
      </c>
      <c r="S818" s="25">
        <f t="shared" ca="1" si="787"/>
        <v>-1981557.284383445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1998238.8132853436</v>
      </c>
      <c r="R819" s="25">
        <f t="array" aca="1" ref="R819" ca="1">INDEX('Lorri 401b'!L:L,MATCH('Retirement Calculator'!A819,'Lorri 401b'!N:N,0),0)</f>
        <v>-4018228.7318199705</v>
      </c>
      <c r="S819" s="25">
        <f t="shared" ca="1" si="787"/>
        <v>-2019989.918534627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1998134.196820338</v>
      </c>
      <c r="R820" s="25">
        <f t="array" aca="1" ref="R820" ca="1">INDEX('Lorri 401b'!L:L,MATCH('Retirement Calculator'!A820,'Lorri 401b'!N:N,0),0)</f>
        <v>-4056716.8854817767</v>
      </c>
      <c r="S820" s="25">
        <f t="shared" ca="1" si="787"/>
        <v>-2058582.6886614386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1998029.1444533949</v>
      </c>
      <c r="R821" s="25">
        <f t="array" aca="1" ref="R821" ca="1">INDEX('Lorri 401b'!L:L,MATCH('Retirement Calculator'!A821,'Lorri 401b'!N:N,0),0)</f>
        <v>-4095365.4064505068</v>
      </c>
      <c r="S821" s="25">
        <f t="shared" ca="1" si="787"/>
        <v>-2097336.2619971121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1997923.6543682562</v>
      </c>
      <c r="R822" s="25">
        <f t="array" aca="1" ref="R822" ca="1">INDEX('Lorri 401b'!L:L,MATCH('Retirement Calculator'!A822,'Lorri 401b'!N:N,0),0)</f>
        <v>-4134174.9629232734</v>
      </c>
      <c r="S822" s="25">
        <f t="shared" ca="1" si="787"/>
        <v>-2136251.3085550172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1997817.7247410961</v>
      </c>
      <c r="R823" s="25">
        <f t="array" aca="1" ref="R823" ca="1">INDEX('Lorri 401b'!L:L,MATCH('Retirement Calculator'!A823,'Lorri 401b'!N:N,0),0)</f>
        <v>-4173146.2258813432</v>
      </c>
      <c r="S823" s="25">
        <f t="shared" ca="1" si="787"/>
        <v>-2175328.5011402471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1997711.3537404896</v>
      </c>
      <c r="R824" s="25">
        <f t="array" aca="1" ref="R824" ca="1">INDEX('Lorri 401b'!L:L,MATCH('Retirement Calculator'!A824,'Lorri 401b'!N:N,0),0)</f>
        <v>-4212279.8691017386</v>
      </c>
      <c r="S824" s="25">
        <f t="shared" ca="1" si="787"/>
        <v>-2214568.515361249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1997604.5395273806</v>
      </c>
      <c r="R825" s="25">
        <f t="array" aca="1" ref="R825" ca="1">INDEX('Lorri 401b'!L:L,MATCH('Retirement Calculator'!A825,'Lorri 401b'!N:N,0),0)</f>
        <v>-4251576.5691688852</v>
      </c>
      <c r="S825" s="25">
        <f t="shared" ca="1" si="787"/>
        <v>-2253972.0296415044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1997497.2802550502</v>
      </c>
      <c r="R826" s="25">
        <f t="array" aca="1" ref="R826" ca="1">INDEX('Lorri 401b'!L:L,MATCH('Retirement Calculator'!A826,'Lorri 401b'!N:N,0),0)</f>
        <v>-4291037.0054863114</v>
      </c>
      <c r="S826" s="25">
        <f t="shared" ca="1" si="787"/>
        <v>-2293539.725231261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1997389.5740690851</v>
      </c>
      <c r="R827" s="25">
        <f t="array" aca="1" ref="R827" ca="1">INDEX('Lorri 401b'!L:L,MATCH('Retirement Calculator'!A827,'Lorri 401b'!N:N,0),0)</f>
        <v>-4330661.8602883937</v>
      </c>
      <c r="S827" s="25">
        <f t="shared" ca="1" si="787"/>
        <v>-2333272.2862193086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1997281.4191073452</v>
      </c>
      <c r="R828" s="25">
        <f t="array" aca="1" ref="R828" ca="1">INDEX('Lorri 401b'!L:L,MATCH('Retirement Calculator'!A828,'Lorri 401b'!N:N,0),0)</f>
        <v>-4370451.8186521512</v>
      </c>
      <c r="S828" s="25">
        <f t="shared" ca="1" si="787"/>
        <v>-2373170.3995448062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1997172.8134999312</v>
      </c>
      <c r="R829" s="25">
        <f t="array" aca="1" ref="R829" ca="1">INDEX('Lorri 401b'!L:L,MATCH('Retirement Calculator'!A829,'Lorri 401b'!N:N,0),0)</f>
        <v>-4410407.5685090907</v>
      </c>
      <c r="S829" s="25">
        <f t="shared" ca="1" si="787"/>
        <v>-2413234.7550091594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1997063.7553691531</v>
      </c>
      <c r="R830" s="25">
        <f t="array" aca="1" ref="R830" ca="1">INDEX('Lorri 401b'!L:L,MATCH('Retirement Calculator'!A830,'Lorri 401b'!N:N,0),0)</f>
        <v>-4450529.800657101</v>
      </c>
      <c r="S830" s="25">
        <f t="shared" ca="1" si="787"/>
        <v>-2453466.0452879481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1996954.2428294967</v>
      </c>
      <c r="R831" s="25">
        <f t="array" aca="1" ref="R831" ca="1">INDEX('Lorri 401b'!L:L,MATCH('Retirement Calculator'!A831,'Lorri 401b'!N:N,0),0)</f>
        <v>-4490819.2087723948</v>
      </c>
      <c r="S831" s="25">
        <f t="shared" ca="1" si="787"/>
        <v>-2493864.9659428978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1996844.273987592</v>
      </c>
      <c r="R832" s="25">
        <f t="array" aca="1" ref="R832" ca="1">INDEX('Lorri 401b'!L:L,MATCH('Retirement Calculator'!A832,'Lorri 401b'!N:N,0),0)</f>
        <v>-4531276.4894215027</v>
      </c>
      <c r="S832" s="25">
        <f t="shared" ca="1" si="787"/>
        <v>-2534432.2154339105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1996733.8469421791</v>
      </c>
      <c r="R833" s="25">
        <f t="array" aca="1" ref="R833" ca="1">INDEX('Lorri 401b'!L:L,MATCH('Retirement Calculator'!A833,'Lorri 401b'!N:N,0),0)</f>
        <v>-4571902.3420733148</v>
      </c>
      <c r="S833" s="25">
        <f t="shared" ca="1" si="787"/>
        <v>-2575168.4951311359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1996622.959784077</v>
      </c>
      <c r="R834" s="25">
        <f t="array" aca="1" ref="R834" ca="1">INDEX('Lorri 401b'!L:L,MATCH('Retirement Calculator'!A834,'Lorri 401b'!N:N,0),0)</f>
        <v>-4612697.4691111762</v>
      </c>
      <c r="S834" s="25">
        <f t="shared" ca="1" si="787"/>
        <v>-2616074.5093270992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1996511.6105961495</v>
      </c>
      <c r="R835" s="25">
        <f t="array" aca="1" ref="R835" ca="1">INDEX('Lorri 401b'!L:L,MATCH('Retirement Calculator'!A835,'Lorri 401b'!N:N,0),0)</f>
        <v>-4653662.5758450283</v>
      </c>
      <c r="S835" s="25">
        <f t="shared" ca="1" si="787"/>
        <v>-2657150.965248879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1996399.7974532724</v>
      </c>
      <c r="R836" s="25">
        <f t="array" aca="1" ref="R836" ca="1">INDEX('Lorri 401b'!L:L,MATCH('Retirement Calculator'!A836,'Lorri 401b'!N:N,0),0)</f>
        <v>-4694798.3705236046</v>
      </c>
      <c r="S836" s="25">
        <f t="shared" ca="1" si="787"/>
        <v>-2698398.5730703324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1996287.5184223</v>
      </c>
      <c r="R837" s="25">
        <f t="array" aca="1" ref="R837" ca="1">INDEX('Lorri 401b'!L:L,MATCH('Retirement Calculator'!A837,'Lorri 401b'!N:N,0),0)</f>
        <v>-4736105.5643466758</v>
      </c>
      <c r="S837" s="25">
        <f t="shared" ca="1" si="787"/>
        <v>-2739818.0459243758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1996174.7715620317</v>
      </c>
      <c r="R838" s="25">
        <f t="array" aca="1" ref="R838" ca="1">INDEX('Lorri 401b'!L:L,MATCH('Retirement Calculator'!A838,'Lorri 401b'!N:N,0),0)</f>
        <v>-4777584.8714773431</v>
      </c>
      <c r="S838" s="25">
        <f t="shared" ca="1" si="787"/>
        <v>-2781410.0999153117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1996061.5549231791</v>
      </c>
      <c r="R839" s="25">
        <f t="array" aca="1" ref="R839" ca="1">INDEX('Lorri 401b'!L:L,MATCH('Retirement Calculator'!A839,'Lorri 401b'!N:N,0),0)</f>
        <v>-4819237.0090543879</v>
      </c>
      <c r="S839" s="25">
        <f t="shared" ca="1" si="787"/>
        <v>-2823175.4541312088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1995947.8665483312</v>
      </c>
      <c r="R840" s="25">
        <f t="array" aca="1" ref="R840" ca="1">INDEX('Lorri 401b'!L:L,MATCH('Retirement Calculator'!A840,'Lorri 401b'!N:N,0),0)</f>
        <v>-4861062.6972046699</v>
      </c>
      <c r="S840" s="25">
        <f t="shared" ca="1" si="787"/>
        <v>-2865114.8306563385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1995833.7044719215</v>
      </c>
      <c r="R841" s="25">
        <f t="array" aca="1" ref="R841" ca="1">INDEX('Lorri 401b'!L:L,MATCH('Retirement Calculator'!A841,'Lorri 401b'!N:N,0),0)</f>
        <v>-4903062.6590555785</v>
      </c>
      <c r="S841" s="25">
        <f t="shared" ca="1" si="787"/>
        <v>-2907228.954583657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1995719.0667201935</v>
      </c>
      <c r="R842" s="25">
        <f t="array" aca="1" ref="R842" ca="1">INDEX('Lorri 401b'!L:L,MATCH('Retirement Calculator'!A842,'Lorri 401b'!N:N,0),0)</f>
        <v>-4945237.6207475327</v>
      </c>
      <c r="S842" s="25">
        <f t="shared" ca="1" si="787"/>
        <v>-2949518.5540273394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1995603.9513111666</v>
      </c>
      <c r="R843" s="25">
        <f t="array" aca="1" ref="R843" ca="1">INDEX('Lorri 401b'!L:L,MATCH('Retirement Calculator'!A843,'Lorri 401b'!N:N,0),0)</f>
        <v>-4987588.3114465363</v>
      </c>
      <c r="S843" s="25">
        <f t="shared" ca="1" si="787"/>
        <v>-2991984.3601353699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1995488.3562546021</v>
      </c>
      <c r="R844" s="25">
        <f t="array" aca="1" ref="R844" ca="1">INDEX('Lorri 401b'!L:L,MATCH('Retirement Calculator'!A844,'Lorri 401b'!N:N,0),0)</f>
        <v>-5030115.4633567864</v>
      </c>
      <c r="S844" s="25">
        <f t="shared" ca="1" si="787"/>
        <v>-3034627.1071021846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1995372.2795519684</v>
      </c>
      <c r="R845" s="25">
        <f t="array" aca="1" ref="R845" ca="1">INDEX('Lorri 401b'!L:L,MATCH('Retirement Calculator'!A845,'Lorri 401b'!N:N,0),0)</f>
        <v>-5072819.8117333287</v>
      </c>
      <c r="S845" s="25">
        <f t="shared" ca="1" si="787"/>
        <v>-3077447.5321813603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1995255.7191964071</v>
      </c>
      <c r="R846" s="25">
        <f t="array" aca="1" ref="R846" ca="1">INDEX('Lorri 401b'!L:L,MATCH('Retirement Calculator'!A846,'Lorri 401b'!N:N,0),0)</f>
        <v>-5115702.0948947733</v>
      </c>
      <c r="S846" s="25">
        <f t="shared" ca="1" si="787"/>
        <v>-3120446.3756983662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1995138.6731726977</v>
      </c>
      <c r="R847" s="25">
        <f t="array" aca="1" ref="R847" ca="1">INDEX('Lorri 401b'!L:L,MATCH('Retirement Calculator'!A847,'Lorri 401b'!N:N,0),0)</f>
        <v>-5158763.0542360572</v>
      </c>
      <c r="S847" s="25">
        <f t="shared" ca="1" si="787"/>
        <v>-3163624.3810633598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1995021.1394572228</v>
      </c>
      <c r="R848" s="25">
        <f t="array" aca="1" ref="R848" ca="1">INDEX('Lorri 401b'!L:L,MATCH('Retirement Calculator'!A848,'Lorri 401b'!N:N,0),0)</f>
        <v>-5202003.4342412632</v>
      </c>
      <c r="S848" s="25">
        <f t="shared" ca="1" si="787"/>
        <v>-3206982.2947840402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1994903.1160179335</v>
      </c>
      <c r="R849" s="25">
        <f t="array" aca="1" ref="R849" ca="1">INDEX('Lorri 401b'!L:L,MATCH('Retirement Calculator'!A849,'Lorri 401b'!N:N,0),0)</f>
        <v>-5245423.9824964907</v>
      </c>
      <c r="S849" s="25">
        <f t="shared" ca="1" si="787"/>
        <v>-3250520.8664785572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1994784.6008143139</v>
      </c>
      <c r="R850" s="25">
        <f t="array" aca="1" ref="R850" ca="1">INDEX('Lorri 401b'!L:L,MATCH('Retirement Calculator'!A850,'Lorri 401b'!N:N,0),0)</f>
        <v>-5289025.4497027816</v>
      </c>
      <c r="S850" s="25">
        <f t="shared" ca="1" si="787"/>
        <v>-3294240.848888468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1994665.5917973458</v>
      </c>
      <c r="R851" s="25">
        <f t="array" aca="1" ref="R851" ca="1">INDEX('Lorri 401b'!L:L,MATCH('Retirement Calculator'!A851,'Lorri 401b'!N:N,0),0)</f>
        <v>-5332808.5896890992</v>
      </c>
      <c r="S851" s="25">
        <f t="shared" ca="1" si="787"/>
        <v>-3338142.9978917534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1994546.0869094736</v>
      </c>
      <c r="R852" s="25">
        <f t="array" aca="1" ref="R852" ca="1">INDEX('Lorri 401b'!L:L,MATCH('Retirement Calculator'!A852,'Lorri 401b'!N:N,0),0)</f>
        <v>-5376774.1594253592</v>
      </c>
      <c r="S852" s="25">
        <f t="shared" ca="1" si="787"/>
        <v>-3382228.0725158853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1994426.0840845688</v>
      </c>
      <c r="R853" s="25">
        <f t="array" aca="1" ref="R853" ca="1">INDEX('Lorri 401b'!L:L,MATCH('Retirement Calculator'!A853,'Lorri 401b'!N:N,0),0)</f>
        <v>-5420922.9190355204</v>
      </c>
      <c r="S853" s="25">
        <f t="shared" ca="1" si="787"/>
        <v>-3426496.8349509519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1994305.5812478934</v>
      </c>
      <c r="R854" s="25">
        <f t="array" aca="1" ref="R854" ca="1">INDEX('Lorri 401b'!L:L,MATCH('Retirement Calculator'!A854,'Lorri 401b'!N:N,0),0)</f>
        <v>-5465255.6318107238</v>
      </c>
      <c r="S854" s="25">
        <f t="shared" ca="1" si="787"/>
        <v>-3470950.0505628306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1994184.5763160652</v>
      </c>
      <c r="R855" s="25">
        <f t="array" aca="1" ref="R855" ca="1">INDEX('Lorri 401b'!L:L,MATCH('Retirement Calculator'!A855,'Lorri 401b'!N:N,0),0)</f>
        <v>-5509773.0642224913</v>
      </c>
      <c r="S855" s="25">
        <f t="shared" ca="1" si="787"/>
        <v>-3515588.4879064262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1994063.0671970211</v>
      </c>
      <c r="R856" s="25">
        <f t="array" aca="1" ref="R856" ca="1">INDEX('Lorri 401b'!L:L,MATCH('Retirement Calculator'!A856,'Lorri 401b'!N:N,0),0)</f>
        <v>-5554475.9859359739</v>
      </c>
      <c r="S856" s="25">
        <f t="shared" ca="1" si="787"/>
        <v>-3560412.9187389528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1993941.0517899808</v>
      </c>
      <c r="R857" s="25">
        <f t="array" aca="1" ref="R857" ca="1">INDEX('Lorri 401b'!L:L,MATCH('Retirement Calculator'!A857,'Lorri 401b'!N:N,0),0)</f>
        <v>-5599365.1698232628</v>
      </c>
      <c r="S857" s="25">
        <f t="shared" ca="1" si="787"/>
        <v>-3605424.118033282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1993818.5279854112</v>
      </c>
      <c r="R858" s="25">
        <f t="array" aca="1" ref="R858" ca="1">INDEX('Lorri 401b'!L:L,MATCH('Retirement Calculator'!A858,'Lorri 401b'!N:N,0),0)</f>
        <v>-5644441.3919767486</v>
      </c>
      <c r="S858" s="25">
        <f t="shared" ca="1" si="787"/>
        <v>-3650622.8639913374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1993695.4936649892</v>
      </c>
      <c r="R859" s="25">
        <f t="array" aca="1" ref="R859" ca="1">INDEX('Lorri 401b'!L:L,MATCH('Retirement Calculator'!A859,'Lorri 401b'!N:N,0),0)</f>
        <v>-5689705.4317225404</v>
      </c>
      <c r="S859" s="25">
        <f t="shared" ca="1" si="787"/>
        <v>-3696009.9380575512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1993571.9467015655</v>
      </c>
      <c r="R860" s="25">
        <f t="array" aca="1" ref="R860" ca="1">INDEX('Lorri 401b'!L:L,MATCH('Retirement Calculator'!A860,'Lorri 401b'!N:N,0),0)</f>
        <v>-5735158.0716339406</v>
      </c>
      <c r="S860" s="25">
        <f t="shared" ca="1" si="787"/>
        <v>-3741586.1249323748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1993447.8849591275</v>
      </c>
      <c r="R861" s="25">
        <f t="array" aca="1" ref="R861" ca="1">INDEX('Lorri 401b'!L:L,MATCH('Retirement Calculator'!A861,'Lorri 401b'!N:N,0),0)</f>
        <v>-5780800.0975449709</v>
      </c>
      <c r="S861" s="25">
        <f t="shared" ca="1" si="787"/>
        <v>-3787352.2125858432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1993323.3062927627</v>
      </c>
      <c r="R862" s="25">
        <f t="array" aca="1" ref="R862" ca="1">INDEX('Lorri 401b'!L:L,MATCH('Retirement Calculator'!A862,'Lorri 401b'!N:N,0),0)</f>
        <v>-5826632.2985639637</v>
      </c>
      <c r="S862" s="25">
        <f t="shared" ca="1" si="787"/>
        <v>-3833308.9922712008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1993198.2085486215</v>
      </c>
      <c r="R863" s="25">
        <f t="array" aca="1" ref="R863" ca="1">INDEX('Lorri 401b'!L:L,MATCH('Retirement Calculator'!A863,'Lorri 401b'!N:N,0),0)</f>
        <v>-5872655.4670872027</v>
      </c>
      <c r="S863" s="25">
        <f t="shared" ca="1" si="787"/>
        <v>-3879457.2585385814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1993072.5895638797</v>
      </c>
      <c r="R864" s="25">
        <f t="array" aca="1" ref="R864" ca="1">INDEX('Lorri 401b'!L:L,MATCH('Retirement Calculator'!A864,'Lorri 401b'!N:N,0),0)</f>
        <v>-5918870.3988126218</v>
      </c>
      <c r="S864" s="25">
        <f t="shared" ca="1" si="787"/>
        <v>-3925797.8092487422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1992946.4471667013</v>
      </c>
      <c r="R865" s="25">
        <f t="array" aca="1" ref="R865" ca="1">INDEX('Lorri 401b'!L:L,MATCH('Retirement Calculator'!A865,'Lorri 401b'!N:N,0),0)</f>
        <v>-5965277.8927535638</v>
      </c>
      <c r="S865" s="25">
        <f t="shared" ca="1" si="787"/>
        <v>-3972331.4455868625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1992819.7791762014</v>
      </c>
      <c r="R866" s="25">
        <f t="array" aca="1" ref="R866" ca="1">INDEX('Lorri 401b'!L:L,MATCH('Retirement Calculator'!A866,'Lorri 401b'!N:N,0),0)</f>
        <v>-6011878.7512525925</v>
      </c>
      <c r="S866" s="25">
        <f t="shared" ca="1" si="787"/>
        <v>-4019058.9720763909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1992692.5834024078</v>
      </c>
      <c r="R867" s="25">
        <f t="array" aca="1" ref="R867" ca="1">INDEX('Lorri 401b'!L:L,MATCH('Retirement Calculator'!A867,'Lorri 401b'!N:N,0),0)</f>
        <v>-6058673.7799953679</v>
      </c>
      <c r="S867" s="25">
        <f t="shared" ca="1" si="787"/>
        <v>-4065981.19659296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1992564.8576462234</v>
      </c>
      <c r="R868" s="25">
        <f t="array" aca="1" ref="R868" ca="1">INDEX('Lorri 401b'!L:L,MATCH('Retirement Calculator'!A868,'Lorri 401b'!N:N,0),0)</f>
        <v>-6105663.7880245708</v>
      </c>
      <c r="S868" s="25">
        <f t="shared" ca="1" si="787"/>
        <v>-4113098.9303783476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1992436.5996993883</v>
      </c>
      <c r="R869" s="25">
        <f t="array" aca="1" ref="R869" ca="1">INDEX('Lorri 401b'!L:L,MATCH('Retirement Calculator'!A869,'Lorri 401b'!N:N,0),0)</f>
        <v>-6152849.5877538957</v>
      </c>
      <c r="S869" s="25">
        <f t="shared" ca="1" si="787"/>
        <v>-4160412.9880545074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1992307.8073444413</v>
      </c>
      <c r="R870" s="25">
        <f t="array" aca="1" ref="R870" ca="1">INDEX('Lorri 401b'!L:L,MATCH('Retirement Calculator'!A870,'Lorri 401b'!N:N,0),0)</f>
        <v>-6200231.9949820926</v>
      </c>
      <c r="S870" s="25">
        <f t="shared" ca="1" si="787"/>
        <v>-4207924.1876376513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1992178.478354682</v>
      </c>
      <c r="R871" s="25">
        <f t="array" aca="1" ref="R871" ca="1">INDEX('Lorri 401b'!L:L,MATCH('Retirement Calculator'!A871,'Lorri 401b'!N:N,0),0)</f>
        <v>-6247811.8289070735</v>
      </c>
      <c r="S871" s="25">
        <f t="shared" ca="1" si="787"/>
        <v>-4255633.3505523913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1992048.6104941322</v>
      </c>
      <c r="R872" s="25">
        <f t="array" aca="1" ref="R872" ca="1">INDEX('Lorri 401b'!L:L,MATCH('Retirement Calculator'!A872,'Lorri 401b'!N:N,0),0)</f>
        <v>-6295589.9121400751</v>
      </c>
      <c r="S872" s="25">
        <f t="shared" ca="1" si="787"/>
        <v>-4303541.301645943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1991918.2015174965</v>
      </c>
      <c r="R873" s="25">
        <f t="array" aca="1" ref="R873" ca="1">INDEX('Lorri 401b'!L:L,MATCH('Retirement Calculator'!A873,'Lorri 401b'!N:N,0),0)</f>
        <v>-6343567.070719881</v>
      </c>
      <c r="S873" s="25">
        <f t="shared" ca="1" si="787"/>
        <v>-4351648.8692023847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1991787.249170125</v>
      </c>
      <c r="R874" s="25">
        <f t="array" aca="1" ref="R874" ca="1">INDEX('Lorri 401b'!L:L,MATCH('Retirement Calculator'!A874,'Lorri 401b'!N:N,0),0)</f>
        <v>-6391744.1341271028</v>
      </c>
      <c r="S874" s="25">
        <f t="shared" ca="1" si="787"/>
        <v>-4399956.8849569783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1991655.7511879727</v>
      </c>
      <c r="R875" s="25">
        <f t="array" aca="1" ref="R875" ca="1">INDEX('Lorri 401b'!L:L,MATCH('Retirement Calculator'!A875,'Lorri 401b'!N:N,0),0)</f>
        <v>-6440121.9352985211</v>
      </c>
      <c r="S875" s="25">
        <f t="shared" ca="1" si="787"/>
        <v>-4448466.1841105483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1991523.7052975616</v>
      </c>
      <c r="R876" s="25">
        <f t="array" aca="1" ref="R876" ca="1">INDEX('Lorri 401b'!L:L,MATCH('Retirement Calculator'!A876,'Lorri 401b'!N:N,0),0)</f>
        <v>-6488701.3106414871</v>
      </c>
      <c r="S876" s="25">
        <f t="shared" ca="1" si="787"/>
        <v>-4497177.6053439258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1991391.1092159403</v>
      </c>
      <c r="R877" s="25">
        <f t="array" aca="1" ref="R877" ca="1">INDEX('Lorri 401b'!L:L,MATCH('Retirement Calculator'!A877,'Lorri 401b'!N:N,0),0)</f>
        <v>-6537483.1000483828</v>
      </c>
      <c r="S877" s="25">
        <f t="shared" ca="1" si="787"/>
        <v>-4546091.9908324424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1991257.9606506457</v>
      </c>
      <c r="R878" s="25">
        <f t="array" aca="1" ref="R878" ca="1">INDEX('Lorri 401b'!L:L,MATCH('Retirement Calculator'!A878,'Lorri 401b'!N:N,0),0)</f>
        <v>-6586468.1469111405</v>
      </c>
      <c r="S878" s="25">
        <f t="shared" ca="1" si="787"/>
        <v>-4595210.1862604953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1991124.2572996623</v>
      </c>
      <c r="R879" s="25">
        <f t="array" aca="1" ref="R879" ca="1">INDEX('Lorri 401b'!L:L,MATCH('Retirement Calculator'!A879,'Lorri 401b'!N:N,0),0)</f>
        <v>-6635657.2981358264</v>
      </c>
      <c r="S879" s="25">
        <f t="shared" ca="1" si="787"/>
        <v>-4644533.0408361638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1990989.9968513832</v>
      </c>
      <c r="R880" s="25">
        <f t="array" aca="1" ref="R880" ca="1">INDEX('Lorri 401b'!L:L,MATCH('Retirement Calculator'!A880,'Lorri 401b'!N:N,0),0)</f>
        <v>-6685051.4041572819</v>
      </c>
      <c r="S880" s="25">
        <f t="shared" ca="1" si="787"/>
        <v>-4694061.4073058981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1990855.1769845695</v>
      </c>
      <c r="R881" s="25">
        <f t="array" aca="1" ref="R881" ca="1">INDEX('Lorri 401b'!L:L,MATCH('Retirement Calculator'!A881,'Lorri 401b'!N:N,0),0)</f>
        <v>-6734651.3189538261</v>
      </c>
      <c r="S881" s="25">
        <f t="shared" ca="1" si="787"/>
        <v>-4743796.1419692561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1990719.7953683108</v>
      </c>
      <c r="R882" s="25">
        <f t="array" aca="1" ref="R882" ca="1">INDEX('Lorri 401b'!L:L,MATCH('Retirement Calculator'!A882,'Lorri 401b'!N:N,0),0)</f>
        <v>-6784457.9000620227</v>
      </c>
      <c r="S882" s="25">
        <f t="shared" ca="1" si="787"/>
        <v>-4793738.1046937117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1990583.8496619842</v>
      </c>
      <c r="R883" s="25">
        <f t="array" aca="1" ref="R883" ca="1">INDEX('Lorri 401b'!L:L,MATCH('Retirement Calculator'!A883,'Lorri 401b'!N:N,0),0)</f>
        <v>-6834472.0085915038</v>
      </c>
      <c r="S883" s="25">
        <f t="shared" ca="1" si="787"/>
        <v>-4843888.1589295194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1990447.3375152147</v>
      </c>
      <c r="R884" s="25">
        <f t="array" aca="1" ref="R884" ca="1">INDEX('Lorri 401b'!L:L,MATCH('Retirement Calculator'!A884,'Lorri 401b'!N:N,0),0)</f>
        <v>-6884694.509239858</v>
      </c>
      <c r="S884" s="25">
        <f t="shared" ca="1" si="787"/>
        <v>-4894247.1717246436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1990310.2565678337</v>
      </c>
      <c r="R885" s="25">
        <f t="array" aca="1" ref="R885" ca="1">INDEX('Lorri 401b'!L:L,MATCH('Retirement Calculator'!A885,'Lorri 401b'!N:N,0),0)</f>
        <v>-6935126.27030758</v>
      </c>
      <c r="S885" s="25">
        <f t="shared" ca="1" si="787"/>
        <v>-4944816.0137397461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1990172.6044498386</v>
      </c>
      <c r="R886" s="25">
        <f t="array" aca="1" ref="R886" ca="1">INDEX('Lorri 401b'!L:L,MATCH('Retirement Calculator'!A886,'Lorri 401b'!N:N,0),0)</f>
        <v>-6985768.1637130836</v>
      </c>
      <c r="S886" s="25">
        <f t="shared" ca="1" si="787"/>
        <v>-4995595.5592632452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1990034.378781352</v>
      </c>
      <c r="R887" s="25">
        <f t="array" aca="1" ref="R887" ca="1">INDEX('Lorri 401b'!L:L,MATCH('Retirement Calculator'!A887,'Lorri 401b'!N:N,0),0)</f>
        <v>-7036621.065007777</v>
      </c>
      <c r="S887" s="25">
        <f t="shared" ca="1" si="787"/>
        <v>-5046586.6862264248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1989895.5771725797</v>
      </c>
      <c r="R888" s="25">
        <f t="array" aca="1" ref="R888" ca="1">INDEX('Lorri 401b'!L:L,MATCH('Retirement Calculator'!A888,'Lorri 401b'!N:N,0),0)</f>
        <v>-7087685.8533911984</v>
      </c>
      <c r="S888" s="25">
        <f t="shared" ca="1" si="787"/>
        <v>-5097790.2762186192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1989756.1972237711</v>
      </c>
      <c r="R889" s="25">
        <f t="array" aca="1" ref="R889" ca="1">INDEX('Lorri 401b'!L:L,MATCH('Retirement Calculator'!A889,'Lorri 401b'!N:N,0),0)</f>
        <v>-7138963.4117262177</v>
      </c>
      <c r="S889" s="25">
        <f t="shared" ca="1" si="787"/>
        <v>-5149207.2145024464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1989616.2365251756</v>
      </c>
      <c r="R890" s="25">
        <f t="array" aca="1" ref="R890" ca="1">INDEX('Lorri 401b'!L:L,MATCH('Retirement Calculator'!A890,'Lorri 401b'!N:N,0),0)</f>
        <v>-7190454.6265542991</v>
      </c>
      <c r="S890" s="25">
        <f t="shared" ca="1" si="787"/>
        <v>-5200838.3900291231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1989475.6926570027</v>
      </c>
      <c r="R891" s="25">
        <f t="array" aca="1" ref="R891" ca="1">INDEX('Lorri 401b'!L:L,MATCH('Retirement Calculator'!A891,'Lorri 401b'!N:N,0),0)</f>
        <v>-7242160.3881108314</v>
      </c>
      <c r="S891" s="25">
        <f t="shared" ca="1" si="787"/>
        <v>-5252684.6954538282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1989334.5631893792</v>
      </c>
      <c r="R892" s="25">
        <f t="array" aca="1" ref="R892" ca="1">INDEX('Lorri 401b'!L:L,MATCH('Retirement Calculator'!A892,'Lorri 401b'!N:N,0),0)</f>
        <v>-7294081.5903405156</v>
      </c>
      <c r="S892" s="25">
        <f t="shared" ca="1" si="787"/>
        <v>-5304747.0271511367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1989192.8456823071</v>
      </c>
      <c r="R893" s="25">
        <f t="array" aca="1" ref="R893" ca="1">INDEX('Lorri 401b'!L:L,MATCH('Retirement Calculator'!A893,'Lorri 401b'!N:N,0),0)</f>
        <v>-7346219.1309128236</v>
      </c>
      <c r="S893" s="25">
        <f t="shared" ca="1" si="787"/>
        <v>-5357026.2852305165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1989050.5376856222</v>
      </c>
      <c r="R894" s="25">
        <f t="array" aca="1" ref="R894" ca="1">INDEX('Lorri 401b'!L:L,MATCH('Retirement Calculator'!A894,'Lorri 401b'!N:N,0),0)</f>
        <v>-7398573.9112375164</v>
      </c>
      <c r="S894" s="25">
        <f t="shared" ca="1" si="787"/>
        <v>-5409523.373551894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1988907.6367389513</v>
      </c>
      <c r="R895" s="25">
        <f t="array" aca="1" ref="R895" ca="1">INDEX('Lorri 401b'!L:L,MATCH('Retirement Calculator'!A895,'Lorri 401b'!N:N,0),0)</f>
        <v>-7451146.8364802282</v>
      </c>
      <c r="S895" s="25">
        <f t="shared" ca="1" si="787"/>
        <v>-5462239.1997412769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1988764.1403716691</v>
      </c>
      <c r="R896" s="25">
        <f t="array" aca="1" ref="R896" ca="1">INDEX('Lorri 401b'!L:L,MATCH('Retirement Calculator'!A896,'Lorri 401b'!N:N,0),0)</f>
        <v>-7503938.815578118</v>
      </c>
      <c r="S896" s="25">
        <f t="shared" ca="1" si="787"/>
        <v>-5515174.6752064489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1988620.0461028565</v>
      </c>
      <c r="R897" s="25">
        <f t="array" aca="1" ref="R897" ca="1">INDEX('Lorri 401b'!L:L,MATCH('Retirement Calculator'!A897,'Lorri 401b'!N:N,0),0)</f>
        <v>-7556950.7612555828</v>
      </c>
      <c r="S897" s="25">
        <f t="shared" ca="1" si="787"/>
        <v>-5568330.7151527265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1988475.3514412574</v>
      </c>
      <c r="R898" s="25">
        <f t="array" aca="1" ref="R898" ca="1">INDEX('Lorri 401b'!L:L,MATCH('Retirement Calculator'!A898,'Lorri 401b'!N:N,0),0)</f>
        <v>-7610183.5900400365</v>
      </c>
      <c r="S898" s="25">
        <f t="shared" ca="1" si="787"/>
        <v>-5621708.2385987788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1988330.053885235</v>
      </c>
      <c r="R899" s="25">
        <f t="array" aca="1" ref="R899" ca="1">INDEX('Lorri 401b'!L:L,MATCH('Retirement Calculator'!A899,'Lorri 401b'!N:N,0),0)</f>
        <v>-7663638.2222777586</v>
      </c>
      <c r="S899" s="25">
        <f t="shared" ca="1" si="787"/>
        <v>-5675308.1683925241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1988184.1509227289</v>
      </c>
      <c r="R900" s="25">
        <f t="array" aca="1" ref="R900" ca="1">INDEX('Lorri 401b'!L:L,MATCH('Retirement Calculator'!A900,'Lorri 401b'!N:N,0),0)</f>
        <v>-7717315.5821498055</v>
      </c>
      <c r="S900" s="25">
        <f t="shared" ca="1" si="787"/>
        <v>-5729131.4312270768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1988037.6400312125</v>
      </c>
      <c r="R901" s="25">
        <f t="array" aca="1" ref="R901" ca="1">INDEX('Lorri 401b'!L:L,MATCH('Retirement Calculator'!A901,'Lorri 401b'!N:N,0),0)</f>
        <v>-7771216.5976879857</v>
      </c>
      <c r="S901" s="25">
        <f t="shared" ca="1" si="787"/>
        <v>-5783178.9576567728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1987890.5186776482</v>
      </c>
      <c r="R902" s="25">
        <f t="array" aca="1" ref="R902" ca="1">INDEX('Lorri 401b'!L:L,MATCH('Retirement Calculator'!A902,'Lorri 401b'!N:N,0),0)</f>
        <v>-7825342.2007909082</v>
      </c>
      <c r="S902" s="25">
        <f t="shared" ca="1" si="787"/>
        <v>-5837451.68211326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1987742.7843184439</v>
      </c>
      <c r="R903" s="25">
        <f t="array" aca="1" ref="R903" ca="1">INDEX('Lorri 401b'!L:L,MATCH('Retirement Calculator'!A903,'Lorri 401b'!N:N,0),0)</f>
        <v>-7879693.3272400927</v>
      </c>
      <c r="S903" s="25">
        <f t="shared" ca="1" si="787"/>
        <v>-5891950.5429216493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1987594.4343994097</v>
      </c>
      <c r="R904" s="25">
        <f t="array" aca="1" ref="R904" ca="1">INDEX('Lorri 401b'!L:L,MATCH('Retirement Calculator'!A904,'Lorri 401b'!N:N,0),0)</f>
        <v>-7934270.9167161491</v>
      </c>
      <c r="S904" s="25">
        <f t="shared" ca="1" si="787"/>
        <v>-5946676.4823167399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1987445.4663557129</v>
      </c>
      <c r="R905" s="25">
        <f t="array" aca="1" ref="R905" ca="1">INDEX('Lorri 401b'!L:L,MATCH('Retirement Calculator'!A905,'Lorri 401b'!N:N,0),0)</f>
        <v>-7989075.9128150223</v>
      </c>
      <c r="S905" s="25">
        <f t="shared" ca="1" si="787"/>
        <v>-6001630.4464593092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1987295.8776118339</v>
      </c>
      <c r="R906" s="25">
        <f t="array" aca="1" ref="R906" ca="1">INDEX('Lorri 401b'!L:L,MATCH('Retirement Calculator'!A906,'Lorri 401b'!N:N,0),0)</f>
        <v>-8044109.2630643072</v>
      </c>
      <c r="S906" s="25">
        <f t="shared" ca="1" si="787"/>
        <v>-6056813.3854524735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1987145.665581522</v>
      </c>
      <c r="R907" s="25">
        <f t="array" aca="1" ref="R907" ca="1">INDEX('Lorri 401b'!L:L,MATCH('Retirement Calculator'!A907,'Lorri 401b'!N:N,0),0)</f>
        <v>-8099371.9189396305</v>
      </c>
      <c r="S907" s="25">
        <f t="shared" ca="1" si="787"/>
        <v>-6112226.2533581089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1986994.8276677507</v>
      </c>
      <c r="R908" s="25">
        <f t="array" aca="1" ref="R908" ca="1">INDEX('Lorri 401b'!L:L,MATCH('Retirement Calculator'!A908,'Lorri 401b'!N:N,0),0)</f>
        <v>-8154864.835881101</v>
      </c>
      <c r="S908" s="25">
        <f t="shared" ca="1" si="787"/>
        <v>-6167870.0082133505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1986843.3612626719</v>
      </c>
      <c r="R909" s="25">
        <f t="array" aca="1" ref="R909" ca="1">INDEX('Lorri 401b'!L:L,MATCH('Retirement Calculator'!A909,'Lorri 401b'!N:N,0),0)</f>
        <v>-8210588.973309828</v>
      </c>
      <c r="S909" s="25">
        <f t="shared" ca="1" si="787"/>
        <v>-6223745.6120471563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1986691.263747572</v>
      </c>
      <c r="R910" s="25">
        <f t="array" aca="1" ref="R910" ca="1">INDEX('Lorri 401b'!L:L,MATCH('Retirement Calculator'!A910,'Lorri 401b'!N:N,0),0)</f>
        <v>-8266545.2946445076</v>
      </c>
      <c r="S910" s="25">
        <f t="shared" ca="1" si="787"/>
        <v>-6279854.0308969356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1986538.5324928258</v>
      </c>
      <c r="R911" s="25">
        <f t="array" aca="1" ref="R911" ca="1">INDEX('Lorri 401b'!L:L,MATCH('Retirement Calculator'!A911,'Lorri 401b'!N:N,0),0)</f>
        <v>-8322734.767318082</v>
      </c>
      <c r="S911" s="25">
        <f t="shared" ca="1" si="787"/>
        <v>-6336196.2348252563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1986385.1648578513</v>
      </c>
      <c r="R912" s="25">
        <f t="array" aca="1" ref="R912" ca="1">INDEX('Lorri 401b'!L:L,MATCH('Retirement Calculator'!A912,'Lorri 401b'!N:N,0),0)</f>
        <v>-8379158.3627944635</v>
      </c>
      <c r="S912" s="25">
        <f t="shared" ca="1" si="787"/>
        <v>-6392773.1979366122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1986231.1581910646</v>
      </c>
      <c r="R913" s="25">
        <f t="array" aca="1" ref="R913" ca="1">INDEX('Lorri 401b'!L:L,MATCH('Retirement Calculator'!A913,'Lorri 401b'!N:N,0),0)</f>
        <v>-8435817.0565853287</v>
      </c>
      <c r="S913" s="25">
        <f t="shared" ca="1" si="787"/>
        <v>-6449585.8983942643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1986076.5098298329</v>
      </c>
      <c r="R914" s="25">
        <f t="array" aca="1" ref="R914" ca="1">INDEX('Lorri 401b'!L:L,MATCH('Retirement Calculator'!A914,'Lorri 401b'!N:N,0),0)</f>
        <v>-8492711.8282669913</v>
      </c>
      <c r="S914" s="25">
        <f t="shared" ca="1" si="787"/>
        <v>-6506635.3184371581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1985921.2171004296</v>
      </c>
      <c r="R915" s="25">
        <f t="array" aca="1" ref="R915" ca="1">INDEX('Lorri 401b'!L:L,MATCH('Retirement Calculator'!A915,'Lorri 401b'!N:N,0),0)</f>
        <v>-8549843.6614973266</v>
      </c>
      <c r="S915" s="25">
        <f t="shared" ca="1" si="787"/>
        <v>-6563922.4443968972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1985765.2773179868</v>
      </c>
      <c r="R916" s="25">
        <f t="array" aca="1" ref="R916" ca="1">INDEX('Lorri 401b'!L:L,MATCH('Retirement Calculator'!A916,'Lorri 401b'!N:N,0),0)</f>
        <v>-8607213.5440327879</v>
      </c>
      <c r="S916" s="25">
        <f t="shared" ca="1" si="787"/>
        <v>-6621448.2667148011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1985608.6877864506</v>
      </c>
      <c r="R917" s="25">
        <f t="array" aca="1" ref="R917" ca="1">INDEX('Lorri 401b'!L:L,MATCH('Retirement Calculator'!A917,'Lorri 401b'!N:N,0),0)</f>
        <v>-8664822.4677454811</v>
      </c>
      <c r="S917" s="25">
        <f t="shared" ca="1" si="787"/>
        <v>-6679213.7799590304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1985451.445798533</v>
      </c>
      <c r="R918" s="25">
        <f t="array" aca="1" ref="R918" ca="1">INDEX('Lorri 401b'!L:L,MATCH('Retirement Calculator'!A918,'Lorri 401b'!N:N,0),0)</f>
        <v>-8722671.4286403097</v>
      </c>
      <c r="S918" s="25">
        <f t="shared" ca="1" si="787"/>
        <v>-6737219.9828417767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1985293.5486356658</v>
      </c>
      <c r="R919" s="25">
        <f t="array" aca="1" ref="R919" ca="1">INDEX('Lorri 401b'!L:L,MATCH('Retirement Calculator'!A919,'Lorri 401b'!N:N,0),0)</f>
        <v>-8780761.4268722013</v>
      </c>
      <c r="S919" s="25">
        <f t="shared" ca="1" si="787"/>
        <v>-6795467.8782365359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1985134.9935679534</v>
      </c>
      <c r="R920" s="25">
        <f t="array" aca="1" ref="R920" ca="1">INDEX('Lorri 401b'!L:L,MATCH('Retirement Calculator'!A920,'Lorri 401b'!N:N,0),0)</f>
        <v>-8839093.4667633921</v>
      </c>
      <c r="S920" s="25">
        <f t="shared" ca="1" si="787"/>
        <v>-6853958.4731954392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1984975.7778541255</v>
      </c>
      <c r="R921" s="25">
        <f t="array" aca="1" ref="R921" ca="1">INDEX('Lorri 401b'!L:L,MATCH('Retirement Calculator'!A921,'Lorri 401b'!N:N,0),0)</f>
        <v>-8897668.5568207968</v>
      </c>
      <c r="S921" s="25">
        <f t="shared" ca="1" si="787"/>
        <v>-6912692.7789666709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1984815.89874149</v>
      </c>
      <c r="R922" s="25">
        <f t="array" aca="1" ref="R922" ca="1">INDEX('Lorri 401b'!L:L,MATCH('Retirement Calculator'!A922,'Lorri 401b'!N:N,0),0)</f>
        <v>-8956487.7097534407</v>
      </c>
      <c r="S922" s="25">
        <f t="shared" ca="1" si="787"/>
        <v>-6971671.8110119505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1984655.3534658852</v>
      </c>
      <c r="R923" s="25">
        <f t="array" aca="1" ref="R923" ca="1">INDEX('Lorri 401b'!L:L,MATCH('Retirement Calculator'!A923,'Lorri 401b'!N:N,0),0)</f>
        <v>-9015551.9424899705</v>
      </c>
      <c r="S923" s="25">
        <f t="shared" ca="1" si="787"/>
        <v>-7030896.5890240856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1984494.1392516319</v>
      </c>
      <c r="R924" s="25">
        <f t="array" aca="1" ref="R924" ca="1">INDEX('Lorri 401b'!L:L,MATCH('Retirement Calculator'!A924,'Lorri 401b'!N:N,0),0)</f>
        <v>-9074862.2761962358</v>
      </c>
      <c r="S924" s="25">
        <f t="shared" ca="1" si="787"/>
        <v>-7090368.1369446041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1984332.253311486</v>
      </c>
      <c r="R925" s="25">
        <f t="array" aca="1" ref="R925" ca="1">INDEX('Lorri 401b'!L:L,MATCH('Retirement Calculator'!A925,'Lorri 401b'!N:N,0),0)</f>
        <v>-9134419.7362929434</v>
      </c>
      <c r="S925" s="25">
        <f t="shared" ca="1" si="787"/>
        <v>-7150087.4829814574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1984169.6928465895</v>
      </c>
      <c r="R926" s="25">
        <f t="array" aca="1" ref="R926" ca="1">INDEX('Lorri 401b'!L:L,MATCH('Retirement Calculator'!A926,'Lorri 401b'!N:N,0),0)</f>
        <v>-9194225.3524733875</v>
      </c>
      <c r="S926" s="25">
        <f t="shared" ca="1" si="787"/>
        <v>-7210055.6596267978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1984006.4550464225</v>
      </c>
      <c r="R927" s="25">
        <f t="array" aca="1" ref="R927" ca="1">INDEX('Lorri 401b'!L:L,MATCH('Retirement Calculator'!A927,'Lorri 401b'!N:N,0),0)</f>
        <v>-9254280.1587212496</v>
      </c>
      <c r="S927" s="25">
        <f t="shared" ca="1" si="787"/>
        <v>-7270273.7036748268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1983842.5370887548</v>
      </c>
      <c r="R928" s="25">
        <f t="array" aca="1" ref="R928" ca="1">INDEX('Lorri 401b'!L:L,MATCH('Retirement Calculator'!A928,'Lorri 401b'!N:N,0),0)</f>
        <v>-9314585.1933284774</v>
      </c>
      <c r="S928" s="25">
        <f t="shared" ca="1" si="787"/>
        <v>-7330742.6562397229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1983677.9361395969</v>
      </c>
      <c r="R929" s="25">
        <f t="array" aca="1" ref="R929" ca="1">INDEX('Lorri 401b'!L:L,MATCH('Retirement Calculator'!A929,'Lorri 401b'!N:N,0),0)</f>
        <v>-9375141.498913236</v>
      </c>
      <c r="S929" s="25">
        <f t="shared" ca="1" si="787"/>
        <v>-7391463.5627736393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1983512.6493531507</v>
      </c>
      <c r="R930" s="25">
        <f t="array" aca="1" ref="R930" ca="1">INDEX('Lorri 401b'!L:L,MATCH('Retirement Calculator'!A930,'Lorri 401b'!N:N,0),0)</f>
        <v>-9435950.1224379316</v>
      </c>
      <c r="S930" s="25">
        <f t="shared" ca="1" si="787"/>
        <v>-7452437.4730847813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1983346.6738717612</v>
      </c>
      <c r="R931" s="25">
        <f t="array" aca="1" ref="R931" ca="1">INDEX('Lorri 401b'!L:L,MATCH('Retirement Calculator'!A931,'Lorri 401b'!N:N,0),0)</f>
        <v>-9497012.1152273137</v>
      </c>
      <c r="S931" s="25">
        <f t="shared" ca="1" si="787"/>
        <v>-7513665.4413555525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1983180.0068258657</v>
      </c>
      <c r="R932" s="25">
        <f t="array" aca="1" ref="R932" ca="1">INDEX('Lorri 401b'!L:L,MATCH('Retirement Calculator'!A932,'Lorri 401b'!N:N,0),0)</f>
        <v>-9558328.5329866502</v>
      </c>
      <c r="S932" s="25">
        <f t="shared" ca="1" si="787"/>
        <v>-7575148.5261607841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1983012.6453339458</v>
      </c>
      <c r="R933" s="25">
        <f t="array" aca="1" ref="R933" ca="1">INDEX('Lorri 401b'!L:L,MATCH('Retirement Calculator'!A933,'Lorri 401b'!N:N,0),0)</f>
        <v>-9619900.4358199853</v>
      </c>
      <c r="S933" s="25">
        <f t="shared" ca="1" si="787"/>
        <v>-7636887.7904860396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1982844.5865024761</v>
      </c>
      <c r="R934" s="25">
        <f t="array" aca="1" ref="R934" ca="1">INDEX('Lorri 401b'!L:L,MATCH('Retirement Calculator'!A934,'Lorri 401b'!N:N,0),0)</f>
        <v>-9681728.8882484585</v>
      </c>
      <c r="S934" s="25">
        <f t="shared" ca="1" si="787"/>
        <v>-7698884.3017459828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1982675.8274258752</v>
      </c>
      <c r="R935" s="25">
        <f t="array" aca="1" ref="R935" ca="1">INDEX('Lorri 401b'!L:L,MATCH('Retirement Calculator'!A935,'Lorri 401b'!N:N,0),0)</f>
        <v>-9743814.9592287168</v>
      </c>
      <c r="S935" s="25">
        <f t="shared" ca="1" si="787"/>
        <v>-7761139.131802842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1982506.3651864552</v>
      </c>
      <c r="R936" s="25">
        <f t="array" aca="1" ref="R936" ca="1">INDEX('Lorri 401b'!L:L,MATCH('Retirement Calculator'!A936,'Lorri 401b'!N:N,0),0)</f>
        <v>-9806159.7221713923</v>
      </c>
      <c r="S936" s="25">
        <f t="shared" ca="1" si="787"/>
        <v>-7823653.3569849376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1982336.1968543709</v>
      </c>
      <c r="R937" s="25">
        <f t="array" aca="1" ref="R937" ca="1">INDEX('Lorri 401b'!L:L,MATCH('Retirement Calculator'!A937,'Lorri 401b'!N:N,0),0)</f>
        <v>-9868764.2549596634</v>
      </c>
      <c r="S937" s="25">
        <f t="shared" ca="1" si="787"/>
        <v>-7886428.0581052927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1982165.3194875696</v>
      </c>
      <c r="R938" s="25">
        <f t="array" aca="1" ref="R938" ca="1">INDEX('Lorri 401b'!L:L,MATCH('Retirement Calculator'!A938,'Lorri 401b'!N:N,0),0)</f>
        <v>-9931629.6399678849</v>
      </c>
      <c r="S938" s="25">
        <f t="shared" ca="1" si="787"/>
        <v>-7949464.320480315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1981993.73013174</v>
      </c>
      <c r="R939" s="25">
        <f t="array" aca="1" ref="R939" ca="1">INDEX('Lorri 401b'!L:L,MATCH('Retirement Calculator'!A939,'Lorri 401b'!N:N,0),0)</f>
        <v>-9994756.9640803076</v>
      </c>
      <c r="S939" s="25">
        <f t="shared" ca="1" si="787"/>
        <v>-8012763.2339485679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1981821.4258202612</v>
      </c>
      <c r="R940" s="25">
        <f t="array" aca="1" ref="R940" ca="1">INDEX('Lorri 401b'!L:L,MATCH('Retirement Calculator'!A940,'Lorri 401b'!N:N,0),0)</f>
        <v>-10058147.318709865</v>
      </c>
      <c r="S940" s="25">
        <f t="shared" ca="1" si="787"/>
        <v>-8076325.892889604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1981648.4035741512</v>
      </c>
      <c r="R941" s="25">
        <f t="array" aca="1" ref="R941" ca="1">INDEX('Lorri 401b'!L:L,MATCH('Retirement Calculator'!A941,'Lorri 401b'!N:N,0),0)</f>
        <v>-10121801.799817046</v>
      </c>
      <c r="S941" s="25">
        <f t="shared" ca="1" si="787"/>
        <v>-8140153.3962428952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1981474.6604020158</v>
      </c>
      <c r="R942" s="25">
        <f t="array" aca="1" ref="R942" ca="1">INDEX('Lorri 401b'!L:L,MATCH('Retirement Calculator'!A942,'Lorri 401b'!N:N,0),0)</f>
        <v>-10185721.507928841</v>
      </c>
      <c r="S942" s="25">
        <f t="shared" ca="1" si="787"/>
        <v>-8204246.847526825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1981300.1932999964</v>
      </c>
      <c r="R943" s="25">
        <f t="array" aca="1" ref="R943" ca="1">INDEX('Lorri 401b'!L:L,MATCH('Retirement Calculator'!A943,'Lorri 401b'!N:N,0),0)</f>
        <v>-10249907.548157768</v>
      </c>
      <c r="S943" s="25">
        <f t="shared" ca="1" si="787"/>
        <v>-8268607.3548577717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1981124.9992517186</v>
      </c>
      <c r="R944" s="25">
        <f t="array" aca="1" ref="R944" ca="1">INDEX('Lorri 401b'!L:L,MATCH('Retirement Calculator'!A944,'Lorri 401b'!N:N,0),0)</f>
        <v>-10314361.030220982</v>
      </c>
      <c r="S944" s="25">
        <f t="shared" ca="1" si="787"/>
        <v>-8333236.0309692631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1980949.0752282396</v>
      </c>
      <c r="R945" s="25">
        <f t="array" aca="1" ref="R945" ca="1">INDEX('Lorri 401b'!L:L,MATCH('Retirement Calculator'!A945,'Lorri 401b'!N:N,0),0)</f>
        <v>-10379083.068459459</v>
      </c>
      <c r="S945" s="25">
        <f t="shared" ca="1" si="787"/>
        <v>-8398133.9932312183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1980772.4181879961</v>
      </c>
      <c r="R946" s="25">
        <f t="array" aca="1" ref="R946" ca="1">INDEX('Lorri 401b'!L:L,MATCH('Retirement Calculator'!A946,'Lorri 401b'!N:N,0),0)</f>
        <v>-10444074.781857263</v>
      </c>
      <c r="S946" s="25">
        <f t="shared" ca="1" si="787"/>
        <v>-8463302.3636692669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1980595.0250767516</v>
      </c>
      <c r="R947" s="25">
        <f t="array" aca="1" ref="R947" ca="1">INDEX('Lorri 401b'!L:L,MATCH('Retirement Calculator'!A947,'Lorri 401b'!N:N,0),0)</f>
        <v>-10509337.294060891</v>
      </c>
      <c r="S947" s="25">
        <f t="shared" ca="1" si="787"/>
        <v>-8528742.268984139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1980416.8928275437</v>
      </c>
      <c r="R948" s="25">
        <f t="array" aca="1" ref="R948" ca="1">INDEX('Lorri 401b'!L:L,MATCH('Retirement Calculator'!A948,'Lorri 401b'!N:N,0),0)</f>
        <v>-10574871.733398702</v>
      </c>
      <c r="S948" s="25">
        <f t="shared" ca="1" si="787"/>
        <v>-8594454.8405711576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1980238.0183606306</v>
      </c>
      <c r="R949" s="25">
        <f t="array" aca="1" ref="R949" ca="1">INDEX('Lorri 401b'!L:L,MATCH('Retirement Calculator'!A949,'Lorri 401b'!N:N,0),0)</f>
        <v>-10640679.23290042</v>
      </c>
      <c r="S949" s="25">
        <f t="shared" ca="1" si="787"/>
        <v>-8660441.2145397887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1980058.3985834387</v>
      </c>
      <c r="R950" s="25">
        <f t="array" aca="1" ref="R950" ca="1">INDEX('Lorri 401b'!L:L,MATCH('Retirement Calculator'!A950,'Lorri 401b'!N:N,0),0)</f>
        <v>-10706760.930316729</v>
      </c>
      <c r="S950" s="25">
        <f t="shared" ca="1" si="787"/>
        <v>-8726702.5317332912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1979878.0303905087</v>
      </c>
      <c r="R951" s="25">
        <f t="array" aca="1" ref="R951" ca="1">INDEX('Lorri 401b'!L:L,MATCH('Retirement Calculator'!A951,'Lorri 401b'!N:N,0),0)</f>
        <v>-10773117.968138939</v>
      </c>
      <c r="S951" s="25">
        <f t="shared" ca="1" si="787"/>
        <v>-8793239.9377484303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1979696.9106634413</v>
      </c>
      <c r="R952" s="25">
        <f t="array" aca="1" ref="R952" ca="1">INDEX('Lorri 401b'!L:L,MATCH('Retirement Calculator'!A952,'Lorri 401b'!N:N,0),0)</f>
        <v>-10839751.493618742</v>
      </c>
      <c r="S952" s="25">
        <f t="shared" ca="1" si="787"/>
        <v>-8860054.5829553008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1979515.0362708445</v>
      </c>
      <c r="R953" s="25">
        <f t="array" aca="1" ref="R953" ca="1">INDEX('Lorri 401b'!L:L,MATCH('Retirement Calculator'!A953,'Lorri 401b'!N:N,0),0)</f>
        <v>-10906662.658788044</v>
      </c>
      <c r="S953" s="25">
        <f t="shared" ca="1" si="787"/>
        <v>-8927147.6225172002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1979332.4040682786</v>
      </c>
      <c r="R954" s="25">
        <f t="array" aca="1" ref="R954" ca="1">INDEX('Lorri 401b'!L:L,MATCH('Retirement Calculator'!A954,'Lorri 401b'!N:N,0),0)</f>
        <v>-10973852.620478883</v>
      </c>
      <c r="S954" s="25">
        <f t="shared" ca="1" si="787"/>
        <v>-8994520.2164106052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1979149.010898202</v>
      </c>
      <c r="R955" s="25">
        <f t="array" aca="1" ref="R955" ca="1">INDEX('Lorri 401b'!L:L,MATCH('Retirement Calculator'!A955,'Lorri 401b'!N:N,0),0)</f>
        <v>-11041322.540343435</v>
      </c>
      <c r="S955" s="25">
        <f t="shared" ca="1" si="787"/>
        <v>-9062173.5294452328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1978964.8535899166</v>
      </c>
      <c r="R956" s="25">
        <f t="array" aca="1" ref="R956" ca="1">INDEX('Lorri 401b'!L:L,MATCH('Retirement Calculator'!A956,'Lorri 401b'!N:N,0),0)</f>
        <v>-11109073.58487409</v>
      </c>
      <c r="S956" s="25">
        <f t="shared" ca="1" si="787"/>
        <v>-9130108.7312841732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1978779.9289595135</v>
      </c>
      <c r="R957" s="25">
        <f t="array" aca="1" ref="R957" ca="1">INDEX('Lorri 401b'!L:L,MATCH('Retirement Calculator'!A957,'Lorri 401b'!N:N,0),0)</f>
        <v>-11177106.925423622</v>
      </c>
      <c r="S957" s="25">
        <f t="shared" ca="1" si="787"/>
        <v>-9198326.996464109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1978594.2338098171</v>
      </c>
      <c r="R958" s="25">
        <f t="array" aca="1" ref="R958" ca="1">INDEX('Lorri 401b'!L:L,MATCH('Retirement Calculator'!A958,'Lorri 401b'!N:N,0),0)</f>
        <v>-11245423.738225443</v>
      </c>
      <c r="S958" s="25">
        <f t="shared" ca="1" si="787"/>
        <v>-9266829.5044156257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1978407.7649303302</v>
      </c>
      <c r="R959" s="25">
        <f t="array" aca="1" ref="R959" ca="1">INDEX('Lorri 401b'!L:L,MATCH('Retirement Calculator'!A959,'Lorri 401b'!N:N,0),0)</f>
        <v>-11314025.204413939</v>
      </c>
      <c r="S959" s="25">
        <f t="shared" ca="1" si="787"/>
        <v>-9335617.4394836091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1978220.5190971787</v>
      </c>
      <c r="R960" s="25">
        <f t="array" aca="1" ref="R960" ca="1">INDEX('Lorri 401b'!L:L,MATCH('Retirement Calculator'!A960,'Lorri 401b'!N:N,0),0)</f>
        <v>-11382912.510044888</v>
      </c>
      <c r="S960" s="25">
        <f t="shared" ca="1" si="787"/>
        <v>-9404691.9909477085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1978032.4930730558</v>
      </c>
      <c r="R961" s="25">
        <f t="array" aca="1" ref="R961" ca="1">INDEX('Lorri 401b'!L:L,MATCH('Retirement Calculator'!A961,'Lorri 401b'!N:N,0),0)</f>
        <v>-11452086.846115965</v>
      </c>
      <c r="S961" s="25">
        <f t="shared" ca="1" si="787"/>
        <v>-9474054.3530429099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1977843.6836071657</v>
      </c>
      <c r="R962" s="25">
        <f t="array" aca="1" ref="R962" ca="1">INDEX('Lorri 401b'!L:L,MATCH('Retirement Calculator'!A962,'Lorri 401b'!N:N,0),0)</f>
        <v>-11521549.408587338</v>
      </c>
      <c r="S962" s="25">
        <f t="shared" ca="1" si="787"/>
        <v>-9543705.7249801718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1977654.0874351677</v>
      </c>
      <c r="R963" s="25">
        <f t="array" aca="1" ref="R963" ca="1">INDEX('Lorri 401b'!L:L,MATCH('Retirement Calculator'!A963,'Lorri 401b'!N:N,0),0)</f>
        <v>-11591301.398402343</v>
      </c>
      <c r="S963" s="25">
        <f t="shared" ca="1" si="787"/>
        <v>-9613647.3109671753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1977463.7012791198</v>
      </c>
      <c r="R964" s="25">
        <f t="array" aca="1" ref="R964" ca="1">INDEX('Lorri 401b'!L:L,MATCH('Retirement Calculator'!A964,'Lorri 401b'!N:N,0),0)</f>
        <v>-11661344.021508243</v>
      </c>
      <c r="S964" s="25">
        <f t="shared" ca="1" si="787"/>
        <v>-9683880.3202291224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1977272.5218474218</v>
      </c>
      <c r="R965" s="25">
        <f t="array" aca="1" ref="R965" ca="1">INDEX('Lorri 401b'!L:L,MATCH('Retirement Calculator'!A965,'Lorri 401b'!N:N,0),0)</f>
        <v>-11731678.488877084</v>
      </c>
      <c r="S965" s="25">
        <f t="shared" ca="1" si="787"/>
        <v>-9754405.9670296628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1977080.5458347583</v>
      </c>
      <c r="R966" s="25">
        <f t="array" aca="1" ref="R966" ca="1">INDEX('Lorri 401b'!L:L,MATCH('Retirement Calculator'!A966,'Lorri 401b'!N:N,0),0)</f>
        <v>-11802306.016526628</v>
      </c>
      <c r="S966" s="25">
        <f t="shared" ca="1" si="787"/>
        <v>-9825225.4706918709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1976887.769922042</v>
      </c>
      <c r="R967" s="25">
        <f t="array" aca="1" ref="R967" ca="1">INDEX('Lorri 401b'!L:L,MATCH('Retirement Calculator'!A967,'Lorri 401b'!N:N,0),0)</f>
        <v>-11873227.825541379</v>
      </c>
      <c r="S967" s="25">
        <f t="shared" ca="1" si="787"/>
        <v>-9896340.0556193367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1976694.190776356</v>
      </c>
      <c r="R968" s="25">
        <f t="array" aca="1" ref="R968" ca="1">INDEX('Lorri 401b'!L:L,MATCH('Retirement Calculator'!A968,'Lorri 401b'!N:N,0),0)</f>
        <v>-11944445.142093692</v>
      </c>
      <c r="S968" s="25">
        <f t="shared" ca="1" si="787"/>
        <v>-9967750.9513173364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1976499.8050508965</v>
      </c>
      <c r="R969" s="25">
        <f t="array" aca="1" ref="R969" ca="1">INDEX('Lorri 401b'!L:L,MATCH('Retirement Calculator'!A969,'Lorri 401b'!N:N,0),0)</f>
        <v>-12015959.197464973</v>
      </c>
      <c r="S969" s="25">
        <f t="shared" ca="1" si="787"/>
        <v>-10039459.392414076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1976304.6093849142</v>
      </c>
      <c r="R970" s="25">
        <f t="array" aca="1" ref="R970" ca="1">INDEX('Lorri 401b'!L:L,MATCH('Retirement Calculator'!A970,'Lorri 401b'!N:N,0),0)</f>
        <v>-12087771.228066966</v>
      </c>
      <c r="S970" s="25">
        <f t="shared" ca="1" si="787"/>
        <v>-10111466.618682051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1976108.600403657</v>
      </c>
      <c r="R971" s="25">
        <f t="array" aca="1" ref="R971" ca="1">INDEX('Lorri 401b'!L:L,MATCH('Retirement Calculator'!A971,'Lorri 401b'!N:N,0),0)</f>
        <v>-12159882.475463135</v>
      </c>
      <c r="S971" s="25">
        <f t="shared" ca="1" si="787"/>
        <v>-10183773.875059478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1975911.7747183111</v>
      </c>
      <c r="R972" s="25">
        <f t="array" aca="1" ref="R972" ca="1">INDEX('Lorri 401b'!L:L,MATCH('Retirement Calculator'!A972,'Lorri 401b'!N:N,0),0)</f>
        <v>-12232294.186390122</v>
      </c>
      <c r="S972" s="25">
        <f t="shared" ca="1" si="787"/>
        <v>-10256382.411671812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1975714.128925943</v>
      </c>
      <c r="R973" s="25">
        <f t="array" aca="1" ref="R973" ca="1">INDEX('Lorri 401b'!L:L,MATCH('Retirement Calculator'!A973,'Lorri 401b'!N:N,0),0)</f>
        <v>-12305007.612779304</v>
      </c>
      <c r="S973" s="25">
        <f t="shared" ca="1" si="787"/>
        <v>-10329293.483853361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1975515.65960944</v>
      </c>
      <c r="R974" s="25">
        <f t="array" aca="1" ref="R974" ca="1">INDEX('Lorri 401b'!L:L,MATCH('Retirement Calculator'!A974,'Lorri 401b'!N:N,0),0)</f>
        <v>-12378024.011778442</v>
      </c>
      <c r="S974" s="25">
        <f t="shared" ca="1" si="787"/>
        <v>-10402508.352169001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1975316.3633374516</v>
      </c>
      <c r="R975" s="25">
        <f t="array" aca="1" ref="R975" ca="1">INDEX('Lorri 401b'!L:L,MATCH('Retirement Calculator'!A975,'Lorri 401b'!N:N,0),0)</f>
        <v>-12451344.645773409</v>
      </c>
      <c r="S975" s="25">
        <f t="shared" ca="1" si="787"/>
        <v>-10476028.282435957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1975116.2366643299</v>
      </c>
      <c r="R976" s="25">
        <f t="array" aca="1" ref="R976" ca="1">INDEX('Lorri 401b'!L:L,MATCH('Retirement Calculator'!A976,'Lorri 401b'!N:N,0),0)</f>
        <v>-12524970.782410022</v>
      </c>
      <c r="S976" s="25">
        <f t="shared" ca="1" si="787"/>
        <v>-10549854.545745691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1974915.2761300702</v>
      </c>
      <c r="R977" s="25">
        <f t="array" aca="1" ref="R977" ca="1">INDEX('Lorri 401b'!L:L,MATCH('Retirement Calculator'!A977,'Lorri 401b'!N:N,0),0)</f>
        <v>-12598903.694615955</v>
      </c>
      <c r="S977" s="25">
        <f t="shared" ca="1" si="787"/>
        <v>-10623988.418485884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1974713.478260251</v>
      </c>
      <c r="R978" s="25">
        <f t="array" aca="1" ref="R978" ca="1">INDEX('Lorri 401b'!L:L,MATCH('Retirement Calculator'!A978,'Lorri 401b'!N:N,0),0)</f>
        <v>-12673144.660622744</v>
      </c>
      <c r="S978" s="25">
        <f t="shared" ca="1" si="787"/>
        <v>-10698431.182362493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1974510.8395659742</v>
      </c>
      <c r="R979" s="25">
        <f t="array" aca="1" ref="R979" ca="1">INDEX('Lorri 401b'!L:L,MATCH('Retirement Calculator'!A979,'Lorri 401b'!N:N,0),0)</f>
        <v>-12747694.963987896</v>
      </c>
      <c r="S979" s="25">
        <f t="shared" ca="1" si="787"/>
        <v>-10773184.124421922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1974307.3565438048</v>
      </c>
      <c r="R980" s="25">
        <f t="array" aca="1" ref="R980" ca="1">INDEX('Lorri 401b'!L:L,MATCH('Retirement Calculator'!A980,'Lorri 401b'!N:N,0),0)</f>
        <v>-12822555.893617069</v>
      </c>
      <c r="S980" s="25">
        <f t="shared" ca="1" si="787"/>
        <v>-10848248.537073264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1974103.0256757096</v>
      </c>
      <c r="R981" s="25">
        <f t="array" aca="1" ref="R981" ca="1">INDEX('Lorri 401b'!L:L,MATCH('Retirement Calculator'!A981,'Lorri 401b'!N:N,0),0)</f>
        <v>-12897728.743786365</v>
      </c>
      <c r="S981" s="25">
        <f t="shared" ca="1" si="787"/>
        <v>-10923625.718110655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1973897.8434289973</v>
      </c>
      <c r="R982" s="25">
        <f t="array" aca="1" ref="R982" ca="1">INDEX('Lorri 401b'!L:L,MATCH('Retirement Calculator'!A982,'Lorri 401b'!N:N,0),0)</f>
        <v>-12973214.814164698</v>
      </c>
      <c r="S982" s="25">
        <f t="shared" ca="1" si="787"/>
        <v>-10999316.970735701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1973691.806256257</v>
      </c>
      <c r="R983" s="25">
        <f t="array" aca="1" ref="R983" ca="1">INDEX('Lorri 401b'!L:L,MATCH('Retirement Calculator'!A983,'Lorri 401b'!N:N,0),0)</f>
        <v>-13049015.409836274</v>
      </c>
      <c r="S983" s="25">
        <f t="shared" ca="1" si="787"/>
        <v>-11075323.603580017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1973484.9105952969</v>
      </c>
      <c r="R984" s="25">
        <f t="array" aca="1" ref="R984" ca="1">INDEX('Lorri 401b'!L:L,MATCH('Retirement Calculator'!A984,'Lorri 401b'!N:N,0),0)</f>
        <v>-13125131.841323148</v>
      </c>
      <c r="S984" s="25">
        <f t="shared" ca="1" si="787"/>
        <v>-11151646.930727851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1973277.1528690828</v>
      </c>
      <c r="R985" s="25">
        <f t="array" aca="1" ref="R985" ca="1">INDEX('Lorri 401b'!L:L,MATCH('Retirement Calculator'!A985,'Lorri 401b'!N:N,0),0)</f>
        <v>-13201565.424607884</v>
      </c>
      <c r="S985" s="25">
        <f t="shared" ca="1" si="787"/>
        <v>-11228288.271738801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1973068.5294856762</v>
      </c>
      <c r="R986" s="25">
        <f t="array" aca="1" ref="R986" ca="1">INDEX('Lorri 401b'!L:L,MATCH('Retirement Calculator'!A986,'Lorri 401b'!N:N,0),0)</f>
        <v>-13278317.481156306</v>
      </c>
      <c r="S986" s="25">
        <f t="shared" ca="1" si="787"/>
        <v>-11305248.95167063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1972859.036838172</v>
      </c>
      <c r="R987" s="25">
        <f t="array" aca="1" ref="R987" ca="1">INDEX('Lorri 401b'!L:L,MATCH('Retirement Calculator'!A987,'Lorri 401b'!N:N,0),0)</f>
        <v>-13355389.337940348</v>
      </c>
      <c r="S987" s="25">
        <f t="shared" ca="1" si="787"/>
        <v>-11382530.301102176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1972648.6713046366</v>
      </c>
      <c r="R988" s="25">
        <f t="array" aca="1" ref="R988" ca="1">INDEX('Lorri 401b'!L:L,MATCH('Retirement Calculator'!A988,'Lorri 401b'!N:N,0),0)</f>
        <v>-13432782.327460989</v>
      </c>
      <c r="S988" s="25">
        <f t="shared" ca="1" si="787"/>
        <v>-11460133.656156354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1972437.429248045</v>
      </c>
      <c r="R989" s="25">
        <f t="array" aca="1" ref="R989" ca="1">INDEX('Lorri 401b'!L:L,MATCH('Retirement Calculator'!A989,'Lorri 401b'!N:N,0),0)</f>
        <v>-13510497.787771299</v>
      </c>
      <c r="S989" s="25">
        <f t="shared" ca="1" si="787"/>
        <v>-11538060.358523255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1972225.3070162174</v>
      </c>
      <c r="R990" s="25">
        <f t="array" aca="1" ref="R990" ca="1">INDEX('Lorri 401b'!L:L,MATCH('Retirement Calculator'!A990,'Lorri 401b'!N:N,0),0)</f>
        <v>-13588537.06249957</v>
      </c>
      <c r="S990" s="25">
        <f t="shared" ca="1" si="787"/>
        <v>-11616311.755483352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1972012.3009417572</v>
      </c>
      <c r="R991" s="25">
        <f t="array" aca="1" ref="R991" ca="1">INDEX('Lorri 401b'!L:L,MATCH('Retirement Calculator'!A991,'Lorri 401b'!N:N,0),0)</f>
        <v>-13666901.500872541</v>
      </c>
      <c r="S991" s="25">
        <f t="shared" ca="1" si="787"/>
        <v>-11694889.199930783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1971798.4073419867</v>
      </c>
      <c r="R992" s="25">
        <f t="array" aca="1" ref="R992" ca="1">INDEX('Lorri 401b'!L:L,MATCH('Retirement Calculator'!A992,'Lorri 401b'!N:N,0),0)</f>
        <v>-13745592.457738733</v>
      </c>
      <c r="S992" s="25">
        <f t="shared" ca="1" si="787"/>
        <v>-11773794.050396746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1971583.6225188838</v>
      </c>
      <c r="R993" s="25">
        <f t="array" aca="1" ref="R993" ca="1">INDEX('Lorri 401b'!L:L,MATCH('Retirement Calculator'!A993,'Lorri 401b'!N:N,0),0)</f>
        <v>-13824611.293591868</v>
      </c>
      <c r="S993" s="25">
        <f t="shared" ca="1" si="787"/>
        <v>-11853027.671072984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1971367.9427590179</v>
      </c>
      <c r="R994" s="25">
        <f t="array" aca="1" ref="R994" ca="1">INDEX('Lorri 401b'!L:L,MATCH('Retirement Calculator'!A994,'Lorri 401b'!N:N,0),0)</f>
        <v>-13903959.37459439</v>
      </c>
      <c r="S994" s="25">
        <f t="shared" ca="1" si="787"/>
        <v>-11932591.431835372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1971151.364333486</v>
      </c>
      <c r="R995" s="25">
        <f t="array" aca="1" ref="R995" ca="1">INDEX('Lorri 401b'!L:L,MATCH('Retirement Calculator'!A995,'Lorri 401b'!N:N,0),0)</f>
        <v>-13983638.072601091</v>
      </c>
      <c r="S995" s="25">
        <f t="shared" ca="1" si="787"/>
        <v>-12012486.708267605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1970933.8834978477</v>
      </c>
      <c r="R996" s="25">
        <f t="array" aca="1" ref="R996" ca="1">INDEX('Lorri 401b'!L:L,MATCH('Retirement Calculator'!A996,'Lorri 401b'!N:N,0),0)</f>
        <v>-14063648.765182819</v>
      </c>
      <c r="S996" s="25">
        <f t="shared" ca="1" si="787"/>
        <v>-12092714.881684972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1970715.4964920611</v>
      </c>
      <c r="R997" s="25">
        <f t="array" aca="1" ref="R997" ca="1">INDEX('Lorri 401b'!L:L,MATCH('Retirement Calculator'!A997,'Lorri 401b'!N:N,0),0)</f>
        <v>-14143992.835650304</v>
      </c>
      <c r="S997" s="25">
        <f t="shared" ca="1" si="787"/>
        <v>-12173277.339158243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1970496.1995404169</v>
      </c>
      <c r="R998" s="25">
        <f t="array" aca="1" ref="R998" ca="1">INDEX('Lorri 401b'!L:L,MATCH('Retirement Calculator'!A998,'Lorri 401b'!N:N,0),0)</f>
        <v>-14224671.673078071</v>
      </c>
      <c r="S998" s="25">
        <f t="shared" ca="1" si="787"/>
        <v>-12254175.473537654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1970275.9888514741</v>
      </c>
      <c r="R999" s="25">
        <f t="array" aca="1" ref="R999" ca="1">INDEX('Lorri 401b'!L:L,MATCH('Retirement Calculator'!A999,'Lorri 401b'!N:N,0),0)</f>
        <v>-14305686.672328454</v>
      </c>
      <c r="S999" s="25">
        <f t="shared" ca="1" si="787"/>
        <v>-12335410.683476979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1970054.8606179941</v>
      </c>
      <c r="R1000" s="25">
        <f t="array" aca="1" ref="R1000" ca="1">INDEX('Lorri 401b'!L:L,MATCH('Retirement Calculator'!A1000,'Lorri 401b'!N:N,0),0)</f>
        <v>-14387039.234075712</v>
      </c>
      <c r="S1000" s="25">
        <f t="shared" ca="1" si="787"/>
        <v>-12416984.373457719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1969832.8110168746</v>
      </c>
      <c r="R1001" s="25">
        <f t="array" aca="1" ref="R1001" ca="1">INDEX('Lorri 401b'!L:L,MATCH('Retirement Calculator'!A1001,'Lorri 401b'!N:N,0),0)</f>
        <v>-14468730.76483025</v>
      </c>
      <c r="S1001" s="25">
        <f t="shared" ca="1" si="787"/>
        <v>-12498897.953813376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1969609.8362090839</v>
      </c>
      <c r="R1002" s="25">
        <f t="array" aca="1" ref="R1002" ca="1">INDEX('Lorri 401b'!L:L,MATCH('Retirement Calculator'!A1002,'Lorri 401b'!N:N,0),0)</f>
        <v>-14550762.676962933</v>
      </c>
      <c r="S1002" s="25">
        <f t="shared" ca="1" si="787"/>
        <v>-12581152.84075385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1969385.932339594</v>
      </c>
      <c r="R1003" s="25">
        <f t="array" aca="1" ref="R1003" ca="1">INDEX('Lorri 401b'!L:L,MATCH('Retirement Calculator'!A1003,'Lorri 401b'!N:N,0),0)</f>
        <v>-14633136.388729502</v>
      </c>
      <c r="S1003" s="25">
        <f t="shared" ca="1" si="787"/>
        <v>-12663750.456389908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1969161.0955373147</v>
      </c>
      <c r="R1004" s="25">
        <f t="array" aca="1" ref="R1004" ca="1">INDEX('Lorri 401b'!L:L,MATCH('Retirement Calculator'!A1004,'Lorri 401b'!N:N,0),0)</f>
        <v>-14715853.324295098</v>
      </c>
      <c r="S1004" s="25">
        <f t="shared" ca="1" si="787"/>
        <v>-12746692.228757784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1968935.3219150256</v>
      </c>
      <c r="R1005" s="25">
        <f t="array" aca="1" ref="R1005" ca="1">INDEX('Lorri 401b'!L:L,MATCH('Retirement Calculator'!A1005,'Lorri 401b'!N:N,0),0)</f>
        <v>-14798914.913758885</v>
      </c>
      <c r="S1005" s="25">
        <f t="shared" ca="1" si="787"/>
        <v>-12829979.59184386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1968708.6075693103</v>
      </c>
      <c r="R1006" s="25">
        <f t="array" aca="1" ref="R1006" ca="1">INDEX('Lorri 401b'!L:L,MATCH('Retirement Calculator'!A1006,'Lorri 401b'!N:N,0),0)</f>
        <v>-14882322.593178771</v>
      </c>
      <c r="S1006" s="25">
        <f t="shared" ca="1" si="787"/>
        <v>-12913613.985609461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1968480.9485804881</v>
      </c>
      <c r="R1007" s="25">
        <f t="array" aca="1" ref="R1007" ca="1">INDEX('Lorri 401b'!L:L,MATCH('Retirement Calculator'!A1007,'Lorri 401b'!N:N,0),0)</f>
        <v>-14966077.80459624</v>
      </c>
      <c r="S1007" s="25">
        <f t="shared" ca="1" si="787"/>
        <v>-12997596.856015751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1968252.3410125456</v>
      </c>
      <c r="R1008" s="25">
        <f t="array" aca="1" ref="R1008" ca="1">INDEX('Lorri 401b'!L:L,MATCH('Retirement Calculator'!A1008,'Lorri 401b'!N:N,0),0)</f>
        <v>-15050181.99606128</v>
      </c>
      <c r="S1008" s="25">
        <f t="shared" ca="1" si="787"/>
        <v>-13081929.655048735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1968022.7809130701</v>
      </c>
      <c r="R1009" s="25">
        <f t="array" aca="1" ref="R1009" ca="1">INDEX('Lorri 401b'!L:L,MATCH('Retirement Calculator'!A1009,'Lorri 401b'!N:N,0),0)</f>
        <v>-15134636.621657426</v>
      </c>
      <c r="S1009" s="25">
        <f t="shared" ca="1" si="787"/>
        <v>-13166613.840744356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1967792.26431318</v>
      </c>
      <c r="R1010" s="25">
        <f t="array" aca="1" ref="R1010" ca="1">INDEX('Lorri 401b'!L:L,MATCH('Retirement Calculator'!A1010,'Lorri 401b'!N:N,0),0)</f>
        <v>-15219443.141526889</v>
      </c>
      <c r="S1010" s="25">
        <f t="shared" ca="1" si="787"/>
        <v>-13251650.877213709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1967560.7872274572</v>
      </c>
      <c r="R1011" s="25">
        <f t="array" aca="1" ref="R1011" ca="1">INDEX('Lorri 401b'!L:L,MATCH('Retirement Calculator'!A1011,'Lorri 401b'!N:N,0),0)</f>
        <v>-15304603.021895807</v>
      </c>
      <c r="S1011" s="25">
        <f t="shared" ca="1" si="787"/>
        <v>-13337042.23466835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1967328.3456538771</v>
      </c>
      <c r="R1012" s="25">
        <f t="array" aca="1" ref="R1012" ca="1">INDEX('Lorri 401b'!L:L,MATCH('Retirement Calculator'!A1012,'Lorri 401b'!N:N,0),0)</f>
        <v>-15390117.735099597</v>
      </c>
      <c r="S1012" s="25">
        <f t="shared" ca="1" si="787"/>
        <v>-13422789.38944572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1967094.9355737406</v>
      </c>
      <c r="R1013" s="25">
        <f t="array" aca="1" ref="R1013" ca="1">INDEX('Lorri 401b'!L:L,MATCH('Retirement Calculator'!A1013,'Lorri 401b'!N:N,0),0)</f>
        <v>-15475988.759608403</v>
      </c>
      <c r="S1013" s="25">
        <f t="shared" ca="1" si="787"/>
        <v>-13508893.824034663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1966860.5529516034</v>
      </c>
      <c r="R1014" s="25">
        <f t="array" aca="1" ref="R1014" ca="1">INDEX('Lorri 401b'!L:L,MATCH('Retirement Calculator'!A1014,'Lorri 401b'!N:N,0),0)</f>
        <v>-15562217.580052661</v>
      </c>
      <c r="S1014" s="25">
        <f t="shared" ca="1" si="787"/>
        <v>-13595357.027101057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1966625.1937352074</v>
      </c>
      <c r="R1015" s="25">
        <f t="array" aca="1" ref="R1015" ca="1">INDEX('Lorri 401b'!L:L,MATCH('Retirement Calculator'!A1015,'Lorri 401b'!N:N,0),0)</f>
        <v>-15648805.68724877</v>
      </c>
      <c r="S1015" s="25">
        <f t="shared" ca="1" si="787"/>
        <v>-13682180.493513562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1966388.8538554097</v>
      </c>
      <c r="R1016" s="25">
        <f t="array" aca="1" ref="R1016" ca="1">INDEX('Lorri 401b'!L:L,MATCH('Retirement Calculator'!A1016,'Lorri 401b'!N:N,0),0)</f>
        <v>-15735754.578224864</v>
      </c>
      <c r="S1016" s="25">
        <f t="shared" ca="1" si="787"/>
        <v>-13769365.724369455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1966151.5292261129</v>
      </c>
      <c r="R1017" s="25">
        <f t="array" aca="1" ref="R1017" ca="1">INDEX('Lorri 401b'!L:L,MATCH('Retirement Calculator'!A1017,'Lorri 401b'!N:N,0),0)</f>
        <v>-15823065.756246692</v>
      </c>
      <c r="S1017" s="25">
        <f t="shared" ca="1" si="787"/>
        <v>-13856914.227020578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1965913.2157441939</v>
      </c>
      <c r="R1018" s="25">
        <f t="array" aca="1" ref="R1018" ca="1">INDEX('Lorri 401b'!L:L,MATCH('Retirement Calculator'!A1018,'Lorri 401b'!N:N,0),0)</f>
        <v>-15910740.730843609</v>
      </c>
      <c r="S1018" s="25">
        <f t="shared" ca="1" si="787"/>
        <v>-13944827.515099416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1965673.9092894336</v>
      </c>
      <c r="R1019" s="25">
        <f t="array" aca="1" ref="R1019" ca="1">INDEX('Lorri 401b'!L:L,MATCH('Retirement Calculator'!A1019,'Lorri 401b'!N:N,0),0)</f>
        <v>-15998781.01783468</v>
      </c>
      <c r="S1019" s="25">
        <f t="shared" ca="1" si="787"/>
        <v>-14033107.108545247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1965433.6057244451</v>
      </c>
      <c r="R1020" s="25">
        <f t="array" aca="1" ref="R1020" ca="1">INDEX('Lorri 401b'!L:L,MATCH('Retirement Calculator'!A1020,'Lorri 401b'!N:N,0),0)</f>
        <v>-16087188.139354881</v>
      </c>
      <c r="S1020" s="25">
        <f t="shared" ca="1" si="787"/>
        <v>-14121754.533630436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1965192.3008946024</v>
      </c>
      <c r="R1021" s="25">
        <f t="array" aca="1" ref="R1021" ca="1">INDEX('Lorri 401b'!L:L,MATCH('Retirement Calculator'!A1021,'Lorri 401b'!N:N,0),0)</f>
        <v>-16175963.623881416</v>
      </c>
      <c r="S1021" s="25">
        <f t="shared" ca="1" si="787"/>
        <v>-14210771.322986813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1964949.9906279689</v>
      </c>
      <c r="R1022" s="25">
        <f t="array" aca="1" ref="R1022" ca="1">INDEX('Lorri 401b'!L:L,MATCH('Retirement Calculator'!A1022,'Lorri 401b'!N:N,0),0)</f>
        <v>-16265109.006260145</v>
      </c>
      <c r="S1022" s="25">
        <f t="shared" ca="1" si="787"/>
        <v>-14300159.015632177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1964706.6707352244</v>
      </c>
      <c r="R1023" s="25">
        <f t="array" aca="1" ref="R1023" ca="1">INDEX('Lorri 401b'!L:L,MATCH('Retirement Calculator'!A1023,'Lorri 401b'!N:N,0),0)</f>
        <v>-16354625.82773212</v>
      </c>
      <c r="S1023" s="25">
        <f t="shared" ca="1" si="787"/>
        <v>-14389919.156996895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1964462.3370095934</v>
      </c>
      <c r="R1024" s="25">
        <f t="array" aca="1" ref="R1024" ca="1">INDEX('Lorri 401b'!L:L,MATCH('Retirement Calculator'!A1024,'Lorri 401b'!N:N,0),0)</f>
        <v>-16444515.635960227</v>
      </c>
      <c r="S1024" s="25">
        <f t="shared" ca="1" si="787"/>
        <v>-14480053.298950633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1964216.9852267723</v>
      </c>
      <c r="R1025" s="25">
        <f t="array" aca="1" ref="R1025" ca="1">INDEX('Lorri 401b'!L:L,MATCH('Retirement Calculator'!A1025,'Lorri 401b'!N:N,0),0)</f>
        <v>-16534779.985055951</v>
      </c>
      <c r="S1025" s="25">
        <f t="shared" ca="1" si="787"/>
        <v>-14570562.999829179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1963970.6111448561</v>
      </c>
      <c r="R1026" s="25">
        <f t="array" aca="1" ref="R1026" ca="1">INDEX('Lorri 401b'!L:L,MATCH('Retirement Calculator'!A1026,'Lorri 401b'!N:N,0),0)</f>
        <v>-16625420.435606241</v>
      </c>
      <c r="S1026" s="25">
        <f t="shared" ca="1" si="787"/>
        <v>-14661449.824461386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1963723.2105042653</v>
      </c>
      <c r="R1027" s="25">
        <f t="array" aca="1" ref="R1027" ca="1">INDEX('Lorri 401b'!L:L,MATCH('Retirement Calculator'!A1027,'Lorri 401b'!N:N,0),0)</f>
        <v>-16716438.55470049</v>
      </c>
      <c r="S1027" s="25">
        <f t="shared" ca="1" si="787"/>
        <v>-14752715.344196225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1963474.779027672</v>
      </c>
      <c r="R1028" s="25">
        <f t="array" aca="1" ref="R1028" ca="1">INDEX('Lorri 401b'!L:L,MATCH('Retirement Calculator'!A1028,'Lorri 401b'!N:N,0),0)</f>
        <v>-16807835.915957633</v>
      </c>
      <c r="S1028" s="25">
        <f t="shared" ca="1" si="787"/>
        <v>-14844361.136929961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1963225.3124199263</v>
      </c>
      <c r="R1029" s="25">
        <f t="array" aca="1" ref="R1029" ca="1">INDEX('Lorri 401b'!L:L,MATCH('Retirement Calculator'!A1029,'Lorri 401b'!N:N,0),0)</f>
        <v>-16899614.099553347</v>
      </c>
      <c r="S1029" s="25">
        <f t="shared" ca="1" si="787"/>
        <v>-14936388.78713342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1962974.8063679815</v>
      </c>
      <c r="R1030" s="25">
        <f t="array" aca="1" ref="R1030" ca="1">INDEX('Lorri 401b'!L:L,MATCH('Retirement Calculator'!A1030,'Lorri 401b'!N:N,0),0)</f>
        <v>-16991774.692247372</v>
      </c>
      <c r="S1030" s="25">
        <f t="shared" ca="1" si="787"/>
        <v>-15028799.88587939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1962723.2565408202</v>
      </c>
      <c r="R1031" s="25">
        <f t="array" aca="1" ref="R1031" ca="1">INDEX('Lorri 401b'!L:L,MATCH('Retirement Calculator'!A1031,'Lorri 401b'!N:N,0),0)</f>
        <v>-17084319.287410956</v>
      </c>
      <c r="S1031" s="25">
        <f t="shared" ref="S1031:S1171" ca="1" si="1047">SUM(Q1031:R1031)</f>
        <v>-15121596.030870136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1962470.6585893792</v>
      </c>
      <c r="R1032" s="25">
        <f t="array" aca="1" ref="R1032" ca="1">INDEX('Lorri 401b'!L:L,MATCH('Retirement Calculator'!A1032,'Lorri 401b'!N:N,0),0)</f>
        <v>-17177249.485054389</v>
      </c>
      <c r="S1032" s="25">
        <f t="shared" ca="1" si="1047"/>
        <v>-15214778.826465009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1962217.0081464739</v>
      </c>
      <c r="R1033" s="25">
        <f t="array" aca="1" ref="R1033" ca="1">INDEX('Lorri 401b'!L:L,MATCH('Retirement Calculator'!A1033,'Lorri 401b'!N:N,0),0)</f>
        <v>-17270566.89185467</v>
      </c>
      <c r="S1033" s="25">
        <f t="shared" ca="1" si="1047"/>
        <v>-15308349.883708196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1961962.3008267232</v>
      </c>
      <c r="R1034" s="25">
        <f t="array" aca="1" ref="R1034" ca="1">INDEX('Lorri 401b'!L:L,MATCH('Retirement Calculator'!A1034,'Lorri 401b'!N:N,0),0)</f>
        <v>-17364273.121183287</v>
      </c>
      <c r="S1034" s="25">
        <f t="shared" ca="1" si="1047"/>
        <v>-15402310.820356565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1961706.5322264736</v>
      </c>
      <c r="R1035" s="25">
        <f t="array" aca="1" ref="R1035" ca="1">INDEX('Lorri 401b'!L:L,MATCH('Retirement Calculator'!A1035,'Lorri 401b'!N:N,0),0)</f>
        <v>-17458369.793134104</v>
      </c>
      <c r="S1035" s="25">
        <f t="shared" ca="1" si="1047"/>
        <v>-15496663.260907631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1961449.6979237227</v>
      </c>
      <c r="R1036" s="25">
        <f t="array" aca="1" ref="R1036" ca="1">INDEX('Lorri 401b'!L:L,MATCH('Retirement Calculator'!A1036,'Lorri 401b'!N:N,0),0)</f>
        <v>-17552858.534551386</v>
      </c>
      <c r="S1036" s="25">
        <f t="shared" ca="1" si="1047"/>
        <v>-15591408.836627662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1961191.7934780437</v>
      </c>
      <c r="R1037" s="25">
        <f t="array" aca="1" ref="R1037" ca="1">INDEX('Lorri 401b'!L:L,MATCH('Retirement Calculator'!A1037,'Lorri 401b'!N:N,0),0)</f>
        <v>-17647740.979057904</v>
      </c>
      <c r="S1037" s="25">
        <f t="shared" ca="1" si="1047"/>
        <v>-15686549.185579861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1960932.8144305078</v>
      </c>
      <c r="R1038" s="25">
        <f t="array" aca="1" ref="R1038" ca="1">INDEX('Lorri 401b'!L:L,MATCH('Retirement Calculator'!A1038,'Lorri 401b'!N:N,0),0)</f>
        <v>-17743018.767083202</v>
      </c>
      <c r="S1038" s="25">
        <f t="shared" ca="1" si="1047"/>
        <v>-15782085.952652693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1960672.7563036073</v>
      </c>
      <c r="R1039" s="25">
        <f t="array" aca="1" ref="R1039" ca="1">INDEX('Lorri 401b'!L:L,MATCH('Retirement Calculator'!A1039,'Lorri 401b'!N:N,0),0)</f>
        <v>-17838693.545891937</v>
      </c>
      <c r="S1039" s="25">
        <f t="shared" ca="1" si="1047"/>
        <v>-15878020.78958833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1960411.6146011779</v>
      </c>
      <c r="R1040" s="25">
        <f t="array" aca="1" ref="R1040" ca="1">INDEX('Lorri 401b'!L:L,MATCH('Retirement Calculator'!A1040,'Lorri 401b'!N:N,0),0)</f>
        <v>-17934766.969612375</v>
      </c>
      <c r="S1040" s="25">
        <f t="shared" ca="1" si="1047"/>
        <v>-15974355.355011197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1960149.3848083217</v>
      </c>
      <c r="R1041" s="25">
        <f t="array" aca="1" ref="R1041" ca="1">INDEX('Lorri 401b'!L:L,MATCH('Retirement Calculator'!A1041,'Lorri 401b'!N:N,0),0)</f>
        <v>-18031240.699264981</v>
      </c>
      <c r="S1041" s="25">
        <f t="shared" ca="1" si="1047"/>
        <v>-16071091.314456658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1959886.0623913286</v>
      </c>
      <c r="R1042" s="25">
        <f t="array" aca="1" ref="R1042" ca="1">INDEX('Lorri 401b'!L:L,MATCH('Retirement Calculator'!A1042,'Lorri 401b'!N:N,0),0)</f>
        <v>-18128116.402791139</v>
      </c>
      <c r="S1042" s="25">
        <f t="shared" ca="1" si="1047"/>
        <v>-16168230.340399809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1959621.6427975981</v>
      </c>
      <c r="R1043" s="25">
        <f t="array" aca="1" ref="R1043" ca="1">INDEX('Lorri 401b'!L:L,MATCH('Retirement Calculator'!A1043,'Lorri 401b'!N:N,0),0)</f>
        <v>-18225395.755081989</v>
      </c>
      <c r="S1043" s="25">
        <f t="shared" ca="1" si="1047"/>
        <v>-16265774.11228439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1959356.1214555604</v>
      </c>
      <c r="R1044" s="25">
        <f t="array" aca="1" ref="R1044" ca="1">INDEX('Lorri 401b'!L:L,MATCH('Retirement Calculator'!A1044,'Lorri 401b'!N:N,0),0)</f>
        <v>-18323080.438007385</v>
      </c>
      <c r="S1044" s="25">
        <f t="shared" ca="1" si="1047"/>
        <v>-16363724.316551823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1959089.4937745975</v>
      </c>
      <c r="R1045" s="25">
        <f t="array" aca="1" ref="R1045" ca="1">INDEX('Lorri 401b'!L:L,MATCH('Retirement Calculator'!A1045,'Lorri 401b'!N:N,0),0)</f>
        <v>-18421172.140444972</v>
      </c>
      <c r="S1045" s="25">
        <f t="shared" ca="1" si="1047"/>
        <v>-16462082.646670375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1958821.755144964</v>
      </c>
      <c r="R1046" s="25">
        <f t="array" aca="1" ref="R1046" ca="1">INDEX('Lorri 401b'!L:L,MATCH('Retirement Calculator'!A1046,'Lorri 401b'!N:N,0),0)</f>
        <v>-18519672.55830938</v>
      </c>
      <c r="S1046" s="25">
        <f t="shared" ca="1" si="1047"/>
        <v>-16560850.803164415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1958552.9009377069</v>
      </c>
      <c r="R1047" s="25">
        <f t="array" aca="1" ref="R1047" ca="1">INDEX('Lorri 401b'!L:L,MATCH('Retirement Calculator'!A1047,'Lorri 401b'!N:N,0),0)</f>
        <v>-18618583.394581556</v>
      </c>
      <c r="S1047" s="25">
        <f t="shared" ca="1" si="1047"/>
        <v>-16660030.49364385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1958282.9265045864</v>
      </c>
      <c r="R1048" s="25">
        <f t="array" aca="1" ref="R1048" ca="1">INDEX('Lorri 401b'!L:L,MATCH('Retirement Calculator'!A1048,'Lorri 401b'!N:N,0),0)</f>
        <v>-18717906.359338202</v>
      </c>
      <c r="S1048" s="25">
        <f t="shared" ca="1" si="1047"/>
        <v>-16759623.432833616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1958011.8271779944</v>
      </c>
      <c r="R1049" s="25">
        <f t="array" aca="1" ref="R1049" ca="1">INDEX('Lorri 401b'!L:L,MATCH('Retirement Calculator'!A1049,'Lorri 401b'!N:N,0),0)</f>
        <v>-18817643.169781331</v>
      </c>
      <c r="S1049" s="25">
        <f t="shared" ca="1" si="1047"/>
        <v>-16859631.342603337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1957739.5982708749</v>
      </c>
      <c r="R1050" s="25">
        <f t="array" aca="1" ref="R1050" ca="1">INDEX('Lorri 401b'!L:L,MATCH('Retirement Calculator'!A1050,'Lorri 401b'!N:N,0),0)</f>
        <v>-18917795.550267976</v>
      </c>
      <c r="S1050" s="25">
        <f t="shared" ca="1" si="1047"/>
        <v>-16960055.951997101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1957466.2350766426</v>
      </c>
      <c r="R1051" s="25">
        <f t="array" aca="1" ref="R1051" ca="1">INDEX('Lorri 401b'!L:L,MATCH('Retirement Calculator'!A1051,'Lorri 401b'!N:N,0),0)</f>
        <v>-19018365.232339982</v>
      </c>
      <c r="S1051" s="25">
        <f t="shared" ca="1" si="1047"/>
        <v>-17060898.997263338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1957191.7328691008</v>
      </c>
      <c r="R1052" s="25">
        <f t="array" aca="1" ref="R1052" ca="1">INDEX('Lorri 401b'!L:L,MATCH('Retirement Calculator'!A1052,'Lorri 401b'!N:N,0),0)</f>
        <v>-19119353.954753954</v>
      </c>
      <c r="S1052" s="25">
        <f t="shared" ca="1" si="1047"/>
        <v>-17162162.221884854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1956916.0869023609</v>
      </c>
      <c r="R1053" s="25">
        <f t="array" aca="1" ref="R1053" ca="1">INDEX('Lorri 401b'!L:L,MATCH('Retirement Calculator'!A1053,'Lorri 401b'!N:N,0),0)</f>
        <v>-19220763.463511318</v>
      </c>
      <c r="S1053" s="25">
        <f t="shared" ca="1" si="1047"/>
        <v>-17263847.376608957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1956639.2924107597</v>
      </c>
      <c r="R1054" s="25">
        <f t="array" aca="1" ref="R1054" ca="1">INDEX('Lorri 401b'!L:L,MATCH('Retirement Calculator'!A1054,'Lorri 401b'!N:N,0),0)</f>
        <v>-19322595.511888504</v>
      </c>
      <c r="S1054" s="25">
        <f t="shared" ca="1" si="1047"/>
        <v>-17365956.219477743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1956361.3446087767</v>
      </c>
      <c r="R1055" s="25">
        <f t="array" aca="1" ref="R1055" ca="1">INDEX('Lorri 401b'!L:L,MATCH('Retirement Calculator'!A1055,'Lorri 401b'!N:N,0),0)</f>
        <v>-19424851.860467263</v>
      </c>
      <c r="S1055" s="25">
        <f t="shared" ca="1" si="1047"/>
        <v>-17468490.515858486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1956082.2386909523</v>
      </c>
      <c r="R1056" s="25">
        <f t="array" aca="1" ref="R1056" ca="1">INDEX('Lorri 401b'!L:L,MATCH('Retirement Calculator'!A1056,'Lorri 401b'!N:N,0),0)</f>
        <v>-19527534.277165096</v>
      </c>
      <c r="S1056" s="25">
        <f t="shared" ca="1" si="1047"/>
        <v>-17571452.038474143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1955801.9698318036</v>
      </c>
      <c r="R1057" s="25">
        <f t="array" aca="1" ref="R1057" ca="1">INDEX('Lorri 401b'!L:L,MATCH('Retirement Calculator'!A1057,'Lorri 401b'!N:N,0),0)</f>
        <v>-19630644.537265837</v>
      </c>
      <c r="S1057" s="25">
        <f t="shared" ca="1" si="1047"/>
        <v>-17674842.567434035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1955520.5331857416</v>
      </c>
      <c r="R1058" s="25">
        <f t="array" aca="1" ref="R1058" ca="1">INDEX('Lorri 401b'!L:L,MATCH('Retirement Calculator'!A1058,'Lorri 401b'!N:N,0),0)</f>
        <v>-19734184.423450332</v>
      </c>
      <c r="S1058" s="25">
        <f t="shared" ca="1" si="1047"/>
        <v>-17778663.890264589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1955237.9238869878</v>
      </c>
      <c r="R1059" s="25">
        <f t="array" aca="1" ref="R1059" ca="1">INDEX('Lorri 401b'!L:L,MATCH('Retirement Calculator'!A1059,'Lorri 401b'!N:N,0),0)</f>
        <v>-19838155.725827262</v>
      </c>
      <c r="S1059" s="25">
        <f t="shared" ca="1" si="1047"/>
        <v>-17882917.801940273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1954954.1370494892</v>
      </c>
      <c r="R1060" s="25">
        <f t="array" aca="1" ref="R1060" ca="1">INDEX('Lorri 401b'!L:L,MATCH('Retirement Calculator'!A1060,'Lorri 401b'!N:N,0),0)</f>
        <v>-19942560.241964098</v>
      </c>
      <c r="S1060" s="25">
        <f t="shared" ca="1" si="1047"/>
        <v>-17987606.104914609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1954669.1677668344</v>
      </c>
      <c r="R1061" s="25">
        <f t="array" aca="1" ref="R1061" ca="1">INDEX('Lorri 401b'!L:L,MATCH('Retirement Calculator'!A1061,'Lorri 401b'!N:N,0),0)</f>
        <v>-20047399.776918169</v>
      </c>
      <c r="S1061" s="25">
        <f t="shared" ca="1" si="1047"/>
        <v>-18092730.609151334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1954383.0111121684</v>
      </c>
      <c r="R1062" s="25">
        <f t="array" aca="1" ref="R1062" ca="1">INDEX('Lorri 401b'!L:L,MATCH('Retirement Calculator'!A1062,'Lorri 401b'!N:N,0),0)</f>
        <v>-20152676.143267885</v>
      </c>
      <c r="S1062" s="25">
        <f t="shared" ca="1" si="1047"/>
        <v>-18198293.132155716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1954095.6621381079</v>
      </c>
      <c r="R1063" s="25">
        <f t="array" aca="1" ref="R1063" ca="1">INDEX('Lorri 401b'!L:L,MATCH('Retirement Calculator'!A1063,'Lorri 401b'!N:N,0),0)</f>
        <v>-20258391.161144055</v>
      </c>
      <c r="S1063" s="25">
        <f t="shared" ca="1" si="1047"/>
        <v>-18304295.499005947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1953807.1158766556</v>
      </c>
      <c r="R1064" s="25">
        <f t="array" aca="1" ref="R1064" ca="1">INDEX('Lorri 401b'!L:L,MATCH('Retirement Calculator'!A1064,'Lorri 401b'!N:N,0),0)</f>
        <v>-20364546.658261377</v>
      </c>
      <c r="S1064" s="25">
        <f t="shared" ca="1" si="1047"/>
        <v>-18410739.542384721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1953517.367339114</v>
      </c>
      <c r="R1065" s="25">
        <f t="array" aca="1" ref="R1065" ca="1">INDEX('Lorri 401b'!L:L,MATCH('Retirement Calculator'!A1065,'Lorri 401b'!N:N,0),0)</f>
        <v>-20471144.46995002</v>
      </c>
      <c r="S1065" s="25">
        <f t="shared" ca="1" si="1047"/>
        <v>-18517627.102610905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1953226.4115159991</v>
      </c>
      <c r="R1066" s="25">
        <f t="array" aca="1" ref="R1066" ca="1">INDEX('Lorri 401b'!L:L,MATCH('Retirement Calculator'!A1066,'Lorri 401b'!N:N,0),0)</f>
        <v>-20578186.439187367</v>
      </c>
      <c r="S1066" s="25">
        <f t="shared" ca="1" si="1047"/>
        <v>-18624960.027671367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1952934.2433769547</v>
      </c>
      <c r="R1067" s="25">
        <f t="array" aca="1" ref="R1067" ca="1">INDEX('Lorri 401b'!L:L,MATCH('Retirement Calculator'!A1067,'Lorri 401b'!N:N,0),0)</f>
        <v>-20685674.416629869</v>
      </c>
      <c r="S1067" s="25">
        <f t="shared" ca="1" si="1047"/>
        <v>-18732740.173252914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1952640.8578706642</v>
      </c>
      <c r="R1068" s="25">
        <f t="array" aca="1" ref="R1068" ca="1">INDEX('Lorri 401b'!L:L,MATCH('Retirement Calculator'!A1068,'Lorri 401b'!N:N,0),0)</f>
        <v>-20793610.260645051</v>
      </c>
      <c r="S1068" s="25">
        <f t="shared" ca="1" si="1047"/>
        <v>-18840969.402774386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1952346.2499247643</v>
      </c>
      <c r="R1069" s="25">
        <f t="array" aca="1" ref="R1069" ca="1">INDEX('Lorri 401b'!L:L,MATCH('Retirement Calculator'!A1069,'Lorri 401b'!N:N,0),0)</f>
        <v>-20901995.837343626</v>
      </c>
      <c r="S1069" s="25">
        <f t="shared" ca="1" si="1047"/>
        <v>-18949649.587418862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1952050.4144457565</v>
      </c>
      <c r="R1070" s="25">
        <f t="array" aca="1" ref="R1070" ca="1">INDEX('Lorri 401b'!L:L,MATCH('Retirement Calculator'!A1070,'Lorri 401b'!N:N,0),0)</f>
        <v>-21010833.020611778</v>
      </c>
      <c r="S1070" s="25">
        <f t="shared" ca="1" si="1047"/>
        <v>-19058782.60616602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1951753.3463189194</v>
      </c>
      <c r="R1071" s="25">
        <f t="array" aca="1" ref="R1071" ca="1">INDEX('Lorri 401b'!L:L,MATCH('Retirement Calculator'!A1071,'Lorri 401b'!N:N,0),0)</f>
        <v>-21120123.692143548</v>
      </c>
      <c r="S1071" s="25">
        <f t="shared" ca="1" si="1047"/>
        <v>-19168370.345824629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1951455.0404082206</v>
      </c>
      <c r="R1072" s="25">
        <f t="array" aca="1" ref="R1072" ca="1">INDEX('Lorri 401b'!L:L,MATCH('Retirement Calculator'!A1072,'Lorri 401b'!N:N,0),0)</f>
        <v>-21229869.741473369</v>
      </c>
      <c r="S1072" s="25">
        <f t="shared" ca="1" si="1047"/>
        <v>-19278414.701065149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1951155.4915562272</v>
      </c>
      <c r="R1073" s="25">
        <f t="array" aca="1" ref="R1073" ca="1">INDEX('Lorri 401b'!L:L,MATCH('Retirement Calculator'!A1073,'Lorri 401b'!N:N,0),0)</f>
        <v>-21340073.066008732</v>
      </c>
      <c r="S1073" s="25">
        <f t="shared" ca="1" si="1047"/>
        <v>-19388917.574452505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1950854.6945840172</v>
      </c>
      <c r="R1074" s="25">
        <f t="array" aca="1" ref="R1074" ca="1">INDEX('Lorri 401b'!L:L,MATCH('Retirement Calculator'!A1074,'Lorri 401b'!N:N,0),0)</f>
        <v>-21450735.57106299</v>
      </c>
      <c r="S1074" s="25">
        <f t="shared" ca="1" si="1047"/>
        <v>-19499880.876478974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1950552.6442910894</v>
      </c>
      <c r="R1075" s="25">
        <f t="array" aca="1" ref="R1075" ca="1">INDEX('Lorri 401b'!L:L,MATCH('Retirement Calculator'!A1075,'Lorri 401b'!N:N,0),0)</f>
        <v>-21561859.169888306</v>
      </c>
      <c r="S1075" s="25">
        <f t="shared" ca="1" si="1047"/>
        <v>-19611306.525597218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1950249.3354552744</v>
      </c>
      <c r="R1076" s="25">
        <f t="array" aca="1" ref="R1076" ca="1">INDEX('Lorri 401b'!L:L,MATCH('Retirement Calculator'!A1076,'Lorri 401b'!N:N,0),0)</f>
        <v>-21673445.783708729</v>
      </c>
      <c r="S1076" s="25">
        <f t="shared" ca="1" si="1047"/>
        <v>-19723196.448253453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1949944.7628326437</v>
      </c>
      <c r="R1077" s="25">
        <f t="array" aca="1" ref="R1077" ca="1">INDEX('Lorri 401b'!L:L,MATCH('Retirement Calculator'!A1077,'Lorri 401b'!N:N,0),0)</f>
        <v>-21785497.341753405</v>
      </c>
      <c r="S1077" s="25">
        <f t="shared" ca="1" si="1047"/>
        <v>-19835552.578920759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1949638.9211574185</v>
      </c>
      <c r="R1078" s="25">
        <f t="array" aca="1" ref="R1078" ca="1">INDEX('Lorri 401b'!L:L,MATCH('Retirement Calculator'!A1078,'Lorri 401b'!N:N,0),0)</f>
        <v>-21898015.781289931</v>
      </c>
      <c r="S1078" s="25">
        <f t="shared" ca="1" si="1047"/>
        <v>-19948376.860132512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1949331.8051418799</v>
      </c>
      <c r="R1079" s="25">
        <f t="array" aca="1" ref="R1079" ca="1">INDEX('Lorri 401b'!L:L,MATCH('Retirement Calculator'!A1079,'Lorri 401b'!N:N,0),0)</f>
        <v>-22011003.047657862</v>
      </c>
      <c r="S1079" s="25">
        <f t="shared" ca="1" si="1047"/>
        <v>-20061671.242515981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1949023.4094762767</v>
      </c>
      <c r="R1080" s="25">
        <f t="array" aca="1" ref="R1080" ca="1">INDEX('Lorri 401b'!L:L,MATCH('Retirement Calculator'!A1080,'Lorri 401b'!N:N,0),0)</f>
        <v>-22124461.094302326</v>
      </c>
      <c r="S1080" s="25">
        <f t="shared" ca="1" si="1047"/>
        <v>-20175437.68482605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1948713.7288287336</v>
      </c>
      <c r="R1081" s="25">
        <f t="array" aca="1" ref="R1081" ca="1">INDEX('Lorri 401b'!L:L,MATCH('Retirement Calculator'!A1081,'Lorri 401b'!N:N,0),0)</f>
        <v>-22238391.882807806</v>
      </c>
      <c r="S1081" s="25">
        <f t="shared" ca="1" si="1047"/>
        <v>-20289678.153979074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1948402.7578451589</v>
      </c>
      <c r="R1082" s="25">
        <f t="array" aca="1" ref="R1082" ca="1">INDEX('Lorri 401b'!L:L,MATCH('Retirement Calculator'!A1082,'Lorri 401b'!N:N,0),0)</f>
        <v>-22352797.382932059</v>
      </c>
      <c r="S1082" s="25">
        <f t="shared" ca="1" si="1047"/>
        <v>-20404394.6250869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1948090.4911491526</v>
      </c>
      <c r="R1083" s="25">
        <f t="array" aca="1" ref="R1083" ca="1">INDEX('Lorri 401b'!L:L,MATCH('Retirement Calculator'!A1083,'Lorri 401b'!N:N,0),0)</f>
        <v>-22467679.572640166</v>
      </c>
      <c r="S1083" s="25">
        <f t="shared" ca="1" si="1047"/>
        <v>-20519589.081491012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1947776.9233419129</v>
      </c>
      <c r="R1084" s="25">
        <f t="array" aca="1" ref="R1084" ca="1">INDEX('Lorri 401b'!L:L,MATCH('Retirement Calculator'!A1084,'Lorri 401b'!N:N,0),0)</f>
        <v>-22583040.43813872</v>
      </c>
      <c r="S1084" s="25">
        <f t="shared" ca="1" si="1047"/>
        <v>-20635263.514796808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1947462.0490021431</v>
      </c>
      <c r="R1085" s="25">
        <f t="array" aca="1" ref="R1085" ca="1">INDEX('Lorri 401b'!L:L,MATCH('Retirement Calculator'!A1085,'Lorri 401b'!N:N,0),0)</f>
        <v>-22698881.973910186</v>
      </c>
      <c r="S1085" s="25">
        <f t="shared" ca="1" si="1047"/>
        <v>-20751419.924908042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1947145.8626859577</v>
      </c>
      <c r="R1086" s="25">
        <f t="array" aca="1" ref="R1086" ca="1">INDEX('Lorri 401b'!L:L,MATCH('Retirement Calculator'!A1086,'Lorri 401b'!N:N,0),0)</f>
        <v>-22815206.182747368</v>
      </c>
      <c r="S1086" s="25">
        <f t="shared" ca="1" si="1047"/>
        <v>-20868060.320061412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1946828.358926788</v>
      </c>
      <c r="R1087" s="25">
        <f t="array" aca="1" ref="R1087" ca="1">INDEX('Lorri 401b'!L:L,MATCH('Retirement Calculator'!A1087,'Lorri 401b'!N:N,0),0)</f>
        <v>-22932015.075788036</v>
      </c>
      <c r="S1087" s="25">
        <f t="shared" ca="1" si="1047"/>
        <v>-20985186.716861248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1946509.5322352885</v>
      </c>
      <c r="R1088" s="25">
        <f t="array" aca="1" ref="R1088" ca="1">INDEX('Lorri 401b'!L:L,MATCH('Retirement Calculator'!A1088,'Lorri 401b'!N:N,0),0)</f>
        <v>-23049310.672549706</v>
      </c>
      <c r="S1088" s="25">
        <f t="shared" ca="1" si="1047"/>
        <v>-21102801.140314419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1946189.3770992411</v>
      </c>
      <c r="R1089" s="25">
        <f t="array" aca="1" ref="R1089" ca="1">INDEX('Lorri 401b'!L:L,MATCH('Retirement Calculator'!A1089,'Lorri 401b'!N:N,0),0)</f>
        <v>-23167095.000964552</v>
      </c>
      <c r="S1089" s="25">
        <f t="shared" ca="1" si="1047"/>
        <v>-21220905.62386531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1945867.8879834602</v>
      </c>
      <c r="R1090" s="25">
        <f t="array" aca="1" ref="R1090" ca="1">INDEX('Lorri 401b'!L:L,MATCH('Retirement Calculator'!A1090,'Lorri 401b'!N:N,0),0)</f>
        <v>-23285370.09741446</v>
      </c>
      <c r="S1090" s="25">
        <f t="shared" ca="1" si="1047"/>
        <v>-21339502.209431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1945545.0593296969</v>
      </c>
      <c r="R1091" s="25">
        <f t="array" aca="1" ref="R1091" ca="1">INDEX('Lorri 401b'!L:L,MATCH('Retirement Calculator'!A1091,'Lorri 401b'!N:N,0),0)</f>
        <v>-23404138.006766241</v>
      </c>
      <c r="S1091" s="25">
        <f t="shared" ca="1" si="1047"/>
        <v>-21458592.947436545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1945220.885556543</v>
      </c>
      <c r="R1092" s="25">
        <f t="array" aca="1" ref="R1092" ca="1">INDEX('Lorri 401b'!L:L,MATCH('Retirement Calculator'!A1092,'Lorri 401b'!N:N,0),0)</f>
        <v>-23523400.782406989</v>
      </c>
      <c r="S1092" s="25">
        <f t="shared" ca="1" si="1047"/>
        <v>-21578179.896850448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1944895.3610593341</v>
      </c>
      <c r="R1093" s="25">
        <f t="array" aca="1" ref="R1093" ca="1">INDEX('Lorri 401b'!L:L,MATCH('Retirement Calculator'!A1093,'Lorri 401b'!N:N,0),0)</f>
        <v>-23643160.486279573</v>
      </c>
      <c r="S1093" s="25">
        <f t="shared" ca="1" si="1047"/>
        <v>-21698265.125220239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1944568.4802100535</v>
      </c>
      <c r="R1094" s="25">
        <f t="array" aca="1" ref="R1094" ca="1">INDEX('Lorri 401b'!L:L,MATCH('Retirement Calculator'!A1094,'Lorri 401b'!N:N,0),0)</f>
        <v>-23763419.188918293</v>
      </c>
      <c r="S1094" s="25">
        <f t="shared" ca="1" si="1047"/>
        <v>-21818850.708708238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1944240.2373572343</v>
      </c>
      <c r="R1095" s="25">
        <f t="array" aca="1" ref="R1095" ca="1">INDEX('Lorri 401b'!L:L,MATCH('Retirement Calculator'!A1095,'Lorri 401b'!N:N,0),0)</f>
        <v>-23884178.969484672</v>
      </c>
      <c r="S1095" s="25">
        <f t="shared" ca="1" si="1047"/>
        <v>-21939938.732127439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1943910.6268258616</v>
      </c>
      <c r="R1096" s="25">
        <f t="array" aca="1" ref="R1096" ca="1">INDEX('Lorri 401b'!L:L,MATCH('Retirement Calculator'!A1096,'Lorri 401b'!N:N,0),0)</f>
        <v>-24005441.915803414</v>
      </c>
      <c r="S1096" s="25">
        <f t="shared" ca="1" si="1047"/>
        <v>-22061531.288977552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1943579.642917275</v>
      </c>
      <c r="R1097" s="25">
        <f t="array" aca="1" ref="R1097" ca="1">INDEX('Lorri 401b'!L:L,MATCH('Retirement Calculator'!A1097,'Lorri 401b'!N:N,0),0)</f>
        <v>-24127210.124398481</v>
      </c>
      <c r="S1097" s="25">
        <f t="shared" ca="1" si="1047"/>
        <v>-22183630.481481206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1943247.2799090692</v>
      </c>
      <c r="R1098" s="25">
        <f t="array" aca="1" ref="R1098" ca="1">INDEX('Lorri 401b'!L:L,MATCH('Retirement Calculator'!A1098,'Lorri 401b'!N:N,0),0)</f>
        <v>-24249485.700529363</v>
      </c>
      <c r="S1098" s="25">
        <f t="shared" ca="1" si="1047"/>
        <v>-22306238.420620292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1942913.5320549959</v>
      </c>
      <c r="R1099" s="25">
        <f t="array" aca="1" ref="R1099" ca="1">INDEX('Lorri 401b'!L:L,MATCH('Retirement Calculator'!A1099,'Lorri 401b'!N:N,0),0)</f>
        <v>-24372270.758227456</v>
      </c>
      <c r="S1099" s="25">
        <f t="shared" ca="1" si="1047"/>
        <v>-22429357.226172462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1942578.393584864</v>
      </c>
      <c r="R1100" s="25">
        <f t="array" aca="1" ref="R1100" ca="1">INDEX('Lorri 401b'!L:L,MATCH('Retirement Calculator'!A1100,'Lorri 401b'!N:N,0),0)</f>
        <v>-24495567.420332626</v>
      </c>
      <c r="S1100" s="25">
        <f t="shared" ca="1" si="1047"/>
        <v>-22552989.026747763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1942241.8587044398</v>
      </c>
      <c r="R1101" s="25">
        <f t="array" aca="1" ref="R1101" ca="1">INDEX('Lorri 401b'!L:L,MATCH('Retirement Calculator'!A1101,'Lorri 401b'!N:N,0),0)</f>
        <v>-24619377.8185299</v>
      </c>
      <c r="S1101" s="25">
        <f t="shared" ca="1" si="1047"/>
        <v>-22677135.95982546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1941903.9215953471</v>
      </c>
      <c r="R1102" s="25">
        <f t="array" aca="1" ref="R1102" ca="1">INDEX('Lorri 401b'!L:L,MATCH('Retirement Calculator'!A1102,'Lorri 401b'!N:N,0),0)</f>
        <v>-24743704.09338633</v>
      </c>
      <c r="S1102" s="25">
        <f t="shared" ca="1" si="1047"/>
        <v>-22801800.171790984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1941564.5764149667</v>
      </c>
      <c r="R1103" s="25">
        <f t="array" aca="1" ref="R1103" ca="1">INDEX('Lorri 401b'!L:L,MATCH('Retirement Calculator'!A1103,'Lorri 401b'!N:N,0),0)</f>
        <v>-24868548.394387994</v>
      </c>
      <c r="S1103" s="25">
        <f t="shared" ca="1" si="1047"/>
        <v>-22926983.817973029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1941223.8172963345</v>
      </c>
      <c r="R1104" s="25">
        <f t="array" aca="1" ref="R1104" ca="1">INDEX('Lorri 401b'!L:L,MATCH('Retirement Calculator'!A1104,'Lorri 401b'!N:N,0),0)</f>
        <v>-24993912.879977167</v>
      </c>
      <c r="S1104" s="25">
        <f t="shared" ca="1" si="1047"/>
        <v>-23052689.062680833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1940881.6383480416</v>
      </c>
      <c r="R1105" s="25">
        <f t="array" aca="1" ref="R1105" ca="1">INDEX('Lorri 401b'!L:L,MATCH('Retirement Calculator'!A1105,'Lorri 401b'!N:N,0),0)</f>
        <v>-25119799.717589628</v>
      </c>
      <c r="S1105" s="25">
        <f t="shared" ca="1" si="1047"/>
        <v>-23178918.079241585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1940538.0336541305</v>
      </c>
      <c r="R1106" s="25">
        <f t="array" aca="1" ref="R1106" ca="1">INDEX('Lorri 401b'!L:L,MATCH('Retirement Calculator'!A1106,'Lorri 401b'!N:N,0),0)</f>
        <v>-25246211.083692141</v>
      </c>
      <c r="S1106" s="25">
        <f t="shared" ca="1" si="1047"/>
        <v>-23305673.05003801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1940192.9972739951</v>
      </c>
      <c r="R1107" s="25">
        <f t="array" aca="1" ref="R1107" ca="1">INDEX('Lorri 401b'!L:L,MATCH('Retirement Calculator'!A1107,'Lorri 401b'!N:N,0),0)</f>
        <v>-25373149.16382008</v>
      </c>
      <c r="S1107" s="25">
        <f t="shared" ca="1" si="1047"/>
        <v>-23432956.166546084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1939846.5232422757</v>
      </c>
      <c r="R1108" s="25">
        <f t="array" aca="1" ref="R1108" ca="1">INDEX('Lorri 401b'!L:L,MATCH('Retirement Calculator'!A1108,'Lorri 401b'!N:N,0),0)</f>
        <v>-25500616.152615219</v>
      </c>
      <c r="S1108" s="25">
        <f t="shared" ca="1" si="1047"/>
        <v>-23560769.629372943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1939498.6055687575</v>
      </c>
      <c r="R1109" s="25">
        <f t="array" aca="1" ref="R1109" ca="1">INDEX('Lorri 401b'!L:L,MATCH('Retirement Calculator'!A1109,'Lorri 401b'!N:N,0),0)</f>
        <v>-25628614.25386367</v>
      </c>
      <c r="S1109" s="25">
        <f t="shared" ca="1" si="1047"/>
        <v>-23689115.648294911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1939149.2382382662</v>
      </c>
      <c r="R1110" s="25">
        <f t="array" aca="1" ref="R1110" ca="1">INDEX('Lorri 401b'!L:L,MATCH('Retirement Calculator'!A1110,'Lorri 401b'!N:N,0),0)</f>
        <v>-25757145.68053399</v>
      </c>
      <c r="S1110" s="25">
        <f t="shared" ca="1" si="1047"/>
        <v>-23817996.442295723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1938798.4152105646</v>
      </c>
      <c r="R1111" s="25">
        <f t="array" aca="1" ref="R1111" ca="1">INDEX('Lorri 401b'!L:L,MATCH('Retirement Calculator'!A1111,'Lorri 401b'!N:N,0),0)</f>
        <v>-25886212.654815435</v>
      </c>
      <c r="S1111" s="25">
        <f t="shared" ca="1" si="1047"/>
        <v>-23947414.239604872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1938446.1304202476</v>
      </c>
      <c r="R1112" s="25">
        <f t="array" aca="1" ref="R1112" ca="1">INDEX('Lorri 401b'!L:L,MATCH('Retirement Calculator'!A1112,'Lorri 401b'!N:N,0),0)</f>
        <v>-26015817.408156388</v>
      </c>
      <c r="S1112" s="25">
        <f t="shared" ca="1" si="1047"/>
        <v>-24077371.277736139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1938092.3777766374</v>
      </c>
      <c r="R1113" s="25">
        <f t="array" aca="1" ref="R1113" ca="1">INDEX('Lorri 401b'!L:L,MATCH('Retirement Calculator'!A1113,'Lorri 401b'!N:N,0),0)</f>
        <v>-26145962.181302927</v>
      </c>
      <c r="S1113" s="25">
        <f t="shared" ca="1" si="1047"/>
        <v>-24207869.80352629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1937737.1511636791</v>
      </c>
      <c r="R1114" s="25">
        <f t="array" aca="1" ref="R1114" ca="1">INDEX('Lorri 401b'!L:L,MATCH('Retirement Calculator'!A1114,'Lorri 401b'!N:N,0),0)</f>
        <v>-26276649.224337578</v>
      </c>
      <c r="S1114" s="25">
        <f t="shared" ca="1" si="1047"/>
        <v>-24338912.073173899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1937380.4444398333</v>
      </c>
      <c r="R1115" s="25">
        <f t="array" aca="1" ref="R1115" ca="1">INDEX('Lorri 401b'!L:L,MATCH('Retirement Calculator'!A1115,'Lorri 401b'!N:N,0),0)</f>
        <v>-26407880.796718206</v>
      </c>
      <c r="S1115" s="25">
        <f t="shared" ca="1" si="1047"/>
        <v>-24470500.352278374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1937022.2514379716</v>
      </c>
      <c r="R1116" s="25">
        <f t="array" aca="1" ref="R1116" ca="1">INDEX('Lorri 401b'!L:L,MATCH('Retirement Calculator'!A1116,'Lorri 401b'!N:N,0),0)</f>
        <v>-26539659.167317089</v>
      </c>
      <c r="S1116" s="25">
        <f t="shared" ca="1" si="1047"/>
        <v>-24602636.915879115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1936662.5659652688</v>
      </c>
      <c r="R1117" s="25">
        <f t="array" aca="1" ref="R1117" ca="1">INDEX('Lorri 401b'!L:L,MATCH('Retirement Calculator'!A1117,'Lorri 401b'!N:N,0),0)</f>
        <v>-26671986.614460133</v>
      </c>
      <c r="S1117" s="25">
        <f t="shared" ca="1" si="1047"/>
        <v>-24735324.048494864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1936301.3818030963</v>
      </c>
      <c r="R1118" s="25">
        <f t="array" aca="1" ref="R1118" ca="1">INDEX('Lorri 401b'!L:L,MATCH('Retirement Calculator'!A1118,'Lorri 401b'!N:N,0),0)</f>
        <v>-26804865.42596627</v>
      </c>
      <c r="S1118" s="25">
        <f t="shared" ca="1" si="1047"/>
        <v>-24868564.044163175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1935938.6927069149</v>
      </c>
      <c r="R1119" s="25">
        <f t="array" aca="1" ref="R1119" ca="1">INDEX('Lorri 401b'!L:L,MATCH('Retirement Calculator'!A1119,'Lorri 401b'!N:N,0),0)</f>
        <v>-26938297.899187017</v>
      </c>
      <c r="S1119" s="25">
        <f t="shared" ca="1" si="1047"/>
        <v>-25002359.206480101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1935574.4924061659</v>
      </c>
      <c r="R1120" s="25">
        <f t="array" aca="1" ref="R1120" ca="1">INDEX('Lorri 401b'!L:L,MATCH('Retirement Calculator'!A1120,'Lorri 401b'!N:N,0),0)</f>
        <v>-27072286.341046184</v>
      </c>
      <c r="S1120" s="25">
        <f t="shared" ca="1" si="1047"/>
        <v>-25136711.848640017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1935208.7746041638</v>
      </c>
      <c r="R1121" s="25">
        <f t="array" aca="1" ref="R1121" ca="1">INDEX('Lorri 401b'!L:L,MATCH('Retirement Calculator'!A1121,'Lorri 401b'!N:N,0),0)</f>
        <v>-27206833.068079766</v>
      </c>
      <c r="S1121" s="25">
        <f t="shared" ca="1" si="1047"/>
        <v>-25271624.293475602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1934841.5329779868</v>
      </c>
      <c r="R1122" s="25">
        <f t="array" aca="1" ref="R1122" ca="1">INDEX('Lorri 401b'!L:L,MATCH('Retirement Calculator'!A1122,'Lorri 401b'!N:N,0),0)</f>
        <v>-27341940.406475987</v>
      </c>
      <c r="S1122" s="25">
        <f t="shared" ca="1" si="1047"/>
        <v>-25407098.873498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1934472.7611783673</v>
      </c>
      <c r="R1123" s="25">
        <f t="array" aca="1" ref="R1123" ca="1">INDEX('Lorri 401b'!L:L,MATCH('Retirement Calculator'!A1123,'Lorri 401b'!N:N,0),0)</f>
        <v>-27477610.692115527</v>
      </c>
      <c r="S1123" s="25">
        <f t="shared" ca="1" si="1047"/>
        <v>-25543137.93093716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1934102.4528295828</v>
      </c>
      <c r="R1124" s="25">
        <f t="array" aca="1" ref="R1124" ca="1">INDEX('Lorri 401b'!L:L,MATCH('Retirement Calculator'!A1124,'Lorri 401b'!N:N,0),0)</f>
        <v>-27613846.270611897</v>
      </c>
      <c r="S1124" s="25">
        <f t="shared" ca="1" si="1047"/>
        <v>-25679743.817782313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1933730.6015293449</v>
      </c>
      <c r="R1125" s="25">
        <f t="array" aca="1" ref="R1125" ca="1">INDEX('Lorri 401b'!L:L,MATCH('Retirement Calculator'!A1125,'Lorri 401b'!N:N,0),0)</f>
        <v>-27750649.497352</v>
      </c>
      <c r="S1125" s="25">
        <f t="shared" ca="1" si="1047"/>
        <v>-25816918.895822655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1933357.2008486895</v>
      </c>
      <c r="R1126" s="25">
        <f t="array" aca="1" ref="R1126" ca="1">INDEX('Lorri 401b'!L:L,MATCH('Retirement Calculator'!A1126,'Lorri 401b'!N:N,0),0)</f>
        <v>-27888022.737536855</v>
      </c>
      <c r="S1126" s="25">
        <f t="shared" ca="1" si="1047"/>
        <v>-25954665.536688164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1932982.2443318646</v>
      </c>
      <c r="R1127" s="25">
        <f t="array" aca="1" ref="R1127" ca="1">INDEX('Lorri 401b'!L:L,MATCH('Retirement Calculator'!A1127,'Lorri 401b'!N:N,0),0)</f>
        <v>-28025968.366222478</v>
      </c>
      <c r="S1127" s="25">
        <f t="shared" ca="1" si="1047"/>
        <v>-26092986.121890612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1932605.7254962197</v>
      </c>
      <c r="R1128" s="25">
        <f t="array" aca="1" ref="R1128" ca="1">INDEX('Lorri 401b'!L:L,MATCH('Retirement Calculator'!A1128,'Lorri 401b'!N:N,0),0)</f>
        <v>-28164488.768360961</v>
      </c>
      <c r="S1128" s="25">
        <f t="shared" ca="1" si="1047"/>
        <v>-26231883.04286474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1932227.6378320928</v>
      </c>
      <c r="R1129" s="25">
        <f t="array" aca="1" ref="R1129" ca="1">INDEX('Lorri 401b'!L:L,MATCH('Retirement Calculator'!A1129,'Lorri 401b'!N:N,0),0)</f>
        <v>-28303586.338841688</v>
      </c>
      <c r="S1129" s="25">
        <f t="shared" ca="1" si="1047"/>
        <v>-26371358.701009594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1931847.9748026987</v>
      </c>
      <c r="R1130" s="25">
        <f t="array" aca="1" ref="R1130" ca="1">INDEX('Lorri 401b'!L:L,MATCH('Retirement Calculator'!A1130,'Lorri 401b'!N:N,0),0)</f>
        <v>-28443263.482532751</v>
      </c>
      <c r="S1130" s="25">
        <f t="shared" ca="1" si="1047"/>
        <v>-26511415.507730052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1931466.7298440156</v>
      </c>
      <c r="R1131" s="25">
        <f t="array" aca="1" ref="R1131" ca="1">INDEX('Lorri 401b'!L:L,MATCH('Retirement Calculator'!A1131,'Lorri 401b'!N:N,0),0)</f>
        <v>-28583522.614322525</v>
      </c>
      <c r="S1131" s="25">
        <f t="shared" ca="1" si="1047"/>
        <v>-26652055.884478509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1931083.8963646712</v>
      </c>
      <c r="R1132" s="25">
        <f t="array" aca="1" ref="R1132" ca="1">INDEX('Lorri 401b'!L:L,MATCH('Retirement Calculator'!A1132,'Lorri 401b'!N:N,0),0)</f>
        <v>-28724366.159161422</v>
      </c>
      <c r="S1132" s="25">
        <f t="shared" ca="1" si="1047"/>
        <v>-26793282.262796752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1930699.4677458296</v>
      </c>
      <c r="R1133" s="25">
        <f t="array" aca="1" ref="R1133" ca="1">INDEX('Lorri 401b'!L:L,MATCH('Retirement Calculator'!A1133,'Lorri 401b'!N:N,0),0)</f>
        <v>-28865796.552103817</v>
      </c>
      <c r="S1133" s="25">
        <f t="shared" ca="1" si="1047"/>
        <v>-26935097.084357988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1930313.4373410761</v>
      </c>
      <c r="R1134" s="25">
        <f t="array" aca="1" ref="R1134" ca="1">INDEX('Lorri 401b'!L:L,MATCH('Retirement Calculator'!A1134,'Lorri 401b'!N:N,0),0)</f>
        <v>-29007816.238350138</v>
      </c>
      <c r="S1134" s="25">
        <f t="shared" ca="1" si="1047"/>
        <v>-27077502.801009063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1929925.7984763028</v>
      </c>
      <c r="R1135" s="25">
        <f t="array" aca="1" ref="R1135" ca="1">INDEX('Lorri 401b'!L:L,MATCH('Retirement Calculator'!A1135,'Lorri 401b'!N:N,0),0)</f>
        <v>-29150427.67328915</v>
      </c>
      <c r="S1135" s="25">
        <f t="shared" ca="1" si="1047"/>
        <v>-27220501.874812849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1929536.5444495929</v>
      </c>
      <c r="R1136" s="25">
        <f t="array" aca="1" ref="R1136" ca="1">INDEX('Lorri 401b'!L:L,MATCH('Retirement Calculator'!A1136,'Lorri 401b'!N:N,0),0)</f>
        <v>-29293633.32254041</v>
      </c>
      <c r="S1136" s="25">
        <f t="shared" ca="1" si="1047"/>
        <v>-27364096.778090816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1929145.6685311052</v>
      </c>
      <c r="R1137" s="25">
        <f t="array" aca="1" ref="R1137" ca="1">INDEX('Lorri 401b'!L:L,MATCH('Retirement Calculator'!A1137,'Lorri 401b'!N:N,0),0)</f>
        <v>-29437435.661996882</v>
      </c>
      <c r="S1137" s="25">
        <f t="shared" ca="1" si="1047"/>
        <v>-27508289.993465777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1928753.163962957</v>
      </c>
      <c r="R1138" s="25">
        <f t="array" aca="1" ref="R1138" ca="1">INDEX('Lorri 401b'!L:L,MATCH('Retirement Calculator'!A1138,'Lorri 401b'!N:N,0),0)</f>
        <v>-29581837.177867759</v>
      </c>
      <c r="S1138" s="25">
        <f t="shared" ca="1" si="1047"/>
        <v>-27653084.013904803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1928359.0239591082</v>
      </c>
      <c r="R1139" s="25">
        <f t="array" aca="1" ref="R1139" ca="1">INDEX('Lorri 401b'!L:L,MATCH('Retirement Calculator'!A1139,'Lorri 401b'!N:N,0),0)</f>
        <v>-29726840.366721429</v>
      </c>
      <c r="S1139" s="25">
        <f t="shared" ca="1" si="1047"/>
        <v>-27798481.342762321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1927963.2417052432</v>
      </c>
      <c r="R1140" s="25">
        <f t="array" aca="1" ref="R1140" ca="1">INDEX('Lorri 401b'!L:L,MATCH('Retirement Calculator'!A1140,'Lorri 401b'!N:N,0),0)</f>
        <v>-29872447.735528655</v>
      </c>
      <c r="S1140" s="25">
        <f t="shared" ca="1" si="1047"/>
        <v>-27944484.493823413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1927565.810358654</v>
      </c>
      <c r="R1141" s="25">
        <f t="array" aca="1" ref="R1141" ca="1">INDEX('Lorri 401b'!L:L,MATCH('Retirement Calculator'!A1141,'Lorri 401b'!N:N,0),0)</f>
        <v>-30018661.801705912</v>
      </c>
      <c r="S1141" s="25">
        <f t="shared" ca="1" si="1047"/>
        <v>-28091095.991347257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1927166.7230481207</v>
      </c>
      <c r="R1142" s="25">
        <f t="array" aca="1" ref="R1142" ca="1">INDEX('Lorri 401b'!L:L,MATCH('Retirement Calculator'!A1142,'Lorri 401b'!N:N,0),0)</f>
        <v>-30165485.093158908</v>
      </c>
      <c r="S1142" s="25">
        <f t="shared" ca="1" si="1047"/>
        <v>-28238318.370110787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1926765.9728737934</v>
      </c>
      <c r="R1143" s="25">
        <f t="array" aca="1" ref="R1143" ca="1">INDEX('Lorri 401b'!L:L,MATCH('Retirement Calculator'!A1143,'Lorri 401b'!N:N,0),0)</f>
        <v>-30312920.148326293</v>
      </c>
      <c r="S1143" s="25">
        <f t="shared" ca="1" si="1047"/>
        <v>-28386154.175452501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1926363.5529070732</v>
      </c>
      <c r="R1144" s="25">
        <f t="array" aca="1" ref="R1144" ca="1">INDEX('Lorri 401b'!L:L,MATCH('Retirement Calculator'!A1144,'Lorri 401b'!N:N,0),0)</f>
        <v>-30460969.516223539</v>
      </c>
      <c r="S1144" s="25">
        <f t="shared" ca="1" si="1047"/>
        <v>-28534605.963316467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1925959.4561904916</v>
      </c>
      <c r="R1145" s="25">
        <f t="array" aca="1" ref="R1145" ca="1">INDEX('Lorri 401b'!L:L,MATCH('Retirement Calculator'!A1145,'Lorri 401b'!N:N,0),0)</f>
        <v>-30609635.756487023</v>
      </c>
      <c r="S1145" s="25">
        <f t="shared" ca="1" si="1047"/>
        <v>-28683676.30029653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1925553.6757375908</v>
      </c>
      <c r="R1146" s="25">
        <f t="array" aca="1" ref="R1146" ca="1">INDEX('Lorri 401b'!L:L,MATCH('Retirement Calculator'!A1146,'Lorri 401b'!N:N,0),0)</f>
        <v>-30758921.439418275</v>
      </c>
      <c r="S1146" s="25">
        <f t="shared" ca="1" si="1047"/>
        <v>-28833367.763680685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1925146.204532803</v>
      </c>
      <c r="R1147" s="25">
        <f t="array" aca="1" ref="R1147" ca="1">INDEX('Lorri 401b'!L:L,MATCH('Retirement Calculator'!A1147,'Lorri 401b'!N:N,0),0)</f>
        <v>-30908829.146028407</v>
      </c>
      <c r="S1147" s="25">
        <f t="shared" ca="1" si="1047"/>
        <v>-28983682.941495605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1924737.0355313285</v>
      </c>
      <c r="R1148" s="25">
        <f t="array" aca="1" ref="R1148" ca="1">INDEX('Lorri 401b'!L:L,MATCH('Retirement Calculator'!A1148,'Lorri 401b'!N:N,0),0)</f>
        <v>-31059361.468082748</v>
      </c>
      <c r="S1148" s="25">
        <f t="shared" ca="1" si="1047"/>
        <v>-29134624.432551421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1924326.1616590146</v>
      </c>
      <c r="R1149" s="25">
        <f t="array" aca="1" ref="R1149" ca="1">INDEX('Lorri 401b'!L:L,MATCH('Retirement Calculator'!A1149,'Lorri 401b'!N:N,0),0)</f>
        <v>-31210521.008145649</v>
      </c>
      <c r="S1149" s="25">
        <f t="shared" ca="1" si="1047"/>
        <v>-29286194.846486636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1923913.5758122327</v>
      </c>
      <c r="R1150" s="25">
        <f t="array" aca="1" ref="R1150" ca="1">INDEX('Lorri 401b'!L:L,MATCH('Retirement Calculator'!A1150,'Lorri 401b'!N:N,0),0)</f>
        <v>-31362310.379625477</v>
      </c>
      <c r="S1150" s="25">
        <f t="shared" ca="1" si="1047"/>
        <v>-29438396.803813245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1923499.2708577558</v>
      </c>
      <c r="R1151" s="25">
        <f t="array" aca="1" ref="R1151" ca="1">INDEX('Lorri 401b'!L:L,MATCH('Retirement Calculator'!A1151,'Lorri 401b'!N:N,0),0)</f>
        <v>-31514732.206819806</v>
      </c>
      <c r="S1151" s="25">
        <f t="shared" ca="1" si="1047"/>
        <v>-29591232.935962051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1923083.2396326354</v>
      </c>
      <c r="R1152" s="25">
        <f t="array" aca="1" ref="R1152" ca="1">INDEX('Lorri 401b'!L:L,MATCH('Retirement Calculator'!A1152,'Lorri 401b'!N:N,0),0)</f>
        <v>-31667789.124960776</v>
      </c>
      <c r="S1152" s="25">
        <f t="shared" ca="1" si="1047"/>
        <v>-29744705.88532814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1922665.474944077</v>
      </c>
      <c r="R1153" s="25">
        <f t="array" aca="1" ref="R1153" ca="1">INDEX('Lorri 401b'!L:L,MATCH('Retirement Calculator'!A1153,'Lorri 401b'!N:N,0),0)</f>
        <v>-31821483.780260667</v>
      </c>
      <c r="S1153" s="25">
        <f t="shared" ca="1" si="1047"/>
        <v>-29898818.30531659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1922245.9695693161</v>
      </c>
      <c r="R1154" s="25">
        <f t="array" aca="1" ref="R1154" ca="1">INDEX('Lorri 401b'!L:L,MATCH('Retirement Calculator'!A1154,'Lorri 401b'!N:N,0),0)</f>
        <v>-31975818.829957642</v>
      </c>
      <c r="S1154" s="25">
        <f t="shared" ca="1" si="1047"/>
        <v>-30053572.860388324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1921824.7162554939</v>
      </c>
      <c r="R1155" s="25">
        <f t="array" aca="1" ref="R1155" ca="1">INDEX('Lorri 401b'!L:L,MATCH('Retirement Calculator'!A1155,'Lorri 401b'!N:N,0),0)</f>
        <v>-32130796.942361686</v>
      </c>
      <c r="S1155" s="25">
        <f t="shared" ca="1" si="1047"/>
        <v>-30208972.226106193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1921401.7077195307</v>
      </c>
      <c r="R1156" s="25">
        <f t="array" aca="1" ref="R1156" ca="1">INDEX('Lorri 401b'!L:L,MATCH('Retirement Calculator'!A1156,'Lorri 401b'!N:N,0),0)</f>
        <v>-32286420.796900749</v>
      </c>
      <c r="S1156" s="25">
        <f t="shared" ca="1" si="1047"/>
        <v>-30365019.089181218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1920976.936648001</v>
      </c>
      <c r="R1157" s="25">
        <f t="array" aca="1" ref="R1157" ca="1">INDEX('Lorri 401b'!L:L,MATCH('Retirement Calculator'!A1157,'Lorri 401b'!N:N,0),0)</f>
        <v>-32442693.084167056</v>
      </c>
      <c r="S1157" s="25">
        <f t="shared" ca="1" si="1047"/>
        <v>-30521716.147519056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1920550.3956970065</v>
      </c>
      <c r="R1158" s="25">
        <f t="array" aca="1" ref="R1158" ca="1">INDEX('Lorri 401b'!L:L,MATCH('Retirement Calculator'!A1158,'Lorri 401b'!N:N,0),0)</f>
        <v>-32599616.505963638</v>
      </c>
      <c r="S1158" s="25">
        <f t="shared" ca="1" si="1047"/>
        <v>-30679066.110266633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1920122.0774920497</v>
      </c>
      <c r="R1159" s="25">
        <f t="array" aca="1" ref="R1159" ca="1">INDEX('Lorri 401b'!L:L,MATCH('Retirement Calculator'!A1159,'Lorri 401b'!N:N,0),0)</f>
        <v>-32757193.77535104</v>
      </c>
      <c r="S1159" s="25">
        <f t="shared" ca="1" si="1047"/>
        <v>-30837071.697858989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1919691.9746279055</v>
      </c>
      <c r="R1160" s="25">
        <f t="array" aca="1" ref="R1160" ca="1">INDEX('Lorri 401b'!L:L,MATCH('Retirement Calculator'!A1160,'Lorri 401b'!N:N,0),0)</f>
        <v>-32915427.616694223</v>
      </c>
      <c r="S1160" s="25">
        <f t="shared" ca="1" si="1047"/>
        <v>-30995735.642066319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1919260.0796684939</v>
      </c>
      <c r="R1161" s="25">
        <f t="array" aca="1" ref="R1161" ca="1">INDEX('Lorri 401b'!L:L,MATCH('Retirement Calculator'!A1161,'Lorri 401b'!N:N,0),0)</f>
        <v>-33074320.765709672</v>
      </c>
      <c r="S1161" s="25">
        <f t="shared" ca="1" si="1047"/>
        <v>-31155060.686041176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1918826.3851467515</v>
      </c>
      <c r="R1162" s="25">
        <f t="array" aca="1" ref="R1162" ca="1">INDEX('Lorri 401b'!L:L,MATCH('Retirement Calculator'!A1162,'Lorri 401b'!N:N,0),0)</f>
        <v>-33233875.969512682</v>
      </c>
      <c r="S1162" s="25">
        <f t="shared" ca="1" si="1047"/>
        <v>-31315049.58436593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1918390.883564502</v>
      </c>
      <c r="R1163" s="25">
        <f t="array" aca="1" ref="R1163" ca="1">INDEX('Lorri 401b'!L:L,MATCH('Retirement Calculator'!A1163,'Lorri 401b'!N:N,0),0)</f>
        <v>-33394095.986664873</v>
      </c>
      <c r="S1163" s="25">
        <f t="shared" ca="1" si="1047"/>
        <v>-31475705.103100371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1917953.5673923264</v>
      </c>
      <c r="R1164" s="25">
        <f t="array" aca="1" ref="R1164" ca="1">INDEX('Lorri 401b'!L:L,MATCH('Retirement Calculator'!A1164,'Lorri 401b'!N:N,0),0)</f>
        <v>-33554983.587221861</v>
      </c>
      <c r="S1164" s="25">
        <f t="shared" ca="1" si="1047"/>
        <v>-31637030.019829534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1917514.4290694334</v>
      </c>
      <c r="R1165" s="25">
        <f t="array" aca="1" ref="R1165" ca="1">INDEX('Lorri 401b'!L:L,MATCH('Retirement Calculator'!A1165,'Lorri 401b'!N:N,0),0)</f>
        <v>-33716541.552781172</v>
      </c>
      <c r="S1165" s="25">
        <f t="shared" ca="1" si="1047"/>
        <v>-31799027.123711739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1917073.4610035282</v>
      </c>
      <c r="R1166" s="25">
        <f t="array" aca="1" ref="R1166" ca="1">INDEX('Lorri 401b'!L:L,MATCH('Retirement Calculator'!A1166,'Lorri 401b'!N:N,0),0)</f>
        <v>-33878772.676530316</v>
      </c>
      <c r="S1166" s="25">
        <f t="shared" ca="1" si="1047"/>
        <v>-31961699.215526789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1916630.6555706819</v>
      </c>
      <c r="R1167" s="25">
        <f t="array" aca="1" ref="R1167" ca="1">INDEX('Lorri 401b'!L:L,MATCH('Retirement Calculator'!A1167,'Lorri 401b'!N:N,0),0)</f>
        <v>-34041679.763295084</v>
      </c>
      <c r="S1167" s="25">
        <f t="shared" ca="1" si="1047"/>
        <v>-32125049.107724402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1916186.0051151987</v>
      </c>
      <c r="R1168" s="25">
        <f t="array" aca="1" ref="R1168" ca="1">INDEX('Lorri 401b'!L:L,MATCH('Retirement Calculator'!A1168,'Lorri 401b'!N:N,0),0)</f>
        <v>-34205265.629588038</v>
      </c>
      <c r="S1168" s="25">
        <f t="shared" ca="1" si="1047"/>
        <v>-32289079.624472838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1915739.5019494842</v>
      </c>
      <c r="R1169" s="25">
        <f t="array" aca="1" ref="R1169" ca="1">INDEX('Lorri 401b'!L:L,MATCH('Retirement Calculator'!A1169,'Lorri 401b'!N:N,0),0)</f>
        <v>-34369533.103657208</v>
      </c>
      <c r="S1169" s="25">
        <f t="shared" ca="1" si="1047"/>
        <v>-32453793.601707723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1915291.1383539126</v>
      </c>
      <c r="R1170" s="25">
        <f t="array" aca="1" ref="R1170" ca="1">INDEX('Lorri 401b'!L:L,MATCH('Retirement Calculator'!A1170,'Lorri 401b'!N:N,0),0)</f>
        <v>-34534485.025535002</v>
      </c>
      <c r="S1170" s="25">
        <f t="shared" ca="1" si="1047"/>
        <v>-32619193.887181088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1914840.9065766928</v>
      </c>
      <c r="R1171" s="25">
        <f t="array" aca="1" ref="R1171" ca="1">INDEX('Lorri 401b'!L:L,MATCH('Retirement Calculator'!A1171,'Lorri 401b'!N:N,0),0)</f>
        <v>-34700124.247087285</v>
      </c>
      <c r="S1171" s="25">
        <f t="shared" ca="1" si="1047"/>
        <v>-32785283.340510592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16.147945205479452</v>
      </c>
      <c r="R1" s="400"/>
      <c r="S1" s="400"/>
      <c r="T1" s="400"/>
      <c r="U1" s="400"/>
      <c r="V1" s="401">
        <f ca="1">(TODAY()-B16)/365</f>
        <v>16.643835616438356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18.898630136986302</v>
      </c>
      <c r="B2" s="338">
        <v>39356</v>
      </c>
      <c r="C2" s="338">
        <f ca="1">TODAY()</f>
        <v>46254</v>
      </c>
      <c r="D2" s="399">
        <f>-(SUM(D7:D82))</f>
        <v>-449565.82000000007</v>
      </c>
      <c r="E2" s="399">
        <f>(H83+L83+Q83+V83)*-1</f>
        <v>1160645.27</v>
      </c>
      <c r="F2" s="285">
        <f ca="1">D4</f>
        <v>0.11705945134162904</v>
      </c>
      <c r="G2" s="402">
        <f ca="1">(72/(F2*100))</f>
        <v>6.1507207811758411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0.11705945134162904</v>
      </c>
      <c r="E4" s="400"/>
      <c r="F4" s="296"/>
      <c r="G4" s="296"/>
      <c r="H4" s="296"/>
      <c r="I4" s="400"/>
      <c r="J4" s="296">
        <f ca="1">XIRR(H8:H83,B8:B83)</f>
        <v>0.11872485280036926</v>
      </c>
      <c r="K4" s="296"/>
      <c r="L4" s="296"/>
      <c r="M4" s="296"/>
      <c r="N4" s="400"/>
      <c r="O4" s="296">
        <f ca="1">XIRR(L7:L83,B7:B83)</f>
        <v>0.11583328843116761</v>
      </c>
      <c r="P4" s="296"/>
      <c r="Q4" s="296"/>
      <c r="R4" s="400"/>
      <c r="S4" s="400"/>
      <c r="T4" s="296">
        <f ca="1">XIRR(Q18:Q83,B18:B83)</f>
        <v>0.11594144701957704</v>
      </c>
      <c r="U4" s="296"/>
      <c r="V4" s="296"/>
      <c r="W4" s="296"/>
      <c r="X4" s="400"/>
      <c r="Y4" s="296">
        <f ca="1">XIRR(V16:V83,B16:B83)</f>
        <v>0.11567259430885315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42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44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43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41</v>
      </c>
      <c r="B82" s="411">
        <v>46204</v>
      </c>
      <c r="C82" s="411">
        <v>46249</v>
      </c>
      <c r="D82" s="399">
        <f t="shared" si="0"/>
        <v>5109.75</v>
      </c>
      <c r="E82" s="341">
        <f t="shared" si="87"/>
        <v>32243.229999999996</v>
      </c>
      <c r="F82" s="341">
        <f t="shared" si="87"/>
        <v>1160645.27</v>
      </c>
      <c r="G82" s="285">
        <f t="shared" si="4"/>
        <v>2.8638840984256193E-2</v>
      </c>
      <c r="H82" s="408">
        <v>1202.8800000000001</v>
      </c>
      <c r="I82" s="408">
        <v>13745.1</v>
      </c>
      <c r="J82" s="408">
        <f t="shared" si="9"/>
        <v>455542.58999999997</v>
      </c>
      <c r="K82" s="412">
        <f t="shared" si="5"/>
        <v>3.1154177377607985E-2</v>
      </c>
      <c r="L82" s="409">
        <v>580.29</v>
      </c>
      <c r="M82" s="409"/>
      <c r="N82" s="409">
        <v>3752.86</v>
      </c>
      <c r="O82" s="409">
        <f t="shared" si="82"/>
        <v>147477.63999999996</v>
      </c>
      <c r="P82" s="413">
        <f t="shared" si="7"/>
        <v>2.616425244851079E-2</v>
      </c>
      <c r="Q82" s="408">
        <v>2217.7199999999998</v>
      </c>
      <c r="R82" s="408">
        <v>-4.75</v>
      </c>
      <c r="S82" s="408">
        <v>11604.1</v>
      </c>
      <c r="T82" s="408">
        <f t="shared" si="21"/>
        <v>427201.25999999989</v>
      </c>
      <c r="U82" s="412">
        <f t="shared" si="22"/>
        <v>2.7995885576368534E-2</v>
      </c>
      <c r="V82" s="409">
        <v>1108.8599999999999</v>
      </c>
      <c r="W82" s="409">
        <v>-4.75</v>
      </c>
      <c r="X82" s="409">
        <v>3141.17</v>
      </c>
      <c r="Y82" s="409">
        <f t="shared" si="17"/>
        <v>130423.78000000006</v>
      </c>
      <c r="Z82" s="413">
        <f t="shared" si="18"/>
        <v>2.4785744320753877E-2</v>
      </c>
    </row>
    <row r="83" spans="1:26" ht="11.25" customHeight="1" x14ac:dyDescent="0.3">
      <c r="A83" s="424"/>
      <c r="B83" s="411">
        <f ca="1">TODAY()</f>
        <v>46254</v>
      </c>
      <c r="C83" s="425"/>
      <c r="D83" s="426">
        <f>-F82</f>
        <v>-1160645.27</v>
      </c>
      <c r="E83" s="426"/>
      <c r="F83" s="426"/>
      <c r="G83" s="426"/>
      <c r="H83" s="426">
        <f>-J82</f>
        <v>-455542.58999999997</v>
      </c>
      <c r="I83" s="427"/>
      <c r="J83" s="426"/>
      <c r="K83" s="426"/>
      <c r="L83" s="426">
        <f>-O82</f>
        <v>-147477.63999999996</v>
      </c>
      <c r="M83" s="426"/>
      <c r="N83" s="427"/>
      <c r="O83" s="426"/>
      <c r="P83" s="426"/>
      <c r="Q83" s="426">
        <f>-T82</f>
        <v>-427201.25999999989</v>
      </c>
      <c r="R83" s="426"/>
      <c r="S83" s="426"/>
      <c r="T83" s="426"/>
      <c r="U83" s="426"/>
      <c r="V83" s="426">
        <f>-Y82</f>
        <v>-130423.78000000006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5.6803511340618826E-2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2.3401081914843854E-2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46254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13.782340862422998</v>
      </c>
      <c r="D3" s="429" t="s">
        <v>633</v>
      </c>
      <c r="E3" s="441">
        <f ca="1">'TSP-401K'!J4</f>
        <v>0.11872485280036926</v>
      </c>
      <c r="F3" s="429" t="s">
        <v>633</v>
      </c>
      <c r="G3" s="441">
        <f ca="1">'TSP-401K'!O4</f>
        <v>0.11583328843116761</v>
      </c>
      <c r="H3" s="429" t="s">
        <v>633</v>
      </c>
      <c r="I3" s="441">
        <f ca="1">'TSP-401K'!T4</f>
        <v>0.11594144701957704</v>
      </c>
      <c r="J3" s="429" t="s">
        <v>633</v>
      </c>
      <c r="K3" s="441">
        <f ca="1">'TSP-401K'!Y4</f>
        <v>0.11567259430885315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13.782340862422998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1160645.27</v>
      </c>
      <c r="D6" s="429" t="s">
        <v>637</v>
      </c>
      <c r="E6" s="445">
        <f>'TSP-401K'!H83*-1</f>
        <v>455542.58999999997</v>
      </c>
      <c r="F6" s="429" t="s">
        <v>637</v>
      </c>
      <c r="G6" s="445">
        <f>'TSP-401K'!L83*-1</f>
        <v>147477.63999999996</v>
      </c>
      <c r="H6" s="429" t="s">
        <v>637</v>
      </c>
      <c r="I6" s="445">
        <f>'TSP-401K'!Q83*-1</f>
        <v>427201.25999999989</v>
      </c>
      <c r="J6" s="429" t="s">
        <v>637</v>
      </c>
      <c r="K6" s="445">
        <f>'TSP-401K'!V83*-1</f>
        <v>130423.78000000006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7145319.1339438288</v>
      </c>
      <c r="D8" s="429" t="s">
        <v>639</v>
      </c>
      <c r="E8" s="445">
        <f ca="1">FV(E3/26,C3*26,-(E2*0.1)/26,-E6,1)</f>
        <v>2694203.9796081032</v>
      </c>
      <c r="F8" s="429" t="s">
        <v>639</v>
      </c>
      <c r="G8" s="445">
        <f ca="1">FV(G3/12,12*C3,-(G2*0.1)/12,-G6,1)</f>
        <v>783480.28866573039</v>
      </c>
      <c r="H8" s="429" t="s">
        <v>639</v>
      </c>
      <c r="I8" s="445">
        <f ca="1">FV(I3/24,C5*24,-(I2*0.1)/24,-I6,1)</f>
        <v>2700313.8423473723</v>
      </c>
      <c r="J8" s="429" t="s">
        <v>639</v>
      </c>
      <c r="K8" s="445">
        <f ca="1">FV(K3/24,C5*24,-(K2*0.055)/24,-K6,1)</f>
        <v>967321.02332262218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3477684.2682738337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3477684.2682738337</v>
      </c>
      <c r="C8" s="447">
        <f t="shared" ref="C8:C136" si="0">SUMIF(G:G,A8,J:J)</f>
        <v>398963.19893278764</v>
      </c>
      <c r="D8" s="447">
        <f ca="1">SUMIF(G:G,1,K:K)</f>
        <v>166952.86128021518</v>
      </c>
      <c r="E8" s="447">
        <f t="shared" ref="E8:E136" ca="1" si="1">B8-C8+D8</f>
        <v>3245673.9306212608</v>
      </c>
      <c r="F8" s="431"/>
      <c r="G8" s="459">
        <v>1</v>
      </c>
      <c r="H8" s="459">
        <v>1</v>
      </c>
      <c r="I8" s="444">
        <f ca="1">B1</f>
        <v>3477684.2682738337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14351.822229289313</v>
      </c>
      <c r="L8" s="444">
        <f t="shared" ref="L8:L262" ca="1" si="3">I8-J8+K8</f>
        <v>3458789.1572587243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3245673.9306212608</v>
      </c>
      <c r="C9" s="447">
        <f t="shared" si="0"/>
        <v>398963.19893278764</v>
      </c>
      <c r="D9" s="447">
        <f ca="1">SUMIF(G:G,2,K:K)</f>
        <v>155082.77207772795</v>
      </c>
      <c r="E9" s="447">
        <f t="shared" ca="1" si="1"/>
        <v>3001793.5037662014</v>
      </c>
      <c r="F9" s="431"/>
      <c r="G9" s="459">
        <v>1</v>
      </c>
      <c r="H9" s="459">
        <v>2</v>
      </c>
      <c r="I9" s="444">
        <f t="shared" ref="I9:I263" ca="1" si="5">L8</f>
        <v>3458789.1572587243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14273.09260005969</v>
      </c>
      <c r="L9" s="444">
        <f t="shared" ca="1" si="3"/>
        <v>3439815.3166143852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3001793.5037662014</v>
      </c>
      <c r="C10" s="447">
        <f t="shared" si="0"/>
        <v>398963.19893278764</v>
      </c>
      <c r="D10" s="447">
        <f ca="1">SUMIF(G:G,3,K:K)</f>
        <v>142605.38658361597</v>
      </c>
      <c r="E10" s="447">
        <f t="shared" ca="1" si="1"/>
        <v>2745435.6914170301</v>
      </c>
      <c r="F10" s="431"/>
      <c r="G10" s="459">
        <v>1</v>
      </c>
      <c r="H10" s="459">
        <v>3</v>
      </c>
      <c r="I10" s="444">
        <f t="shared" ca="1" si="5"/>
        <v>3439815.3166143852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14194.034930708276</v>
      </c>
      <c r="L10" s="444">
        <f t="shared" ca="1" si="3"/>
        <v>3420762.4183006948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2745435.6914170301</v>
      </c>
      <c r="C11" s="447">
        <f t="shared" si="0"/>
        <v>394307.19893278764</v>
      </c>
      <c r="D11" s="447">
        <f ca="1">SUMIF(G:G,4,K:K)</f>
        <v>129558.00786441866</v>
      </c>
      <c r="E11" s="447">
        <f t="shared" ca="1" si="1"/>
        <v>2480686.5003486611</v>
      </c>
      <c r="F11" s="431"/>
      <c r="G11" s="459">
        <v>1</v>
      </c>
      <c r="H11" s="459">
        <v>4</v>
      </c>
      <c r="I11" s="444">
        <f t="shared" ca="1" si="5"/>
        <v>3420762.4183006948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14114.647854401232</v>
      </c>
      <c r="L11" s="444">
        <f t="shared" ca="1" si="3"/>
        <v>3401630.1329106973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2480686.5003486611</v>
      </c>
      <c r="C12" s="447">
        <f t="shared" si="0"/>
        <v>389651.19893278764</v>
      </c>
      <c r="D12" s="447">
        <f ca="1">SUMIF(G:G,5,K:K)</f>
        <v>116200.6567835622</v>
      </c>
      <c r="E12" s="447">
        <f t="shared" ca="1" si="1"/>
        <v>2207235.9581994358</v>
      </c>
      <c r="F12" s="431"/>
      <c r="G12" s="459">
        <v>1</v>
      </c>
      <c r="H12" s="459">
        <v>5</v>
      </c>
      <c r="I12" s="444">
        <f t="shared" ca="1" si="5"/>
        <v>3401630.1329106973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14034.929998609579</v>
      </c>
      <c r="L12" s="444">
        <f t="shared" ca="1" si="3"/>
        <v>3382418.1296649082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2207235.9581994358</v>
      </c>
      <c r="C13" s="447">
        <f t="shared" si="0"/>
        <v>272655.17935989378</v>
      </c>
      <c r="D13" s="447">
        <f ca="1">SUMIF(G:G,6,K:K)</f>
        <v>103681.00847076852</v>
      </c>
      <c r="E13" s="447">
        <f t="shared" ca="1" si="1"/>
        <v>2038261.7873103106</v>
      </c>
      <c r="F13" s="431"/>
      <c r="G13" s="459">
        <v>1</v>
      </c>
      <c r="H13" s="459">
        <v>6</v>
      </c>
      <c r="I13" s="444">
        <f t="shared" ca="1" si="5"/>
        <v>3382418.1296649082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13954.879985085456</v>
      </c>
      <c r="L13" s="444">
        <f t="shared" ca="1" si="3"/>
        <v>3363126.0764055951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2038261.7873103106</v>
      </c>
      <c r="C14" s="447">
        <f t="shared" si="0"/>
        <v>108860.75195784221</v>
      </c>
      <c r="D14" s="447">
        <f ca="1">SUMIF(G:G,7,K:K)</f>
        <v>101287.51298695267</v>
      </c>
      <c r="E14" s="447">
        <f t="shared" ca="1" si="1"/>
        <v>2030688.5483394212</v>
      </c>
      <c r="F14" s="431"/>
      <c r="G14" s="459">
        <v>1</v>
      </c>
      <c r="H14" s="459">
        <v>7</v>
      </c>
      <c r="I14" s="444">
        <f t="shared" ca="1" si="5"/>
        <v>3363126.0764055951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13874.496429838318</v>
      </c>
      <c r="L14" s="444">
        <f t="shared" ca="1" si="3"/>
        <v>3343753.6395910345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2030688.5483394212</v>
      </c>
      <c r="C15" s="447">
        <f t="shared" si="0"/>
        <v>108860.75195784221</v>
      </c>
      <c r="D15" s="447">
        <f ca="1">SUMIF(G:G,8,K:K)</f>
        <v>100900.05170809</v>
      </c>
      <c r="E15" s="447">
        <f t="shared" ca="1" si="1"/>
        <v>2022727.8480896689</v>
      </c>
      <c r="F15" s="431"/>
      <c r="G15" s="459">
        <v>1</v>
      </c>
      <c r="H15" s="459">
        <v>8</v>
      </c>
      <c r="I15" s="444">
        <f t="shared" ca="1" si="5"/>
        <v>3343753.6395910345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13793.777943110981</v>
      </c>
      <c r="L15" s="444">
        <f t="shared" ca="1" si="3"/>
        <v>3324300.4842897467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2022727.8480896689</v>
      </c>
      <c r="C16" s="447">
        <f t="shared" si="0"/>
        <v>101423.65635784219</v>
      </c>
      <c r="D16" s="447">
        <f ca="1">SUMIF(G:G,9,K:K)</f>
        <v>100681.30126118443</v>
      </c>
      <c r="E16" s="447">
        <f t="shared" ca="1" si="1"/>
        <v>2021985.4929930111</v>
      </c>
      <c r="F16" s="431"/>
      <c r="G16" s="459">
        <v>1</v>
      </c>
      <c r="H16" s="459">
        <v>9</v>
      </c>
      <c r="I16" s="444">
        <f t="shared" ca="1" si="5"/>
        <v>3324300.4842897467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13712.723129355616</v>
      </c>
      <c r="L16" s="444">
        <f t="shared" ca="1" si="3"/>
        <v>3304766.2741747038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2021985.4929930111</v>
      </c>
      <c r="C17" s="447">
        <f t="shared" si="0"/>
        <v>100747.55675784221</v>
      </c>
      <c r="D17" s="447">
        <f ca="1">SUMIF(G:G,10,K:K)</f>
        <v>100677.91150423033</v>
      </c>
      <c r="E17" s="447">
        <f t="shared" ca="1" si="1"/>
        <v>2021915.8477393992</v>
      </c>
      <c r="F17" s="431"/>
      <c r="G17" s="459">
        <v>1</v>
      </c>
      <c r="H17" s="459">
        <v>10</v>
      </c>
      <c r="I17" s="444">
        <f t="shared" ca="1" si="5"/>
        <v>3304766.2741747038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13631.330587209604</v>
      </c>
      <c r="L17" s="444">
        <f t="shared" ca="1" si="3"/>
        <v>3285150.6715175146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2021915.8477393992</v>
      </c>
      <c r="C18" s="447">
        <f t="shared" si="0"/>
        <v>100747.55675784221</v>
      </c>
      <c r="D18" s="447">
        <f ca="1">SUMIF(G:G,11,K:K)</f>
        <v>100674.34832087709</v>
      </c>
      <c r="E18" s="447">
        <f t="shared" ca="1" si="1"/>
        <v>2021842.6393024342</v>
      </c>
      <c r="F18" s="431"/>
      <c r="G18" s="459">
        <v>1</v>
      </c>
      <c r="H18" s="459">
        <v>11</v>
      </c>
      <c r="I18" s="444">
        <f t="shared" ca="1" si="5"/>
        <v>3285150.6715175146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13549.598909471315</v>
      </c>
      <c r="L18" s="444">
        <f t="shared" ca="1" si="3"/>
        <v>3265453.337182587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2021842.6393024342</v>
      </c>
      <c r="C19" s="447">
        <f t="shared" si="0"/>
        <v>100747.55675784221</v>
      </c>
      <c r="D19" s="447">
        <f ca="1">SUMIF(G:G,12,K:K)</f>
        <v>100670.602838301</v>
      </c>
      <c r="E19" s="447">
        <f t="shared" ca="1" si="1"/>
        <v>2021765.6853828931</v>
      </c>
      <c r="F19" s="431"/>
      <c r="G19" s="459">
        <v>1</v>
      </c>
      <c r="H19" s="459">
        <v>12</v>
      </c>
      <c r="I19" s="444">
        <f t="shared" ca="1" si="5"/>
        <v>3265453.337182587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13467.526683075785</v>
      </c>
      <c r="L19" s="444">
        <f t="shared" ca="1" si="3"/>
        <v>3245673.930621264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2021765.6853828931</v>
      </c>
      <c r="C20" s="447">
        <f t="shared" si="0"/>
        <v>100747.55675784221</v>
      </c>
      <c r="D20" s="447">
        <f ca="1">SUMIF(G:G,13,K:K)</f>
        <v>100666.66572972783</v>
      </c>
      <c r="E20" s="447">
        <f t="shared" ca="1" si="1"/>
        <v>2021684.7943547787</v>
      </c>
      <c r="F20" s="431"/>
      <c r="G20" s="459">
        <v>2</v>
      </c>
      <c r="H20" s="459">
        <v>13</v>
      </c>
      <c r="I20" s="444">
        <f t="shared" ca="1" si="5"/>
        <v>3245673.930621264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13385.112489070272</v>
      </c>
      <c r="L20" s="444">
        <f t="shared" ca="1" si="3"/>
        <v>3225812.1098659355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2021684.7943547787</v>
      </c>
      <c r="C21" s="447">
        <f t="shared" si="0"/>
        <v>100747.55675784221</v>
      </c>
      <c r="D21" s="447">
        <f ca="1">SUMIF(G:G,14,K:K)</f>
        <v>100662.52719120792</v>
      </c>
      <c r="E21" s="447">
        <f t="shared" ca="1" si="1"/>
        <v>2021599.7647881445</v>
      </c>
      <c r="F21" s="431"/>
      <c r="G21" s="459">
        <v>2</v>
      </c>
      <c r="H21" s="459">
        <v>14</v>
      </c>
      <c r="I21" s="444">
        <f t="shared" ca="1" si="5"/>
        <v>3225812.1098659355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13302.354902589736</v>
      </c>
      <c r="L21" s="444">
        <f t="shared" ca="1" si="3"/>
        <v>3205867.5315241264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2021599.7647881445</v>
      </c>
      <c r="C22" s="447">
        <f t="shared" si="0"/>
        <v>100747.55675784221</v>
      </c>
      <c r="D22" s="447">
        <f ca="1">SUMIF(G:G,15,K:K)</f>
        <v>100658.17691720283</v>
      </c>
      <c r="E22" s="447">
        <f t="shared" ca="1" si="1"/>
        <v>2021510.3849475051</v>
      </c>
      <c r="F22" s="431"/>
      <c r="G22" s="459">
        <v>2</v>
      </c>
      <c r="H22" s="459">
        <v>15</v>
      </c>
      <c r="I22" s="444">
        <f t="shared" ca="1" si="5"/>
        <v>3205867.5315241264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13219.252492832198</v>
      </c>
      <c r="L22" s="444">
        <f t="shared" ca="1" si="3"/>
        <v>3185839.8507725596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2021510.3849475051</v>
      </c>
      <c r="C23" s="447">
        <f t="shared" si="0"/>
        <v>100747.55675784221</v>
      </c>
      <c r="D23" s="447">
        <f ca="1">SUMIF(G:G,16,K:K)</f>
        <v>100653.60407492337</v>
      </c>
      <c r="E23" s="447">
        <f t="shared" ca="1" si="1"/>
        <v>2021416.4322645862</v>
      </c>
      <c r="F23" s="431"/>
      <c r="G23" s="459">
        <v>2</v>
      </c>
      <c r="H23" s="459">
        <v>16</v>
      </c>
      <c r="I23" s="444">
        <f t="shared" ca="1" si="5"/>
        <v>3185839.8507725596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13135.803823034003</v>
      </c>
      <c r="L23" s="444">
        <f t="shared" ca="1" si="3"/>
        <v>3165728.7213511947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2021416.4322645862</v>
      </c>
      <c r="C24" s="447">
        <f t="shared" si="0"/>
        <v>100747.55675784221</v>
      </c>
      <c r="D24" s="447">
        <f ca="1">SUMIF(G:G,17,K:K)</f>
        <v>100648.79727735416</v>
      </c>
      <c r="E24" s="447">
        <f t="shared" ca="1" si="1"/>
        <v>2021317.6727840982</v>
      </c>
      <c r="F24" s="431"/>
      <c r="G24" s="459">
        <v>2</v>
      </c>
      <c r="H24" s="459">
        <v>17</v>
      </c>
      <c r="I24" s="444">
        <f t="shared" ca="1" si="5"/>
        <v>3165728.7213511947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13052.007450444982</v>
      </c>
      <c r="L24" s="444">
        <f t="shared" ca="1" si="3"/>
        <v>3145533.795557241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2021317.6727840982</v>
      </c>
      <c r="C25" s="447">
        <f t="shared" si="0"/>
        <v>100747.55675784221</v>
      </c>
      <c r="D25" s="447">
        <f ca="1">SUMIF(G:G,18,K:K)</f>
        <v>100643.74455489856</v>
      </c>
      <c r="E25" s="447">
        <f t="shared" ca="1" si="1"/>
        <v>2021213.8605811545</v>
      </c>
      <c r="F25" s="431"/>
      <c r="G25" s="459">
        <v>2</v>
      </c>
      <c r="H25" s="459">
        <v>18</v>
      </c>
      <c r="I25" s="444">
        <f t="shared" ca="1" si="5"/>
        <v>3145533.795557241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12967.861926303509</v>
      </c>
      <c r="L25" s="444">
        <f t="shared" ca="1" si="3"/>
        <v>3125254.7242391459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2021213.8605811545</v>
      </c>
      <c r="C26" s="447">
        <f t="shared" si="0"/>
        <v>100747.55675784221</v>
      </c>
      <c r="D26" s="447">
        <f ca="1">SUMIF(G:G,19,K:K)</f>
        <v>100638.43332557268</v>
      </c>
      <c r="E26" s="447">
        <f t="shared" ca="1" si="1"/>
        <v>2021104.7371488849</v>
      </c>
      <c r="F26" s="431"/>
      <c r="G26" s="459">
        <v>2</v>
      </c>
      <c r="H26" s="459">
        <v>19</v>
      </c>
      <c r="I26" s="444">
        <f t="shared" ca="1" si="5"/>
        <v>3125254.7242391459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12883.365795811445</v>
      </c>
      <c r="L26" s="444">
        <f t="shared" ca="1" si="3"/>
        <v>3104891.1567905587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2021104.7371488849</v>
      </c>
      <c r="C27" s="447">
        <f t="shared" si="0"/>
        <v>100747.55675784221</v>
      </c>
      <c r="D27" s="447">
        <f ca="1">SUMIF(G:G,20,K:K)</f>
        <v>100632.85036367441</v>
      </c>
      <c r="E27" s="447">
        <f t="shared" ca="1" si="1"/>
        <v>2020990.0307547171</v>
      </c>
      <c r="F27" s="431"/>
      <c r="G27" s="459">
        <v>2</v>
      </c>
      <c r="H27" s="459">
        <v>20</v>
      </c>
      <c r="I27" s="444">
        <f t="shared" ca="1" si="5"/>
        <v>3104891.1567905587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12798.517598109</v>
      </c>
      <c r="L27" s="444">
        <f t="shared" ca="1" si="3"/>
        <v>3084442.7411442688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2020990.0307547171</v>
      </c>
      <c r="C28" s="447">
        <f t="shared" si="0"/>
        <v>100747.55675784221</v>
      </c>
      <c r="D28" s="447">
        <f ca="1">SUMIF(G:G,21,K:K)</f>
        <v>100626.9817668496</v>
      </c>
      <c r="E28" s="447">
        <f t="shared" ca="1" si="1"/>
        <v>2020869.4557637244</v>
      </c>
      <c r="F28" s="431"/>
      <c r="G28" s="459">
        <v>2</v>
      </c>
      <c r="H28" s="459">
        <v>21</v>
      </c>
      <c r="I28" s="444">
        <f t="shared" ca="1" si="5"/>
        <v>3084442.7411442688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12713.315866249459</v>
      </c>
      <c r="L28" s="444">
        <f t="shared" ca="1" si="3"/>
        <v>3063909.1237661196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2020869.4557637244</v>
      </c>
      <c r="C29" s="447">
        <f t="shared" si="0"/>
        <v>100747.55675784221</v>
      </c>
      <c r="D29" s="447">
        <f ca="1">SUMIF(G:G,22,K:K)</f>
        <v>100620.81292147332</v>
      </c>
      <c r="E29" s="447">
        <f t="shared" ca="1" si="1"/>
        <v>2020742.7119273555</v>
      </c>
      <c r="F29" s="431"/>
      <c r="G29" s="459">
        <v>2</v>
      </c>
      <c r="H29" s="459">
        <v>22</v>
      </c>
      <c r="I29" s="444">
        <f t="shared" ca="1" si="5"/>
        <v>3063909.1237661196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12627.759127173837</v>
      </c>
      <c r="L29" s="444">
        <f t="shared" ca="1" si="3"/>
        <v>3043289.9496488948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2020742.7119273555</v>
      </c>
      <c r="C30" s="447">
        <f t="shared" si="0"/>
        <v>100747.55675784221</v>
      </c>
      <c r="D30" s="447">
        <f ca="1">SUMIF(G:G,23,K:K)</f>
        <v>100614.32846625992</v>
      </c>
      <c r="E30" s="447">
        <f t="shared" ca="1" si="1"/>
        <v>2020609.4836357732</v>
      </c>
      <c r="F30" s="431"/>
      <c r="G30" s="459">
        <v>2</v>
      </c>
      <c r="H30" s="459">
        <v>23</v>
      </c>
      <c r="I30" s="444">
        <f t="shared" ca="1" si="5"/>
        <v>3043289.9496488948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12541.845901685399</v>
      </c>
      <c r="L30" s="444">
        <f t="shared" ca="1" si="3"/>
        <v>3022584.8623061813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2020609.4836357732</v>
      </c>
      <c r="C31" s="447">
        <f t="shared" si="0"/>
        <v>100747.55675784221</v>
      </c>
      <c r="D31" s="447">
        <f ca="1">SUMIF(G:G,24,K:K)</f>
        <v>100607.51225401103</v>
      </c>
      <c r="E31" s="447">
        <f t="shared" ca="1" si="1"/>
        <v>2020469.4391319421</v>
      </c>
      <c r="F31" s="431"/>
      <c r="G31" s="459">
        <v>2</v>
      </c>
      <c r="H31" s="459">
        <v>24</v>
      </c>
      <c r="I31" s="444">
        <f t="shared" ca="1" si="5"/>
        <v>3022584.8623061813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12455.574704424094</v>
      </c>
      <c r="L31" s="444">
        <f t="shared" ca="1" si="3"/>
        <v>3001793.5037662066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2020469.4391319421</v>
      </c>
      <c r="C32" s="447">
        <f t="shared" si="0"/>
        <v>100747.55675784221</v>
      </c>
      <c r="D32" s="447">
        <f ca="1">SUMIF(G:G,25,K:K)</f>
        <v>100600.34731140715</v>
      </c>
      <c r="E32" s="447">
        <f t="shared" ca="1" si="1"/>
        <v>2020322.229685507</v>
      </c>
      <c r="F32" s="431"/>
      <c r="G32" s="459">
        <v>3</v>
      </c>
      <c r="H32" s="459">
        <v>25</v>
      </c>
      <c r="I32" s="444">
        <f t="shared" ca="1" si="5"/>
        <v>3001793.5037662066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12368.944043840866</v>
      </c>
      <c r="L32" s="444">
        <f t="shared" ca="1" si="3"/>
        <v>2980915.5145656485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2020322.229685507</v>
      </c>
      <c r="C33" s="447">
        <f t="shared" si="0"/>
        <v>100747.55675784221</v>
      </c>
      <c r="D33" s="447">
        <f ca="1">SUMIF(G:G,26,K:K)</f>
        <v>100592.81579674142</v>
      </c>
      <c r="E33" s="447">
        <f t="shared" ca="1" si="1"/>
        <v>2020167.4887244063</v>
      </c>
      <c r="F33" s="431"/>
      <c r="G33" s="459">
        <v>3</v>
      </c>
      <c r="H33" s="459">
        <v>26</v>
      </c>
      <c r="I33" s="444">
        <f t="shared" ca="1" si="5"/>
        <v>2980915.5145656485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12281.952422171873</v>
      </c>
      <c r="L33" s="444">
        <f t="shared" ca="1" si="3"/>
        <v>2959950.5337434215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2020167.4887244063</v>
      </c>
      <c r="C34" s="447">
        <f t="shared" si="0"/>
        <v>100747.55675784221</v>
      </c>
      <c r="D34" s="447">
        <f ca="1">SUMIF(G:G,27,K:K)</f>
        <v>100584.89895549146</v>
      </c>
      <c r="E34" s="447">
        <f t="shared" ca="1" si="1"/>
        <v>2020004.8309220555</v>
      </c>
      <c r="F34" s="431"/>
      <c r="G34" s="459">
        <v>3</v>
      </c>
      <c r="H34" s="459">
        <v>27</v>
      </c>
      <c r="I34" s="444">
        <f t="shared" ca="1" si="5"/>
        <v>2959950.5337434215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12194.598335412595</v>
      </c>
      <c r="L34" s="444">
        <f t="shared" ca="1" si="3"/>
        <v>2938898.1988344355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2020004.8309220555</v>
      </c>
      <c r="C35" s="447">
        <f t="shared" si="0"/>
        <v>100747.55675784221</v>
      </c>
      <c r="D35" s="447">
        <f ca="1">SUMIF(G:G,28,K:K)</f>
        <v>100576.57707361793</v>
      </c>
      <c r="E35" s="447">
        <f t="shared" ca="1" si="1"/>
        <v>2019833.8512378312</v>
      </c>
      <c r="F35" s="431"/>
      <c r="G35" s="459">
        <v>3</v>
      </c>
      <c r="H35" s="459">
        <v>28</v>
      </c>
      <c r="I35" s="444">
        <f t="shared" ca="1" si="5"/>
        <v>2938898.1988344355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12106.880273291819</v>
      </c>
      <c r="L35" s="444">
        <f t="shared" ca="1" si="3"/>
        <v>2917758.1458633286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2019833.8512378312</v>
      </c>
      <c r="C36" s="447">
        <f t="shared" si="0"/>
        <v>100747.55675784221</v>
      </c>
      <c r="D36" s="447">
        <f ca="1">SUMIF(G:G,29,K:K)</f>
        <v>100567.82942847381</v>
      </c>
      <c r="E36" s="447">
        <f t="shared" ca="1" si="1"/>
        <v>2019654.1239084627</v>
      </c>
      <c r="F36" s="431"/>
      <c r="G36" s="459">
        <v>3</v>
      </c>
      <c r="H36" s="459">
        <v>29</v>
      </c>
      <c r="I36" s="444">
        <f t="shared" ca="1" si="5"/>
        <v>2917758.1458633286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12018.79671924554</v>
      </c>
      <c r="L36" s="444">
        <f t="shared" ca="1" si="3"/>
        <v>2896530.0093381754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2019654.1239084627</v>
      </c>
      <c r="C37" s="447">
        <f t="shared" si="0"/>
        <v>100747.55675784221</v>
      </c>
      <c r="D37" s="447">
        <f ca="1">SUMIF(G:G,30,K:K)</f>
        <v>100558.63423720207</v>
      </c>
      <c r="E37" s="447">
        <f t="shared" ca="1" si="1"/>
        <v>2019465.2013878226</v>
      </c>
      <c r="F37" s="431"/>
      <c r="G37" s="459">
        <v>3</v>
      </c>
      <c r="H37" s="459">
        <v>30</v>
      </c>
      <c r="I37" s="444">
        <f t="shared" ca="1" si="5"/>
        <v>2896530.0093381754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11930.346150390737</v>
      </c>
      <c r="L37" s="444">
        <f t="shared" ca="1" si="3"/>
        <v>2875213.4222441674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2019465.2013878226</v>
      </c>
      <c r="C38" s="447">
        <f t="shared" si="0"/>
        <v>100747.55675784221</v>
      </c>
      <c r="D38" s="447">
        <f ca="1">SUMIF(G:G,31,K:K)</f>
        <v>100548.96860249355</v>
      </c>
      <c r="E38" s="447">
        <f t="shared" ca="1" si="1"/>
        <v>2019266.6132324741</v>
      </c>
      <c r="F38" s="431"/>
      <c r="G38" s="459">
        <v>3</v>
      </c>
      <c r="H38" s="459">
        <v>31</v>
      </c>
      <c r="I38" s="444">
        <f t="shared" ca="1" si="5"/>
        <v>2875213.4222441674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11841.527037499036</v>
      </c>
      <c r="L38" s="444">
        <f t="shared" ca="1" si="3"/>
        <v>2853808.0160372676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2019266.6132324741</v>
      </c>
      <c r="C39" s="447">
        <f t="shared" si="0"/>
        <v>100747.55675784221</v>
      </c>
      <c r="D39" s="447">
        <f ca="1">SUMIF(G:G,32,K:K)</f>
        <v>100538.80845556909</v>
      </c>
      <c r="E39" s="447">
        <f t="shared" ca="1" si="1"/>
        <v>2019057.8649302009</v>
      </c>
      <c r="F39" s="431"/>
      <c r="G39" s="459">
        <v>3</v>
      </c>
      <c r="H39" s="459">
        <v>32</v>
      </c>
      <c r="I39" s="444">
        <f t="shared" ca="1" si="5"/>
        <v>2853808.0160372676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11752.337844970287</v>
      </c>
      <c r="L39" s="444">
        <f t="shared" ca="1" si="3"/>
        <v>2832313.420637839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2019057.8649302009</v>
      </c>
      <c r="C40" s="447">
        <f t="shared" si="0"/>
        <v>100747.55675784221</v>
      </c>
      <c r="D40" s="447">
        <f ca="1">SUMIF(G:G,33,K:K)</f>
        <v>100528.1284962452</v>
      </c>
      <c r="E40" s="447">
        <f t="shared" ca="1" si="1"/>
        <v>2018838.4366686039</v>
      </c>
      <c r="F40" s="431"/>
      <c r="G40" s="459">
        <v>3</v>
      </c>
      <c r="H40" s="459">
        <v>33</v>
      </c>
      <c r="I40" s="444">
        <f t="shared" ca="1" si="5"/>
        <v>2832313.420637839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11662.777030806001</v>
      </c>
      <c r="L40" s="444">
        <f t="shared" ca="1" si="3"/>
        <v>2810729.2644242463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2018838.4366686039</v>
      </c>
      <c r="C41" s="447">
        <f t="shared" si="0"/>
        <v>100747.55675784221</v>
      </c>
      <c r="D41" s="447">
        <f ca="1">SUMIF(G:G,34,K:K)</f>
        <v>100516.90212993301</v>
      </c>
      <c r="E41" s="447">
        <f t="shared" ca="1" si="1"/>
        <v>2018607.7820406947</v>
      </c>
      <c r="F41" s="431"/>
      <c r="G41" s="459">
        <v>3</v>
      </c>
      <c r="H41" s="459">
        <v>34</v>
      </c>
      <c r="I41" s="444">
        <f t="shared" ca="1" si="5"/>
        <v>2810729.2644242463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11572.843046582697</v>
      </c>
      <c r="L41" s="444">
        <f t="shared" ca="1" si="3"/>
        <v>2789055.1742264302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2018607.7820406947</v>
      </c>
      <c r="C42" s="447">
        <f t="shared" si="0"/>
        <v>100747.55675784221</v>
      </c>
      <c r="D42" s="447">
        <f ca="1">SUMIF(G:G,35,K:K)</f>
        <v>100505.10140141397</v>
      </c>
      <c r="E42" s="447">
        <f t="shared" ca="1" si="1"/>
        <v>2018365.3266842666</v>
      </c>
      <c r="F42" s="431"/>
      <c r="G42" s="459">
        <v>3</v>
      </c>
      <c r="H42" s="459">
        <v>35</v>
      </c>
      <c r="I42" s="444">
        <f t="shared" ca="1" si="5"/>
        <v>2789055.1742264302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11482.534337425132</v>
      </c>
      <c r="L42" s="444">
        <f t="shared" ca="1" si="3"/>
        <v>2767290.7753194566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2018365.3266842666</v>
      </c>
      <c r="C43" s="447">
        <f t="shared" si="0"/>
        <v>100747.55675784221</v>
      </c>
      <c r="D43" s="447">
        <f ca="1">SUMIF(G:G,36,K:K)</f>
        <v>100492.6969252275</v>
      </c>
      <c r="E43" s="447">
        <f t="shared" ca="1" si="1"/>
        <v>2018110.4668516519</v>
      </c>
      <c r="F43" s="431"/>
      <c r="G43" s="459">
        <v>3</v>
      </c>
      <c r="H43" s="459">
        <v>36</v>
      </c>
      <c r="I43" s="444">
        <f t="shared" ca="1" si="5"/>
        <v>2767290.7753194566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11391.849341979407</v>
      </c>
      <c r="L43" s="444">
        <f t="shared" ca="1" si="3"/>
        <v>2745435.691417037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2018110.4668516519</v>
      </c>
      <c r="C44" s="447">
        <f t="shared" si="0"/>
        <v>100747.55675784221</v>
      </c>
      <c r="D44" s="447">
        <f ca="1">SUMIF(G:G,37,K:K)</f>
        <v>100479.65781249711</v>
      </c>
      <c r="E44" s="447">
        <f t="shared" ca="1" si="1"/>
        <v>2017842.5679063068</v>
      </c>
      <c r="F44" s="431"/>
      <c r="G44" s="459">
        <v>4</v>
      </c>
      <c r="H44" s="459">
        <v>37</v>
      </c>
      <c r="I44" s="444">
        <f t="shared" ca="1" si="5"/>
        <v>2745435.691417037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11300.786492385992</v>
      </c>
      <c r="L44" s="444">
        <f t="shared" ca="1" si="3"/>
        <v>2723489.5446650242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2017842.5679063068</v>
      </c>
      <c r="C45" s="447">
        <f t="shared" si="0"/>
        <v>100747.55675784221</v>
      </c>
      <c r="D45" s="447">
        <f ca="1">SUMIF(G:G,38,K:K)</f>
        <v>100465.95159401273</v>
      </c>
      <c r="E45" s="447">
        <f t="shared" ca="1" si="1"/>
        <v>2017560.9627424774</v>
      </c>
      <c r="F45" s="431"/>
      <c r="G45" s="459">
        <v>4</v>
      </c>
      <c r="H45" s="459">
        <v>38</v>
      </c>
      <c r="I45" s="444">
        <f t="shared" ca="1" si="5"/>
        <v>2723489.5446650242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11209.344214252606</v>
      </c>
      <c r="L45" s="444">
        <f t="shared" ca="1" si="3"/>
        <v>2701451.955634878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2017560.9627424774</v>
      </c>
      <c r="C46" s="447">
        <f t="shared" si="0"/>
        <v>100747.55675784221</v>
      </c>
      <c r="D46" s="447">
        <f ca="1">SUMIF(G:G,39,K:K)</f>
        <v>100451.54413937792</v>
      </c>
      <c r="E46" s="447">
        <f t="shared" ca="1" si="1"/>
        <v>2017264.9501240132</v>
      </c>
      <c r="F46" s="431"/>
      <c r="G46" s="459">
        <v>4</v>
      </c>
      <c r="H46" s="459">
        <v>39</v>
      </c>
      <c r="I46" s="444">
        <f t="shared" ca="1" si="5"/>
        <v>2701451.955634878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11117.520926626996</v>
      </c>
      <c r="L46" s="444">
        <f t="shared" ca="1" si="3"/>
        <v>2679322.5433171061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2017264.9501240132</v>
      </c>
      <c r="C47" s="447">
        <f t="shared" si="0"/>
        <v>100747.55675784221</v>
      </c>
      <c r="D47" s="447">
        <f ca="1">SUMIF(G:G,40,K:K)</f>
        <v>100436.39957202035</v>
      </c>
      <c r="E47" s="447">
        <f t="shared" ca="1" si="1"/>
        <v>2016953.7929381914</v>
      </c>
      <c r="F47" s="431"/>
      <c r="G47" s="459">
        <v>4</v>
      </c>
      <c r="H47" s="459">
        <v>40</v>
      </c>
      <c r="I47" s="444">
        <f t="shared" ca="1" si="5"/>
        <v>2679322.5433171061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11025.315041969614</v>
      </c>
      <c r="L47" s="444">
        <f t="shared" ca="1" si="3"/>
        <v>2657100.9251146768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2016953.7929381914</v>
      </c>
      <c r="C48" s="447">
        <f t="shared" si="0"/>
        <v>100747.55675784221</v>
      </c>
      <c r="D48" s="447">
        <f ca="1">SUMIF(G:G,41,K:K)</f>
        <v>100420.48017985414</v>
      </c>
      <c r="E48" s="447">
        <f t="shared" ca="1" si="1"/>
        <v>2016626.7163602035</v>
      </c>
      <c r="F48" s="431"/>
      <c r="G48" s="459">
        <v>4</v>
      </c>
      <c r="H48" s="459">
        <v>41</v>
      </c>
      <c r="I48" s="444">
        <f t="shared" ca="1" si="5"/>
        <v>2657100.9251146768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10932.724966126158</v>
      </c>
      <c r="L48" s="444">
        <f t="shared" ca="1" si="3"/>
        <v>2634786.7168364041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2016626.7163602035</v>
      </c>
      <c r="C49" s="447">
        <f t="shared" si="0"/>
        <v>100747.55675784221</v>
      </c>
      <c r="D49" s="447">
        <f ca="1">SUMIF(G:G,42,K:K)</f>
        <v>100403.7463213716</v>
      </c>
      <c r="E49" s="447">
        <f t="shared" ca="1" si="1"/>
        <v>2016282.9059237328</v>
      </c>
      <c r="F49" s="431"/>
      <c r="G49" s="459">
        <v>4</v>
      </c>
      <c r="H49" s="459">
        <v>42</v>
      </c>
      <c r="I49" s="444">
        <f t="shared" ca="1" si="5"/>
        <v>2634786.7168364041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10839.749098300023</v>
      </c>
      <c r="L49" s="444">
        <f t="shared" ca="1" si="3"/>
        <v>2612379.5326903053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2016282.9059237328</v>
      </c>
      <c r="C50" s="447">
        <f t="shared" si="0"/>
        <v>100747.55675784221</v>
      </c>
      <c r="D50" s="447">
        <f ca="1">SUMIF(G:G,43,K:K)</f>
        <v>100386.15632693021</v>
      </c>
      <c r="E50" s="447">
        <f t="shared" ca="1" si="1"/>
        <v>2015921.5054928209</v>
      </c>
      <c r="F50" s="431"/>
      <c r="G50" s="459">
        <v>4</v>
      </c>
      <c r="H50" s="459">
        <v>43</v>
      </c>
      <c r="I50" s="444">
        <f t="shared" ca="1" si="5"/>
        <v>2612379.5326903053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10749.619164357944</v>
      </c>
      <c r="L50" s="444">
        <f t="shared" ca="1" si="3"/>
        <v>2590658.2186102644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2015921.5054928209</v>
      </c>
      <c r="C51" s="447">
        <f t="shared" si="0"/>
        <v>100747.55675784221</v>
      </c>
      <c r="D51" s="447">
        <f ca="1">SUMIF(G:G,44,K:K)</f>
        <v>100367.66639498947</v>
      </c>
      <c r="E51" s="447">
        <f t="shared" ca="1" si="1"/>
        <v>2015541.6151299682</v>
      </c>
      <c r="F51" s="431"/>
      <c r="G51" s="459">
        <v>4</v>
      </c>
      <c r="H51" s="459">
        <v>44</v>
      </c>
      <c r="I51" s="444">
        <f t="shared" ca="1" si="5"/>
        <v>2590658.2186102644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10659.11368902444</v>
      </c>
      <c r="L51" s="444">
        <f t="shared" ca="1" si="3"/>
        <v>2568846.39905489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2015541.6151299682</v>
      </c>
      <c r="C52" s="447">
        <f t="shared" si="0"/>
        <v>100747.55675784221</v>
      </c>
      <c r="D52" s="447">
        <f ca="1">SUMIF(G:G,45,K:K)</f>
        <v>100348.23048303893</v>
      </c>
      <c r="E52" s="447">
        <f t="shared" ca="1" si="1"/>
        <v>2015142.2888551648</v>
      </c>
      <c r="F52" s="431"/>
      <c r="G52" s="459">
        <v>4</v>
      </c>
      <c r="H52" s="459">
        <v>45</v>
      </c>
      <c r="I52" s="444">
        <f t="shared" ca="1" si="5"/>
        <v>2568846.39905489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10568.231107543714</v>
      </c>
      <c r="L52" s="444">
        <f t="shared" ca="1" si="3"/>
        <v>2546943.6969180349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2015142.2888551648</v>
      </c>
      <c r="C53" s="447">
        <f t="shared" si="0"/>
        <v>100747.55675784221</v>
      </c>
      <c r="D53" s="447">
        <f ca="1">SUMIF(G:G,46,K:K)</f>
        <v>100327.80019294596</v>
      </c>
      <c r="E53" s="447">
        <f t="shared" ca="1" si="1"/>
        <v>2014722.5322902685</v>
      </c>
      <c r="F53" s="431"/>
      <c r="G53" s="459">
        <v>4</v>
      </c>
      <c r="H53" s="459">
        <v>46</v>
      </c>
      <c r="I53" s="444">
        <f t="shared" ca="1" si="5"/>
        <v>2546943.6969180349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10476.96984864015</v>
      </c>
      <c r="L53" s="444">
        <f t="shared" ca="1" si="3"/>
        <v>2524949.7335222764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2014722.5322902685</v>
      </c>
      <c r="C54" s="447">
        <f t="shared" si="0"/>
        <v>100747.55675784221</v>
      </c>
      <c r="D54" s="447">
        <f ca="1">SUMIF(G:G,47,K:K)</f>
        <v>100306.32465043754</v>
      </c>
      <c r="E54" s="447">
        <f t="shared" ca="1" si="1"/>
        <v>2014281.3001828638</v>
      </c>
      <c r="F54" s="431"/>
      <c r="G54" s="459">
        <v>4</v>
      </c>
      <c r="H54" s="459">
        <v>47</v>
      </c>
      <c r="I54" s="444">
        <f t="shared" ca="1" si="5"/>
        <v>2524949.7335222764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10385.328334491156</v>
      </c>
      <c r="L54" s="444">
        <f t="shared" ca="1" si="3"/>
        <v>2502864.1286123688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2014281.3001828638</v>
      </c>
      <c r="C55" s="447">
        <f t="shared" si="0"/>
        <v>100747.55675784221</v>
      </c>
      <c r="D55" s="447">
        <f ca="1">SUMIF(G:G,48,K:K)</f>
        <v>100283.75037841637</v>
      </c>
      <c r="E55" s="447">
        <f t="shared" ca="1" si="1"/>
        <v>2013817.493803438</v>
      </c>
      <c r="F55" s="431"/>
      <c r="G55" s="459">
        <v>4</v>
      </c>
      <c r="H55" s="459">
        <v>48</v>
      </c>
      <c r="I55" s="444">
        <f t="shared" ca="1" si="5"/>
        <v>2502864.1286123688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10293.304980699875</v>
      </c>
      <c r="L55" s="444">
        <f t="shared" ca="1" si="3"/>
        <v>2480686.5003486699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2013817.493803438</v>
      </c>
      <c r="C56" s="447">
        <f t="shared" si="0"/>
        <v>100747.55675784221</v>
      </c>
      <c r="D56" s="447">
        <f ca="1">SUMIF(G:G,49,K:K)</f>
        <v>100260.02116379526</v>
      </c>
      <c r="E56" s="447">
        <f t="shared" ca="1" si="1"/>
        <v>2013329.9582093912</v>
      </c>
      <c r="F56" s="431"/>
      <c r="G56" s="459">
        <f>G55+1</f>
        <v>5</v>
      </c>
      <c r="H56" s="459">
        <v>49</v>
      </c>
      <c r="I56" s="444">
        <f t="shared" ca="1" si="5"/>
        <v>2480686.5003486699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10200.898196267797</v>
      </c>
      <c r="L56" s="444">
        <f t="shared" ca="1" si="3"/>
        <v>2458416.465300539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2013329.9582093912</v>
      </c>
      <c r="C57" s="447">
        <f t="shared" si="0"/>
        <v>100747.55675784221</v>
      </c>
      <c r="D57" s="447">
        <f ca="1">SUMIF(G:G,50,K:K)</f>
        <v>100235.07791751892</v>
      </c>
      <c r="E57" s="447">
        <f t="shared" ca="1" si="1"/>
        <v>2012817.4793690681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2458416.465300539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10108.10638356725</v>
      </c>
      <c r="L57" s="444">
        <f t="shared" ca="1" si="3"/>
        <v>2436053.6384397075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2012817.4793690681</v>
      </c>
      <c r="C58" s="447">
        <f t="shared" si="0"/>
        <v>100747.55675784221</v>
      </c>
      <c r="D58" s="447">
        <f ca="1">SUMIF(G:G,51,K:K)</f>
        <v>100208.85852742374</v>
      </c>
      <c r="E58" s="447">
        <f t="shared" ca="1" si="1"/>
        <v>2012278.7811386497</v>
      </c>
      <c r="F58" s="431"/>
      <c r="G58" s="459">
        <f t="shared" si="8"/>
        <v>5</v>
      </c>
      <c r="H58" s="459">
        <v>51</v>
      </c>
      <c r="I58" s="444">
        <f t="shared" ca="1" si="5"/>
        <v>2436053.6384397075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10014.927938313785</v>
      </c>
      <c r="L58" s="444">
        <f t="shared" ca="1" si="3"/>
        <v>2413597.6331336224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2012278.7811386497</v>
      </c>
      <c r="C59" s="447">
        <f t="shared" si="0"/>
        <v>100747.55675784221</v>
      </c>
      <c r="D59" s="447">
        <f ca="1">SUMIF(G:G,52,K:K)</f>
        <v>100181.29770357002</v>
      </c>
      <c r="E59" s="447">
        <f t="shared" ca="1" si="1"/>
        <v>2011712.5220843775</v>
      </c>
      <c r="F59" s="431"/>
      <c r="G59" s="459">
        <f t="shared" si="8"/>
        <v>5</v>
      </c>
      <c r="H59" s="459">
        <v>52</v>
      </c>
      <c r="I59" s="444">
        <f t="shared" ca="1" si="5"/>
        <v>2413597.6331336224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9921.3612495384314</v>
      </c>
      <c r="L59" s="444">
        <f t="shared" ca="1" si="3"/>
        <v>2391048.0611387622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2011712.5220843775</v>
      </c>
      <c r="C60" s="447">
        <f t="shared" si="0"/>
        <v>100747.55675784221</v>
      </c>
      <c r="D60" s="447">
        <f ca="1">SUMIF(G:G,53,K:K)</f>
        <v>100152.32681566071</v>
      </c>
      <c r="E60" s="447">
        <f t="shared" ca="1" si="1"/>
        <v>2011117.2921421961</v>
      </c>
      <c r="F60" s="431"/>
      <c r="G60" s="459">
        <f t="shared" si="8"/>
        <v>5</v>
      </c>
      <c r="H60" s="459">
        <v>53</v>
      </c>
      <c r="I60" s="444">
        <f t="shared" ca="1" si="5"/>
        <v>2391048.0611387622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9827.4046995598474</v>
      </c>
      <c r="L60" s="444">
        <f t="shared" ca="1" si="3"/>
        <v>2368404.5325939232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2011117.2921421961</v>
      </c>
      <c r="C61" s="447">
        <f t="shared" si="0"/>
        <v>100747.55675784221</v>
      </c>
      <c r="D61" s="447">
        <f ca="1">SUMIF(G:G,54,K:K)</f>
        <v>100121.87372214266</v>
      </c>
      <c r="E61" s="447">
        <f t="shared" ca="1" si="1"/>
        <v>2010491.6091064964</v>
      </c>
      <c r="F61" s="431"/>
      <c r="G61" s="459">
        <f t="shared" si="8"/>
        <v>5</v>
      </c>
      <c r="H61" s="459">
        <v>54</v>
      </c>
      <c r="I61" s="444">
        <f t="shared" ca="1" si="5"/>
        <v>2368404.5325939232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9733.0566639563513</v>
      </c>
      <c r="L61" s="444">
        <f t="shared" ca="1" si="3"/>
        <v>2345666.6560134809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2010491.6091064964</v>
      </c>
      <c r="C62" s="447">
        <f t="shared" si="0"/>
        <v>100747.55675784221</v>
      </c>
      <c r="D62" s="447">
        <f ca="1">SUMIF(G:G,55,K:K)</f>
        <v>100089.86259056388</v>
      </c>
      <c r="E62" s="447">
        <f t="shared" ca="1" si="1"/>
        <v>2009833.9149392182</v>
      </c>
      <c r="F62" s="431"/>
      <c r="G62" s="459">
        <f t="shared" si="8"/>
        <v>5</v>
      </c>
      <c r="H62" s="459">
        <v>55</v>
      </c>
      <c r="I62" s="444">
        <f t="shared" ca="1" si="5"/>
        <v>2345666.6560134809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9638.3155115378413</v>
      </c>
      <c r="L62" s="444">
        <f t="shared" ca="1" si="3"/>
        <v>2322834.0382806198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2009833.9149392182</v>
      </c>
      <c r="C63" s="447">
        <f t="shared" si="0"/>
        <v>100747.55675784221</v>
      </c>
      <c r="D63" s="447">
        <f ca="1">SUMIF(G:G,56,K:K)</f>
        <v>100056.21370874019</v>
      </c>
      <c r="E63" s="447">
        <f t="shared" ca="1" si="1"/>
        <v>2009142.5718901162</v>
      </c>
      <c r="F63" s="431"/>
      <c r="G63" s="459">
        <f t="shared" si="8"/>
        <v>5</v>
      </c>
      <c r="H63" s="459">
        <v>56</v>
      </c>
      <c r="I63" s="444">
        <f t="shared" ca="1" si="5"/>
        <v>2322834.0382806198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9543.1796043175873</v>
      </c>
      <c r="L63" s="444">
        <f t="shared" ca="1" si="3"/>
        <v>2299906.2846405385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2009142.5718901162</v>
      </c>
      <c r="C64" s="447">
        <f t="shared" si="0"/>
        <v>100747.55675784221</v>
      </c>
      <c r="D64" s="447">
        <f ca="1">SUMIF(G:G,57,K:K)</f>
        <v>100020.84328626077</v>
      </c>
      <c r="E64" s="447">
        <f t="shared" ca="1" si="1"/>
        <v>2008415.8584185347</v>
      </c>
      <c r="F64" s="431"/>
      <c r="G64" s="459">
        <f t="shared" si="8"/>
        <v>5</v>
      </c>
      <c r="H64" s="459">
        <v>57</v>
      </c>
      <c r="I64" s="444">
        <f t="shared" ca="1" si="5"/>
        <v>2299906.2846405385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9447.6472974839162</v>
      </c>
      <c r="L64" s="444">
        <f t="shared" ca="1" si="3"/>
        <v>2276882.9986936236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2008415.8584185347</v>
      </c>
      <c r="C65" s="447">
        <f t="shared" si="0"/>
        <v>100747.55675784221</v>
      </c>
      <c r="D65" s="447">
        <f ca="1">SUMIF(G:G,58,K:K)</f>
        <v>99983.663245838456</v>
      </c>
      <c r="E65" s="447">
        <f t="shared" ca="1" si="1"/>
        <v>2007651.9649065309</v>
      </c>
      <c r="F65" s="431"/>
      <c r="G65" s="459">
        <f t="shared" si="8"/>
        <v>5</v>
      </c>
      <c r="H65" s="459">
        <v>58</v>
      </c>
      <c r="I65" s="444">
        <f t="shared" ca="1" si="5"/>
        <v>2276882.9986936236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9351.7169393717704</v>
      </c>
      <c r="L65" s="444">
        <f t="shared" ca="1" si="3"/>
        <v>2253763.7823885963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2007651.9649065309</v>
      </c>
      <c r="C66" s="447">
        <f t="shared" si="0"/>
        <v>100747.55675784221</v>
      </c>
      <c r="D66" s="447">
        <f ca="1">SUMIF(G:G,59,K:K)</f>
        <v>99944.581003984815</v>
      </c>
      <c r="E66" s="447">
        <f t="shared" ca="1" si="1"/>
        <v>2006848.9891526736</v>
      </c>
      <c r="F66" s="431"/>
      <c r="G66" s="459">
        <f t="shared" si="8"/>
        <v>5</v>
      </c>
      <c r="H66" s="459">
        <v>59</v>
      </c>
      <c r="I66" s="444">
        <f t="shared" ca="1" si="5"/>
        <v>2253763.7823885963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9255.386871434157</v>
      </c>
      <c r="L66" s="444">
        <f t="shared" ca="1" si="3"/>
        <v>2230548.2360156318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2006848.9891526736</v>
      </c>
      <c r="C67" s="447">
        <f t="shared" si="0"/>
        <v>100747.55675784221</v>
      </c>
      <c r="D67" s="447">
        <f t="shared" ref="D67:D136" ca="1" si="9">SUMIF(G:G,60,K:K)</f>
        <v>99903.499240464487</v>
      </c>
      <c r="E67" s="447">
        <f t="shared" ca="1" si="1"/>
        <v>2006004.931635296</v>
      </c>
      <c r="F67" s="431"/>
      <c r="G67" s="459">
        <f t="shared" si="8"/>
        <v>5</v>
      </c>
      <c r="H67" s="459">
        <v>60</v>
      </c>
      <c r="I67" s="444">
        <f t="shared" ca="1" si="5"/>
        <v>2230548.2360156318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9158.6554282134712</v>
      </c>
      <c r="L67" s="444">
        <f t="shared" ca="1" si="3"/>
        <v>2207235.9581994466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2006004.931635296</v>
      </c>
      <c r="C68" s="447">
        <f t="shared" si="0"/>
        <v>100747.55675784221</v>
      </c>
      <c r="D68" s="447">
        <f t="shared" ca="1" si="9"/>
        <v>99903.499240464487</v>
      </c>
      <c r="E68" s="447">
        <f t="shared" ca="1" si="1"/>
        <v>2005160.8741179183</v>
      </c>
      <c r="F68" s="431"/>
      <c r="G68" s="459">
        <f>G67+1</f>
        <v>6</v>
      </c>
      <c r="H68" s="459">
        <v>61</v>
      </c>
      <c r="I68" s="444">
        <f t="shared" ca="1" si="5"/>
        <v>2207235.9581994466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9061.5209373126982</v>
      </c>
      <c r="L68" s="444">
        <f t="shared" ca="1" si="3"/>
        <v>2183826.5458923606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2005160.8741179183</v>
      </c>
      <c r="C69" s="447">
        <f t="shared" si="0"/>
        <v>100747.55675784221</v>
      </c>
      <c r="D69" s="447">
        <f t="shared" ca="1" si="9"/>
        <v>99903.499240464487</v>
      </c>
      <c r="E69" s="447">
        <f t="shared" ca="1" si="1"/>
        <v>2004316.8166005407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2183826.5458923606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8963.9817193665076</v>
      </c>
      <c r="L69" s="444">
        <f t="shared" ca="1" si="3"/>
        <v>2160319.5943673281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2004316.8166005407</v>
      </c>
      <c r="C70" s="447">
        <f t="shared" si="0"/>
        <v>100747.55675784221</v>
      </c>
      <c r="D70" s="447">
        <f t="shared" ca="1" si="9"/>
        <v>99903.499240464487</v>
      </c>
      <c r="E70" s="447">
        <f t="shared" ca="1" si="1"/>
        <v>2003472.759083163</v>
      </c>
      <c r="F70" s="431"/>
      <c r="G70" s="459">
        <f t="shared" si="10"/>
        <v>6</v>
      </c>
      <c r="H70" s="459">
        <v>63</v>
      </c>
      <c r="I70" s="444">
        <f t="shared" ca="1" si="5"/>
        <v>2160319.5943673281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8866.0360880122062</v>
      </c>
      <c r="L70" s="444">
        <f t="shared" ca="1" si="3"/>
        <v>2136714.6972109415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2003472.759083163</v>
      </c>
      <c r="C71" s="447">
        <f t="shared" si="0"/>
        <v>100747.55675784221</v>
      </c>
      <c r="D71" s="447">
        <f t="shared" ca="1" si="9"/>
        <v>99903.499240464487</v>
      </c>
      <c r="E71" s="447">
        <f t="shared" ca="1" si="1"/>
        <v>2002628.7015657853</v>
      </c>
      <c r="F71" s="431"/>
      <c r="G71" s="459">
        <f t="shared" si="10"/>
        <v>6</v>
      </c>
      <c r="H71" s="459">
        <v>64</v>
      </c>
      <c r="I71" s="444">
        <f t="shared" ca="1" si="5"/>
        <v>2136714.6972109415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8767.6823498605936</v>
      </c>
      <c r="L71" s="444">
        <f t="shared" ca="1" si="3"/>
        <v>2113011.4463164033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2002628.7015657853</v>
      </c>
      <c r="C72" s="447">
        <f t="shared" si="0"/>
        <v>100747.55675784221</v>
      </c>
      <c r="D72" s="447">
        <f t="shared" ca="1" si="9"/>
        <v>99903.499240464487</v>
      </c>
      <c r="E72" s="447">
        <f t="shared" ca="1" si="1"/>
        <v>2001784.6440484077</v>
      </c>
      <c r="F72" s="431"/>
      <c r="G72" s="459">
        <f t="shared" si="10"/>
        <v>6</v>
      </c>
      <c r="H72" s="459">
        <v>65</v>
      </c>
      <c r="I72" s="444">
        <f t="shared" ca="1" si="5"/>
        <v>2113011.4463164033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8668.9188044666862</v>
      </c>
      <c r="L72" s="444">
        <f t="shared" ca="1" si="3"/>
        <v>2089209.431876471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2001784.6440484077</v>
      </c>
      <c r="C73" s="447">
        <f t="shared" si="0"/>
        <v>100747.55675784221</v>
      </c>
      <c r="D73" s="447">
        <f t="shared" ca="1" si="9"/>
        <v>99903.499240464487</v>
      </c>
      <c r="E73" s="447">
        <f t="shared" ca="1" si="1"/>
        <v>2000940.58653103</v>
      </c>
      <c r="F73" s="431"/>
      <c r="G73" s="459">
        <f t="shared" si="10"/>
        <v>6</v>
      </c>
      <c r="H73" s="459">
        <v>66</v>
      </c>
      <c r="I73" s="444">
        <f t="shared" ca="1" si="5"/>
        <v>2089209.431876471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8569.7437443003</v>
      </c>
      <c r="L73" s="444">
        <f t="shared" ca="1" si="3"/>
        <v>2065308.2423763722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2000940.58653103</v>
      </c>
      <c r="C74" s="447">
        <f t="shared" si="0"/>
        <v>100747.55675784221</v>
      </c>
      <c r="D74" s="447">
        <f t="shared" ca="1" si="9"/>
        <v>99903.499240464487</v>
      </c>
      <c r="E74" s="447">
        <f t="shared" ca="1" si="1"/>
        <v>2000096.5290136524</v>
      </c>
      <c r="F74" s="431"/>
      <c r="G74" s="459">
        <f t="shared" si="10"/>
        <v>6</v>
      </c>
      <c r="H74" s="459">
        <v>67</v>
      </c>
      <c r="I74" s="444">
        <f t="shared" ca="1" si="5"/>
        <v>2065308.2423763722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8470.1554547165542</v>
      </c>
      <c r="L74" s="444">
        <f t="shared" ca="1" si="3"/>
        <v>2041307.4645866898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2000096.5290136524</v>
      </c>
      <c r="C75" s="447">
        <f t="shared" si="0"/>
        <v>100747.55675784221</v>
      </c>
      <c r="D75" s="447">
        <f t="shared" ca="1" si="9"/>
        <v>99903.499240464487</v>
      </c>
      <c r="E75" s="447">
        <f t="shared" ca="1" si="1"/>
        <v>1999252.4714962747</v>
      </c>
      <c r="F75" s="431"/>
      <c r="G75" s="459">
        <f t="shared" si="10"/>
        <v>6</v>
      </c>
      <c r="H75" s="459">
        <v>68</v>
      </c>
      <c r="I75" s="444">
        <f t="shared" ca="1" si="5"/>
        <v>2041307.4645866898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8467.6488969036236</v>
      </c>
      <c r="L75" s="444">
        <f t="shared" ca="1" si="3"/>
        <v>2040703.3841537733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1999252.4714962747</v>
      </c>
      <c r="C76" s="447">
        <f t="shared" si="0"/>
        <v>100747.55675784221</v>
      </c>
      <c r="D76" s="447">
        <f t="shared" ca="1" si="9"/>
        <v>99903.499240464487</v>
      </c>
      <c r="E76" s="447">
        <f t="shared" ca="1" si="1"/>
        <v>1998408.413978897</v>
      </c>
      <c r="F76" s="431"/>
      <c r="G76" s="459">
        <f t="shared" si="10"/>
        <v>6</v>
      </c>
      <c r="H76" s="459">
        <v>69</v>
      </c>
      <c r="I76" s="444">
        <f t="shared" ca="1" si="5"/>
        <v>2040703.3841537733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8465.1318950998048</v>
      </c>
      <c r="L76" s="444">
        <f t="shared" ca="1" si="3"/>
        <v>2040096.7867190528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1998408.413978897</v>
      </c>
      <c r="C77" s="447">
        <f t="shared" si="0"/>
        <v>100747.55675784221</v>
      </c>
      <c r="D77" s="447">
        <f t="shared" ca="1" si="9"/>
        <v>99903.499240464487</v>
      </c>
      <c r="E77" s="447">
        <f t="shared" ca="1" si="1"/>
        <v>1997564.3564615194</v>
      </c>
      <c r="F77" s="431"/>
      <c r="G77" s="459">
        <f t="shared" si="10"/>
        <v>6</v>
      </c>
      <c r="H77" s="459">
        <v>70</v>
      </c>
      <c r="I77" s="444">
        <f t="shared" ca="1" si="5"/>
        <v>2040096.7867190528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8462.6044057884683</v>
      </c>
      <c r="L77" s="444">
        <f t="shared" ca="1" si="3"/>
        <v>2039487.661795021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1997564.3564615194</v>
      </c>
      <c r="C78" s="447">
        <f t="shared" si="0"/>
        <v>100747.55675784221</v>
      </c>
      <c r="D78" s="447">
        <f t="shared" ca="1" si="9"/>
        <v>99903.499240464487</v>
      </c>
      <c r="E78" s="447">
        <f t="shared" ca="1" si="1"/>
        <v>1996720.2989441417</v>
      </c>
      <c r="F78" s="431"/>
      <c r="G78" s="459">
        <f t="shared" si="10"/>
        <v>6</v>
      </c>
      <c r="H78" s="459">
        <v>71</v>
      </c>
      <c r="I78" s="444">
        <f t="shared" ca="1" si="5"/>
        <v>2039487.661795021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8460.066385271668</v>
      </c>
      <c r="L78" s="444">
        <f t="shared" ca="1" si="3"/>
        <v>2038875.9988504725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1996720.2989441417</v>
      </c>
      <c r="C79" s="447">
        <f t="shared" si="0"/>
        <v>100747.55675784221</v>
      </c>
      <c r="D79" s="447">
        <f t="shared" ca="1" si="9"/>
        <v>99903.499240464487</v>
      </c>
      <c r="E79" s="447">
        <f t="shared" ca="1" si="1"/>
        <v>1995876.2414267641</v>
      </c>
      <c r="F79" s="431"/>
      <c r="G79" s="459">
        <f t="shared" si="10"/>
        <v>6</v>
      </c>
      <c r="H79" s="459">
        <v>72</v>
      </c>
      <c r="I79" s="444">
        <f t="shared" ca="1" si="5"/>
        <v>2038875.9988504725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8457.5177896693858</v>
      </c>
      <c r="L79" s="444">
        <f t="shared" ca="1" si="3"/>
        <v>2038261.7873103216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1995876.2414267641</v>
      </c>
      <c r="C80" s="447">
        <f t="shared" si="0"/>
        <v>100747.55675784221</v>
      </c>
      <c r="D80" s="447">
        <f t="shared" ca="1" si="9"/>
        <v>99903.499240464487</v>
      </c>
      <c r="E80" s="447">
        <f t="shared" ca="1" si="1"/>
        <v>1995032.1839093864</v>
      </c>
      <c r="F80" s="431"/>
      <c r="G80" s="459">
        <f>G79+1</f>
        <v>7</v>
      </c>
      <c r="H80" s="459">
        <v>73</v>
      </c>
      <c r="I80" s="444">
        <f t="shared" ca="1" si="5"/>
        <v>2038261.7873103216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8454.9585749187554</v>
      </c>
      <c r="L80" s="444">
        <f t="shared" ca="1" si="3"/>
        <v>2037645.0165554201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1995032.1839093864</v>
      </c>
      <c r="C81" s="447">
        <f t="shared" si="0"/>
        <v>100747.55675784221</v>
      </c>
      <c r="D81" s="447">
        <f t="shared" ca="1" si="9"/>
        <v>99903.499240464487</v>
      </c>
      <c r="E81" s="447">
        <f t="shared" ca="1" si="1"/>
        <v>1994188.1263920087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2037645.0165554201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8452.3886967733324</v>
      </c>
      <c r="L81" s="444">
        <f t="shared" ca="1" si="3"/>
        <v>2037025.6759223733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1994188.1263920087</v>
      </c>
      <c r="C82" s="447">
        <f t="shared" si="0"/>
        <v>100747.55675784221</v>
      </c>
      <c r="D82" s="447">
        <f t="shared" ca="1" si="9"/>
        <v>99903.499240464487</v>
      </c>
      <c r="E82" s="447">
        <f t="shared" ca="1" si="1"/>
        <v>1993344.0688746311</v>
      </c>
      <c r="F82" s="431"/>
      <c r="G82" s="459">
        <f t="shared" si="11"/>
        <v>7</v>
      </c>
      <c r="H82" s="459">
        <v>75</v>
      </c>
      <c r="I82" s="444">
        <f t="shared" ca="1" si="5"/>
        <v>2037025.6759223733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8449.8081108023034</v>
      </c>
      <c r="L82" s="444">
        <f t="shared" ca="1" si="3"/>
        <v>2036403.7547033553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1993344.0688746311</v>
      </c>
      <c r="C83" s="447">
        <f t="shared" si="0"/>
        <v>100747.55675784221</v>
      </c>
      <c r="D83" s="447">
        <f t="shared" ca="1" si="9"/>
        <v>99903.499240464487</v>
      </c>
      <c r="E83" s="447">
        <f t="shared" ca="1" si="1"/>
        <v>1992500.0113572534</v>
      </c>
      <c r="F83" s="431"/>
      <c r="G83" s="459">
        <f t="shared" si="11"/>
        <v>7</v>
      </c>
      <c r="H83" s="459">
        <v>76</v>
      </c>
      <c r="I83" s="444">
        <f t="shared" ca="1" si="5"/>
        <v>2036403.7547033553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8447.2167723897292</v>
      </c>
      <c r="L83" s="444">
        <f t="shared" ca="1" si="3"/>
        <v>2035779.2421459248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1992500.0113572534</v>
      </c>
      <c r="C84" s="447">
        <f t="shared" si="0"/>
        <v>100747.55675784221</v>
      </c>
      <c r="D84" s="447">
        <f t="shared" ca="1" si="9"/>
        <v>99903.499240464487</v>
      </c>
      <c r="E84" s="447">
        <f t="shared" ca="1" si="1"/>
        <v>1991655.9538398758</v>
      </c>
      <c r="F84" s="431"/>
      <c r="G84" s="459">
        <f t="shared" si="11"/>
        <v>7</v>
      </c>
      <c r="H84" s="459">
        <v>77</v>
      </c>
      <c r="I84" s="444">
        <f t="shared" ca="1" si="5"/>
        <v>2035779.2421459248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8444.6146367337697</v>
      </c>
      <c r="L84" s="444">
        <f t="shared" ca="1" si="3"/>
        <v>2035152.1274528382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1991655.9538398758</v>
      </c>
      <c r="C85" s="447">
        <f t="shared" si="0"/>
        <v>100747.55675784221</v>
      </c>
      <c r="D85" s="447">
        <f t="shared" ca="1" si="9"/>
        <v>99903.499240464487</v>
      </c>
      <c r="E85" s="447">
        <f t="shared" ca="1" si="1"/>
        <v>1990811.8963224981</v>
      </c>
      <c r="F85" s="431"/>
      <c r="G85" s="459">
        <f t="shared" si="11"/>
        <v>7</v>
      </c>
      <c r="H85" s="459">
        <v>78</v>
      </c>
      <c r="I85" s="444">
        <f t="shared" ca="1" si="5"/>
        <v>2035152.1274528382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8442.0016588459075</v>
      </c>
      <c r="L85" s="444">
        <f t="shared" ca="1" si="3"/>
        <v>2034522.3997818639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1990811.8963224981</v>
      </c>
      <c r="C86" s="447">
        <f t="shared" si="0"/>
        <v>100747.55675784221</v>
      </c>
      <c r="D86" s="447">
        <f t="shared" ca="1" si="9"/>
        <v>99903.499240464487</v>
      </c>
      <c r="E86" s="447">
        <f t="shared" ca="1" si="1"/>
        <v>1989967.8388051204</v>
      </c>
      <c r="F86" s="431"/>
      <c r="G86" s="459">
        <f t="shared" si="11"/>
        <v>7</v>
      </c>
      <c r="H86" s="459">
        <v>79</v>
      </c>
      <c r="I86" s="444">
        <f t="shared" ca="1" si="5"/>
        <v>2034522.3997818639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8439.3777935501821</v>
      </c>
      <c r="L86" s="444">
        <f t="shared" ca="1" si="3"/>
        <v>2033890.0482455939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1989967.8388051204</v>
      </c>
      <c r="C87" s="447">
        <f t="shared" si="0"/>
        <v>100747.55675784221</v>
      </c>
      <c r="D87" s="447">
        <f t="shared" ca="1" si="9"/>
        <v>99903.499240464487</v>
      </c>
      <c r="E87" s="447">
        <f t="shared" ca="1" si="1"/>
        <v>1989123.7812877428</v>
      </c>
      <c r="F87" s="431"/>
      <c r="G87" s="459">
        <f t="shared" si="11"/>
        <v>7</v>
      </c>
      <c r="H87" s="459">
        <v>80</v>
      </c>
      <c r="I87" s="444">
        <f t="shared" ca="1" si="5"/>
        <v>2033890.0482455939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8436.7429954823892</v>
      </c>
      <c r="L87" s="444">
        <f t="shared" ca="1" si="3"/>
        <v>2033255.0619112561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1989123.7812877428</v>
      </c>
      <c r="C88" s="447">
        <f t="shared" si="0"/>
        <v>100747.55675784221</v>
      </c>
      <c r="D88" s="447">
        <f t="shared" ca="1" si="9"/>
        <v>99903.499240464487</v>
      </c>
      <c r="E88" s="447">
        <f t="shared" ca="1" si="1"/>
        <v>1988279.7237703651</v>
      </c>
      <c r="F88" s="431"/>
      <c r="G88" s="459">
        <f t="shared" si="11"/>
        <v>7</v>
      </c>
      <c r="H88" s="459">
        <v>81</v>
      </c>
      <c r="I88" s="444">
        <f t="shared" ca="1" si="5"/>
        <v>2033255.0619112561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8434.0972190893153</v>
      </c>
      <c r="L88" s="444">
        <f t="shared" ca="1" si="3"/>
        <v>2032617.4298005251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1988279.7237703651</v>
      </c>
      <c r="C89" s="447">
        <f t="shared" si="0"/>
        <v>100747.55675784221</v>
      </c>
      <c r="D89" s="447">
        <f t="shared" ca="1" si="9"/>
        <v>99903.499240464487</v>
      </c>
      <c r="E89" s="447">
        <f t="shared" ca="1" si="1"/>
        <v>1987435.6662529875</v>
      </c>
      <c r="F89" s="431"/>
      <c r="G89" s="459">
        <f t="shared" si="11"/>
        <v>7</v>
      </c>
      <c r="H89" s="459">
        <v>82</v>
      </c>
      <c r="I89" s="444">
        <f t="shared" ca="1" si="5"/>
        <v>2032617.4298005251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8431.4404186279371</v>
      </c>
      <c r="L89" s="444">
        <f t="shared" ca="1" si="3"/>
        <v>2031977.1408893329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1987435.6662529875</v>
      </c>
      <c r="C90" s="447">
        <f t="shared" si="0"/>
        <v>100747.55675784221</v>
      </c>
      <c r="D90" s="447">
        <f t="shared" ca="1" si="9"/>
        <v>99903.499240464487</v>
      </c>
      <c r="E90" s="447">
        <f t="shared" ca="1" si="1"/>
        <v>1986591.6087356098</v>
      </c>
      <c r="F90" s="431"/>
      <c r="G90" s="459">
        <f t="shared" si="11"/>
        <v>7</v>
      </c>
      <c r="H90" s="459">
        <v>83</v>
      </c>
      <c r="I90" s="444">
        <f t="shared" ca="1" si="5"/>
        <v>2031977.1408893329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8428.7725481646357</v>
      </c>
      <c r="L90" s="444">
        <f t="shared" ca="1" si="3"/>
        <v>2031334.1841076773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1986591.6087356098</v>
      </c>
      <c r="C91" s="447">
        <f t="shared" si="0"/>
        <v>100747.55675784221</v>
      </c>
      <c r="D91" s="447">
        <f t="shared" ca="1" si="9"/>
        <v>99903.499240464487</v>
      </c>
      <c r="E91" s="447">
        <f t="shared" ca="1" si="1"/>
        <v>1985747.5512182321</v>
      </c>
      <c r="F91" s="431"/>
      <c r="G91" s="459">
        <f t="shared" si="11"/>
        <v>7</v>
      </c>
      <c r="H91" s="459">
        <v>84</v>
      </c>
      <c r="I91" s="444">
        <f t="shared" ca="1" si="5"/>
        <v>2031334.1841076773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8426.0935615744038</v>
      </c>
      <c r="L91" s="444">
        <f t="shared" ca="1" si="3"/>
        <v>2030688.5483394314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1985747.5512182321</v>
      </c>
      <c r="C92" s="447">
        <f t="shared" si="0"/>
        <v>100747.55675784221</v>
      </c>
      <c r="D92" s="447">
        <f t="shared" ca="1" si="9"/>
        <v>99903.499240464487</v>
      </c>
      <c r="E92" s="447">
        <f t="shared" ca="1" si="1"/>
        <v>1984903.4937008545</v>
      </c>
      <c r="F92" s="431"/>
      <c r="G92" s="459">
        <f>G91+1</f>
        <v>8</v>
      </c>
      <c r="H92" s="459">
        <v>85</v>
      </c>
      <c r="I92" s="444">
        <f t="shared" ca="1" si="5"/>
        <v>2030688.5483394314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8423.4034125400467</v>
      </c>
      <c r="L92" s="444">
        <f t="shared" ca="1" si="3"/>
        <v>2030040.2224221511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1984903.4937008545</v>
      </c>
      <c r="C93" s="447">
        <f t="shared" si="0"/>
        <v>100747.55675784221</v>
      </c>
      <c r="D93" s="447">
        <f t="shared" ca="1" si="9"/>
        <v>99903.499240464487</v>
      </c>
      <c r="E93" s="447">
        <f t="shared" ca="1" si="1"/>
        <v>1984059.4361834768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2030040.2224221511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8420.7020545513788</v>
      </c>
      <c r="L93" s="444">
        <f t="shared" ca="1" si="3"/>
        <v>2029389.1951468822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1984059.4361834768</v>
      </c>
      <c r="C94" s="447">
        <f t="shared" si="0"/>
        <v>100747.55675784221</v>
      </c>
      <c r="D94" s="447">
        <f t="shared" ca="1" si="9"/>
        <v>99903.499240464487</v>
      </c>
      <c r="E94" s="447">
        <f t="shared" ca="1" si="1"/>
        <v>1983215.3786660992</v>
      </c>
      <c r="F94" s="431"/>
      <c r="G94" s="459">
        <f t="shared" si="12"/>
        <v>8</v>
      </c>
      <c r="H94" s="459">
        <v>87</v>
      </c>
      <c r="I94" s="444">
        <f t="shared" ca="1" si="5"/>
        <v>2029389.1951468822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8417.9894409044246</v>
      </c>
      <c r="L94" s="444">
        <f t="shared" ca="1" si="3"/>
        <v>2028735.4552579664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1983215.3786660992</v>
      </c>
      <c r="C95" s="447">
        <f t="shared" si="0"/>
        <v>100747.55675784221</v>
      </c>
      <c r="D95" s="447">
        <f t="shared" ca="1" si="9"/>
        <v>99903.499240464487</v>
      </c>
      <c r="E95" s="447">
        <f t="shared" ca="1" si="1"/>
        <v>1982371.3211487215</v>
      </c>
      <c r="F95" s="431"/>
      <c r="G95" s="459">
        <f t="shared" si="12"/>
        <v>8</v>
      </c>
      <c r="H95" s="459">
        <v>88</v>
      </c>
      <c r="I95" s="444">
        <f t="shared" ca="1" si="5"/>
        <v>2028735.4552579664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8415.2655247006096</v>
      </c>
      <c r="L95" s="444">
        <f t="shared" ca="1" si="3"/>
        <v>2028078.9914528467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1982371.3211487215</v>
      </c>
      <c r="C96" s="447">
        <f t="shared" si="0"/>
        <v>100747.55675784221</v>
      </c>
      <c r="D96" s="447">
        <f t="shared" ca="1" si="9"/>
        <v>99903.499240464487</v>
      </c>
      <c r="E96" s="447">
        <f t="shared" ca="1" si="1"/>
        <v>1981527.2636313438</v>
      </c>
      <c r="F96" s="431"/>
      <c r="G96" s="459">
        <f t="shared" si="12"/>
        <v>8</v>
      </c>
      <c r="H96" s="459">
        <v>89</v>
      </c>
      <c r="I96" s="444">
        <f t="shared" ca="1" si="5"/>
        <v>2028078.9914528467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8412.5302588459435</v>
      </c>
      <c r="L96" s="444">
        <f t="shared" ca="1" si="3"/>
        <v>2027419.7923818724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1981527.2636313438</v>
      </c>
      <c r="C97" s="447">
        <f t="shared" si="0"/>
        <v>100747.55675784221</v>
      </c>
      <c r="D97" s="447">
        <f t="shared" ca="1" si="9"/>
        <v>99903.499240464487</v>
      </c>
      <c r="E97" s="447">
        <f t="shared" ca="1" si="1"/>
        <v>1980683.2061139662</v>
      </c>
      <c r="F97" s="431"/>
      <c r="G97" s="459">
        <f t="shared" si="12"/>
        <v>8</v>
      </c>
      <c r="H97" s="459">
        <v>90</v>
      </c>
      <c r="I97" s="444">
        <f t="shared" ca="1" si="5"/>
        <v>2027419.7923818724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8409.783596050218</v>
      </c>
      <c r="L97" s="444">
        <f t="shared" ca="1" si="3"/>
        <v>2026757.8466481024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1980683.2061139662</v>
      </c>
      <c r="C98" s="447">
        <f t="shared" si="0"/>
        <v>100747.55675784221</v>
      </c>
      <c r="D98" s="447">
        <f t="shared" ca="1" si="9"/>
        <v>99903.499240464487</v>
      </c>
      <c r="E98" s="447">
        <f t="shared" ca="1" si="1"/>
        <v>1979839.1485965885</v>
      </c>
      <c r="F98" s="431"/>
      <c r="G98" s="459">
        <f t="shared" si="12"/>
        <v>8</v>
      </c>
      <c r="H98" s="459">
        <v>91</v>
      </c>
      <c r="I98" s="444">
        <f t="shared" ca="1" si="5"/>
        <v>2026757.8466481024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8407.025488826177</v>
      </c>
      <c r="L98" s="444">
        <f t="shared" ca="1" si="3"/>
        <v>2026093.1428071084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1979839.1485965885</v>
      </c>
      <c r="C99" s="447">
        <f t="shared" si="0"/>
        <v>100747.55675784221</v>
      </c>
      <c r="D99" s="447">
        <f t="shared" ca="1" si="9"/>
        <v>99903.499240464487</v>
      </c>
      <c r="E99" s="447">
        <f t="shared" ca="1" si="1"/>
        <v>1978995.0910792109</v>
      </c>
      <c r="F99" s="431"/>
      <c r="G99" s="459">
        <f t="shared" si="12"/>
        <v>8</v>
      </c>
      <c r="H99" s="459">
        <v>92</v>
      </c>
      <c r="I99" s="444">
        <f t="shared" ca="1" si="5"/>
        <v>2026093.1428071084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8404.2558894887006</v>
      </c>
      <c r="L99" s="444">
        <f t="shared" ca="1" si="3"/>
        <v>2025425.6693667767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1978995.0910792109</v>
      </c>
      <c r="C100" s="447">
        <f t="shared" si="0"/>
        <v>100747.55675784221</v>
      </c>
      <c r="D100" s="447">
        <f t="shared" ca="1" si="9"/>
        <v>99903.499240464487</v>
      </c>
      <c r="E100" s="447">
        <f t="shared" ca="1" si="1"/>
        <v>1978151.0335618332</v>
      </c>
      <c r="F100" s="431"/>
      <c r="G100" s="459">
        <f t="shared" si="12"/>
        <v>8</v>
      </c>
      <c r="H100" s="459">
        <v>93</v>
      </c>
      <c r="I100" s="444">
        <f t="shared" ca="1" si="5"/>
        <v>2025425.6693667767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8401.4747501539841</v>
      </c>
      <c r="L100" s="444">
        <f t="shared" ca="1" si="3"/>
        <v>2024755.4147871104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1978151.0335618332</v>
      </c>
      <c r="C101" s="447">
        <f t="shared" si="0"/>
        <v>100747.55675784221</v>
      </c>
      <c r="D101" s="447">
        <f t="shared" ca="1" si="9"/>
        <v>99903.499240464487</v>
      </c>
      <c r="E101" s="447">
        <f t="shared" ca="1" si="1"/>
        <v>1977306.9760444555</v>
      </c>
      <c r="F101" s="431"/>
      <c r="G101" s="459">
        <f t="shared" si="12"/>
        <v>8</v>
      </c>
      <c r="H101" s="459">
        <v>94</v>
      </c>
      <c r="I101" s="444">
        <f t="shared" ca="1" si="5"/>
        <v>2024755.4147871104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8398.6820227387088</v>
      </c>
      <c r="L101" s="444">
        <f t="shared" ca="1" si="3"/>
        <v>2024082.3674800289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1977306.9760444555</v>
      </c>
      <c r="C102" s="447">
        <f t="shared" si="0"/>
        <v>100747.55675784221</v>
      </c>
      <c r="D102" s="447">
        <f t="shared" ca="1" si="9"/>
        <v>99903.499240464487</v>
      </c>
      <c r="E102" s="447">
        <f t="shared" ca="1" si="1"/>
        <v>1976462.9185270779</v>
      </c>
      <c r="F102" s="431"/>
      <c r="G102" s="459">
        <f t="shared" si="12"/>
        <v>8</v>
      </c>
      <c r="H102" s="459">
        <v>95</v>
      </c>
      <c r="I102" s="444">
        <f t="shared" ca="1" si="5"/>
        <v>2024082.3674800289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8395.8776589592017</v>
      </c>
      <c r="L102" s="444">
        <f t="shared" ca="1" si="3"/>
        <v>2023406.5158091679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1976462.9185270779</v>
      </c>
      <c r="C103" s="447">
        <f t="shared" si="0"/>
        <v>100747.55675784221</v>
      </c>
      <c r="D103" s="447">
        <f t="shared" ca="1" si="9"/>
        <v>99903.499240464487</v>
      </c>
      <c r="E103" s="447">
        <f t="shared" ca="1" si="1"/>
        <v>1975618.8610097002</v>
      </c>
      <c r="F103" s="431"/>
      <c r="G103" s="459">
        <f t="shared" si="12"/>
        <v>8</v>
      </c>
      <c r="H103" s="459">
        <v>96</v>
      </c>
      <c r="I103" s="444">
        <f t="shared" ca="1" si="5"/>
        <v>2023406.5158091679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8393.0616103306147</v>
      </c>
      <c r="L103" s="444">
        <f t="shared" ca="1" si="3"/>
        <v>2022727.8480896782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1975618.8610097002</v>
      </c>
      <c r="C104" s="447">
        <f t="shared" si="0"/>
        <v>75560.667568381657</v>
      </c>
      <c r="D104" s="447">
        <f t="shared" ca="1" si="9"/>
        <v>99903.499240464487</v>
      </c>
      <c r="E104" s="447">
        <f t="shared" ca="1" si="1"/>
        <v>1999961.6926817831</v>
      </c>
      <c r="F104" s="431"/>
      <c r="G104" s="459">
        <f>G103+1</f>
        <v>9</v>
      </c>
      <c r="H104" s="459">
        <v>97</v>
      </c>
      <c r="I104" s="444">
        <f t="shared" ca="1" si="5"/>
        <v>2022727.8480896782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8390.2338281660741</v>
      </c>
      <c r="L104" s="444">
        <f t="shared" ca="1" si="3"/>
        <v>2022046.352588024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1999961.6926817831</v>
      </c>
      <c r="C105" s="447">
        <f t="shared" si="0"/>
        <v>0</v>
      </c>
      <c r="D105" s="447">
        <f t="shared" ca="1" si="9"/>
        <v>99903.499240464487</v>
      </c>
      <c r="E105" s="447">
        <f t="shared" ca="1" si="1"/>
        <v>2099865.1919222474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2022046.352588024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8390.2113452425165</v>
      </c>
      <c r="L105" s="444">
        <f t="shared" ca="1" si="3"/>
        <v>2022040.9342034464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2099865.1919222474</v>
      </c>
      <c r="C106" s="447">
        <f t="shared" si="0"/>
        <v>0</v>
      </c>
      <c r="D106" s="447">
        <f t="shared" ca="1" si="9"/>
        <v>99903.499240464487</v>
      </c>
      <c r="E106" s="447">
        <f t="shared" ca="1" si="1"/>
        <v>2199768.6911627119</v>
      </c>
      <c r="F106" s="431"/>
      <c r="G106" s="459">
        <f t="shared" si="13"/>
        <v>9</v>
      </c>
      <c r="H106" s="459">
        <v>99</v>
      </c>
      <c r="I106" s="444">
        <f t="shared" ca="1" si="5"/>
        <v>2022040.9342034464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8390.1887686401096</v>
      </c>
      <c r="L106" s="444">
        <f t="shared" ca="1" si="3"/>
        <v>2022035.4932422664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2199768.6911627119</v>
      </c>
      <c r="C107" s="447">
        <f t="shared" si="0"/>
        <v>0</v>
      </c>
      <c r="D107" s="447">
        <f t="shared" ca="1" si="9"/>
        <v>99903.499240464487</v>
      </c>
      <c r="E107" s="447">
        <f t="shared" ca="1" si="1"/>
        <v>2299672.1904031765</v>
      </c>
      <c r="F107" s="431"/>
      <c r="G107" s="459">
        <f t="shared" si="13"/>
        <v>9</v>
      </c>
      <c r="H107" s="459">
        <v>100</v>
      </c>
      <c r="I107" s="444">
        <f t="shared" ca="1" si="5"/>
        <v>2022035.4932422664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8390.1660979685239</v>
      </c>
      <c r="L107" s="444">
        <f t="shared" ca="1" si="3"/>
        <v>2022030.0296104148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2299672.1904031765</v>
      </c>
      <c r="C108" s="447">
        <f t="shared" si="0"/>
        <v>0</v>
      </c>
      <c r="D108" s="447">
        <f t="shared" ca="1" si="9"/>
        <v>99903.499240464487</v>
      </c>
      <c r="E108" s="447">
        <f t="shared" ca="1" si="1"/>
        <v>2399575.689643641</v>
      </c>
      <c r="F108" s="431"/>
      <c r="G108" s="459">
        <f t="shared" si="13"/>
        <v>9</v>
      </c>
      <c r="H108" s="459">
        <v>101</v>
      </c>
      <c r="I108" s="444">
        <f t="shared" ca="1" si="5"/>
        <v>2022030.0296104148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8390.1433328358107</v>
      </c>
      <c r="L108" s="444">
        <f t="shared" ca="1" si="3"/>
        <v>2022024.5432134303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2399575.689643641</v>
      </c>
      <c r="C109" s="447">
        <f t="shared" si="0"/>
        <v>0</v>
      </c>
      <c r="D109" s="447">
        <f t="shared" ca="1" si="9"/>
        <v>99903.499240464487</v>
      </c>
      <c r="E109" s="447">
        <f t="shared" ca="1" si="1"/>
        <v>2499479.1888841055</v>
      </c>
      <c r="F109" s="431"/>
      <c r="G109" s="459">
        <f t="shared" si="13"/>
        <v>9</v>
      </c>
      <c r="H109" s="459">
        <v>102</v>
      </c>
      <c r="I109" s="444">
        <f t="shared" ca="1" si="5"/>
        <v>2022024.5432134303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8390.1204728483754</v>
      </c>
      <c r="L109" s="444">
        <f t="shared" ca="1" si="3"/>
        <v>2022019.0339564586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2499479.1888841055</v>
      </c>
      <c r="C110" s="447">
        <f t="shared" si="0"/>
        <v>0</v>
      </c>
      <c r="D110" s="447">
        <f t="shared" ca="1" si="9"/>
        <v>99903.499240464487</v>
      </c>
      <c r="E110" s="447">
        <f t="shared" ca="1" si="1"/>
        <v>2599382.6881245701</v>
      </c>
      <c r="F110" s="431"/>
      <c r="G110" s="459">
        <f t="shared" si="13"/>
        <v>9</v>
      </c>
      <c r="H110" s="459">
        <v>103</v>
      </c>
      <c r="I110" s="444">
        <f t="shared" ca="1" si="5"/>
        <v>2022019.0339564586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8390.0975176109932</v>
      </c>
      <c r="L110" s="444">
        <f t="shared" ca="1" si="3"/>
        <v>2022013.5017442494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2599382.6881245701</v>
      </c>
      <c r="C111" s="447">
        <f t="shared" si="0"/>
        <v>0</v>
      </c>
      <c r="D111" s="447">
        <f t="shared" ca="1" si="9"/>
        <v>99903.499240464487</v>
      </c>
      <c r="E111" s="447">
        <f t="shared" ca="1" si="1"/>
        <v>2699286.1873650346</v>
      </c>
      <c r="F111" s="431"/>
      <c r="G111" s="459">
        <f t="shared" si="13"/>
        <v>9</v>
      </c>
      <c r="H111" s="459">
        <v>104</v>
      </c>
      <c r="I111" s="444">
        <f t="shared" ca="1" si="5"/>
        <v>2022013.5017442494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8390.0744667267882</v>
      </c>
      <c r="L111" s="444">
        <f t="shared" ca="1" si="3"/>
        <v>2022007.9464811559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2699286.1873650346</v>
      </c>
      <c r="C112" s="447">
        <f t="shared" si="0"/>
        <v>0</v>
      </c>
      <c r="D112" s="447">
        <f t="shared" ca="1" si="9"/>
        <v>99903.499240464487</v>
      </c>
      <c r="E112" s="447">
        <f t="shared" ca="1" si="1"/>
        <v>2799189.6866054991</v>
      </c>
      <c r="F112" s="431"/>
      <c r="G112" s="459">
        <f t="shared" si="13"/>
        <v>9</v>
      </c>
      <c r="H112" s="459">
        <v>105</v>
      </c>
      <c r="I112" s="444">
        <f t="shared" ca="1" si="5"/>
        <v>2022007.9464811559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8390.0513197972323</v>
      </c>
      <c r="L112" s="444">
        <f t="shared" ca="1" si="3"/>
        <v>2022002.368071133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2799189.6866054991</v>
      </c>
      <c r="C113" s="447">
        <f t="shared" si="0"/>
        <v>0</v>
      </c>
      <c r="D113" s="447">
        <f t="shared" ca="1" si="9"/>
        <v>99903.499240464487</v>
      </c>
      <c r="E113" s="447">
        <f t="shared" ca="1" si="1"/>
        <v>2899093.1858459637</v>
      </c>
      <c r="F113" s="431"/>
      <c r="G113" s="459">
        <f t="shared" si="13"/>
        <v>9</v>
      </c>
      <c r="H113" s="459">
        <v>106</v>
      </c>
      <c r="I113" s="444">
        <f t="shared" ca="1" si="5"/>
        <v>2022002.368071133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8390.028076422137</v>
      </c>
      <c r="L113" s="444">
        <f t="shared" ca="1" si="3"/>
        <v>2021996.766417735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2899093.1858459637</v>
      </c>
      <c r="C114" s="447">
        <f t="shared" si="0"/>
        <v>0</v>
      </c>
      <c r="D114" s="447">
        <f t="shared" ca="1" si="9"/>
        <v>99903.499240464487</v>
      </c>
      <c r="E114" s="447">
        <f t="shared" ca="1" si="1"/>
        <v>2998996.6850864282</v>
      </c>
      <c r="F114" s="431"/>
      <c r="G114" s="459">
        <f t="shared" si="13"/>
        <v>9</v>
      </c>
      <c r="H114" s="459">
        <v>107</v>
      </c>
      <c r="I114" s="444">
        <f t="shared" ca="1" si="5"/>
        <v>2021996.766417735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8390.0047361996458</v>
      </c>
      <c r="L114" s="444">
        <f t="shared" ca="1" si="3"/>
        <v>2021991.1414241146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2998996.6850864282</v>
      </c>
      <c r="C115" s="447">
        <f t="shared" si="0"/>
        <v>0</v>
      </c>
      <c r="D115" s="447">
        <f t="shared" ca="1" si="9"/>
        <v>99903.499240464487</v>
      </c>
      <c r="E115" s="447">
        <f t="shared" ca="1" si="1"/>
        <v>3098900.1843268927</v>
      </c>
      <c r="F115" s="431"/>
      <c r="G115" s="459">
        <f t="shared" si="13"/>
        <v>9</v>
      </c>
      <c r="H115" s="459">
        <v>108</v>
      </c>
      <c r="I115" s="444">
        <f t="shared" ca="1" si="5"/>
        <v>2021991.1414241146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8389.9812987262267</v>
      </c>
      <c r="L115" s="444">
        <f t="shared" ca="1" si="3"/>
        <v>2021985.4929930207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3098900.1843268927</v>
      </c>
      <c r="C116" s="447">
        <f t="shared" si="0"/>
        <v>0</v>
      </c>
      <c r="D116" s="447">
        <f t="shared" ca="1" si="9"/>
        <v>99903.499240464487</v>
      </c>
      <c r="E116" s="447">
        <f t="shared" ca="1" si="1"/>
        <v>3198803.6835673572</v>
      </c>
      <c r="F116" s="431"/>
      <c r="G116" s="459">
        <f>G115+1</f>
        <v>10</v>
      </c>
      <c r="H116" s="459">
        <v>109</v>
      </c>
      <c r="I116" s="444">
        <f t="shared" ca="1" si="5"/>
        <v>2021985.4929930207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8389.9577635966689</v>
      </c>
      <c r="L116" s="444">
        <f t="shared" ca="1" si="3"/>
        <v>2021979.8210267972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3198803.6835673572</v>
      </c>
      <c r="C117" s="447">
        <f t="shared" si="0"/>
        <v>0</v>
      </c>
      <c r="D117" s="447">
        <f t="shared" ca="1" si="9"/>
        <v>99903.499240464487</v>
      </c>
      <c r="E117" s="447">
        <f t="shared" ca="1" si="1"/>
        <v>3298707.1828078218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2021979.8210267972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8389.9341304040699</v>
      </c>
      <c r="L117" s="444">
        <f t="shared" ca="1" si="3"/>
        <v>2021974.1254273811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3298707.1828078218</v>
      </c>
      <c r="C118" s="447">
        <f t="shared" si="0"/>
        <v>0</v>
      </c>
      <c r="D118" s="447">
        <f t="shared" ca="1" si="9"/>
        <v>99903.499240464487</v>
      </c>
      <c r="E118" s="447">
        <f t="shared" ca="1" si="1"/>
        <v>3398610.6820482863</v>
      </c>
      <c r="F118" s="431"/>
      <c r="G118" s="459">
        <f t="shared" si="14"/>
        <v>10</v>
      </c>
      <c r="H118" s="459">
        <v>111</v>
      </c>
      <c r="I118" s="444">
        <f t="shared" ca="1" si="5"/>
        <v>2021974.1254273811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8389.9103987398375</v>
      </c>
      <c r="L118" s="444">
        <f t="shared" ca="1" si="3"/>
        <v>2021968.4060963008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3398610.6820482863</v>
      </c>
      <c r="C119" s="447">
        <f t="shared" si="0"/>
        <v>0</v>
      </c>
      <c r="D119" s="447">
        <f t="shared" ca="1" si="9"/>
        <v>99903.499240464487</v>
      </c>
      <c r="E119" s="447">
        <f t="shared" ca="1" si="1"/>
        <v>3498514.1812887508</v>
      </c>
      <c r="F119" s="431"/>
      <c r="G119" s="459">
        <f t="shared" si="14"/>
        <v>10</v>
      </c>
      <c r="H119" s="459">
        <v>112</v>
      </c>
      <c r="I119" s="444">
        <f t="shared" ca="1" si="5"/>
        <v>2021968.4060963008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8389.8865681936695</v>
      </c>
      <c r="L119" s="444">
        <f t="shared" ca="1" si="3"/>
        <v>2021962.6629346742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3498514.1812887508</v>
      </c>
      <c r="C120" s="447">
        <f t="shared" si="0"/>
        <v>0</v>
      </c>
      <c r="D120" s="447">
        <f t="shared" ca="1" si="9"/>
        <v>99903.499240464487</v>
      </c>
      <c r="E120" s="447">
        <f t="shared" ca="1" si="1"/>
        <v>3598417.6805292154</v>
      </c>
      <c r="F120" s="431"/>
      <c r="G120" s="459">
        <f t="shared" si="14"/>
        <v>10</v>
      </c>
      <c r="H120" s="459">
        <v>113</v>
      </c>
      <c r="I120" s="444">
        <f t="shared" ca="1" si="5"/>
        <v>2021962.6629346742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8389.8626383535575</v>
      </c>
      <c r="L120" s="444">
        <f t="shared" ca="1" si="3"/>
        <v>2021956.8958432076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3598417.6805292154</v>
      </c>
      <c r="C121" s="447">
        <f t="shared" si="0"/>
        <v>0</v>
      </c>
      <c r="D121" s="447">
        <f t="shared" ca="1" si="9"/>
        <v>99903.499240464487</v>
      </c>
      <c r="E121" s="447">
        <f t="shared" ca="1" si="1"/>
        <v>3698321.1797696799</v>
      </c>
      <c r="F121" s="431"/>
      <c r="G121" s="459">
        <f t="shared" si="14"/>
        <v>10</v>
      </c>
      <c r="H121" s="459">
        <v>114</v>
      </c>
      <c r="I121" s="444">
        <f t="shared" ca="1" si="5"/>
        <v>2021956.8958432076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8389.8386088057796</v>
      </c>
      <c r="L121" s="444">
        <f t="shared" ca="1" si="3"/>
        <v>2021951.1047221932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3698321.1797696799</v>
      </c>
      <c r="C122" s="447">
        <f t="shared" si="0"/>
        <v>0</v>
      </c>
      <c r="D122" s="447">
        <f t="shared" ca="1" si="9"/>
        <v>99903.499240464487</v>
      </c>
      <c r="E122" s="447">
        <f t="shared" ca="1" si="1"/>
        <v>3798224.6790101444</v>
      </c>
      <c r="F122" s="431"/>
      <c r="G122" s="459">
        <f t="shared" si="14"/>
        <v>10</v>
      </c>
      <c r="H122" s="459">
        <v>115</v>
      </c>
      <c r="I122" s="444">
        <f t="shared" ca="1" si="5"/>
        <v>2021951.1047221932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8389.8144791348877</v>
      </c>
      <c r="L122" s="444">
        <f t="shared" ca="1" si="3"/>
        <v>2021945.289471508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3798224.6790101444</v>
      </c>
      <c r="C123" s="447">
        <f t="shared" si="0"/>
        <v>0</v>
      </c>
      <c r="D123" s="447">
        <f t="shared" ca="1" si="9"/>
        <v>99903.499240464487</v>
      </c>
      <c r="E123" s="447">
        <f t="shared" ca="1" si="1"/>
        <v>3898128.178250609</v>
      </c>
      <c r="F123" s="431"/>
      <c r="G123" s="459">
        <f t="shared" si="14"/>
        <v>10</v>
      </c>
      <c r="H123" s="459">
        <v>116</v>
      </c>
      <c r="I123" s="444">
        <f t="shared" ca="1" si="5"/>
        <v>2021945.289471508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8389.7902489236985</v>
      </c>
      <c r="L123" s="444">
        <f t="shared" ca="1" si="3"/>
        <v>2021939.4499906115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3898128.178250609</v>
      </c>
      <c r="C124" s="447">
        <f t="shared" si="0"/>
        <v>0</v>
      </c>
      <c r="D124" s="447">
        <f t="shared" ca="1" si="9"/>
        <v>99903.499240464487</v>
      </c>
      <c r="E124" s="447">
        <f t="shared" ca="1" si="1"/>
        <v>3998031.6774910735</v>
      </c>
      <c r="F124" s="431"/>
      <c r="G124" s="459">
        <f t="shared" si="14"/>
        <v>10</v>
      </c>
      <c r="H124" s="459">
        <v>117</v>
      </c>
      <c r="I124" s="444">
        <f t="shared" ca="1" si="5"/>
        <v>2021939.4499906115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8389.7659177532987</v>
      </c>
      <c r="L124" s="444">
        <f t="shared" ca="1" si="3"/>
        <v>2021933.5861785447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3998031.6774910735</v>
      </c>
      <c r="C125" s="447">
        <f t="shared" si="0"/>
        <v>0</v>
      </c>
      <c r="D125" s="447">
        <f t="shared" ca="1" si="9"/>
        <v>99903.499240464487</v>
      </c>
      <c r="E125" s="447">
        <f t="shared" ca="1" si="1"/>
        <v>4097935.176731538</v>
      </c>
      <c r="F125" s="431"/>
      <c r="G125" s="459">
        <f t="shared" si="14"/>
        <v>10</v>
      </c>
      <c r="H125" s="459">
        <v>118</v>
      </c>
      <c r="I125" s="444">
        <f t="shared" ca="1" si="5"/>
        <v>2021933.5861785447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8389.7414852030179</v>
      </c>
      <c r="L125" s="444">
        <f t="shared" ca="1" si="3"/>
        <v>2021927.6979339274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4097935.176731538</v>
      </c>
      <c r="C126" s="447">
        <f t="shared" si="0"/>
        <v>0</v>
      </c>
      <c r="D126" s="447">
        <f t="shared" ca="1" si="9"/>
        <v>99903.499240464487</v>
      </c>
      <c r="E126" s="447">
        <f t="shared" ca="1" si="1"/>
        <v>4197838.6759720026</v>
      </c>
      <c r="F126" s="431"/>
      <c r="G126" s="459">
        <f t="shared" si="14"/>
        <v>10</v>
      </c>
      <c r="H126" s="459">
        <v>119</v>
      </c>
      <c r="I126" s="444">
        <f t="shared" ca="1" si="5"/>
        <v>2021927.6979339274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8389.7169508504448</v>
      </c>
      <c r="L126" s="444">
        <f t="shared" ca="1" si="3"/>
        <v>2021921.7851549578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4197838.6759720026</v>
      </c>
      <c r="C127" s="447">
        <f t="shared" si="0"/>
        <v>0</v>
      </c>
      <c r="D127" s="447">
        <f t="shared" ca="1" si="9"/>
        <v>99903.499240464487</v>
      </c>
      <c r="E127" s="447">
        <f t="shared" ca="1" si="1"/>
        <v>4297742.1752124671</v>
      </c>
      <c r="F127" s="431"/>
      <c r="G127" s="459">
        <f t="shared" si="14"/>
        <v>10</v>
      </c>
      <c r="H127" s="459">
        <v>120</v>
      </c>
      <c r="I127" s="444">
        <f t="shared" ca="1" si="5"/>
        <v>2021921.7851549578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8389.6923142714058</v>
      </c>
      <c r="L127" s="444">
        <f t="shared" ca="1" si="3"/>
        <v>2021915.847739409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4297742.1752124671</v>
      </c>
      <c r="C128" s="447">
        <f t="shared" si="0"/>
        <v>0</v>
      </c>
      <c r="D128" s="447">
        <f t="shared" ca="1" si="9"/>
        <v>99903.499240464487</v>
      </c>
      <c r="E128" s="447">
        <f t="shared" ca="1" si="1"/>
        <v>4397645.6744529316</v>
      </c>
      <c r="F128" s="431"/>
      <c r="G128" s="459">
        <f>G127+1</f>
        <v>11</v>
      </c>
      <c r="H128" s="459">
        <v>121</v>
      </c>
      <c r="I128" s="444">
        <f t="shared" ca="1" si="5"/>
        <v>2021915.847739409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8389.6675750399536</v>
      </c>
      <c r="L128" s="444">
        <f t="shared" ca="1" si="3"/>
        <v>2021909.8855846287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4397645.6744529316</v>
      </c>
      <c r="C129" s="447">
        <f t="shared" si="0"/>
        <v>0</v>
      </c>
      <c r="D129" s="447">
        <f t="shared" ca="1" si="9"/>
        <v>99903.499240464487</v>
      </c>
      <c r="E129" s="447">
        <f t="shared" ca="1" si="1"/>
        <v>4497549.1736933962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2021909.8855846287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8389.6427327283691</v>
      </c>
      <c r="L129" s="444">
        <f t="shared" ca="1" si="3"/>
        <v>2021903.8985875368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4497549.1736933962</v>
      </c>
      <c r="C130" s="447">
        <f t="shared" si="0"/>
        <v>0</v>
      </c>
      <c r="D130" s="447">
        <f t="shared" ca="1" si="9"/>
        <v>99903.499240464487</v>
      </c>
      <c r="E130" s="447">
        <f t="shared" ca="1" si="1"/>
        <v>4597452.6729338607</v>
      </c>
      <c r="F130" s="431"/>
      <c r="G130" s="459">
        <f t="shared" si="15"/>
        <v>11</v>
      </c>
      <c r="H130" s="459">
        <v>123</v>
      </c>
      <c r="I130" s="444">
        <f t="shared" ca="1" si="5"/>
        <v>2021903.8985875368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8389.6177869071525</v>
      </c>
      <c r="L130" s="444">
        <f t="shared" ca="1" si="3"/>
        <v>2021897.8866446237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4597452.6729338607</v>
      </c>
      <c r="C131" s="447">
        <f t="shared" si="0"/>
        <v>0</v>
      </c>
      <c r="D131" s="447">
        <f t="shared" ca="1" si="9"/>
        <v>99903.499240464487</v>
      </c>
      <c r="E131" s="447">
        <f t="shared" ca="1" si="1"/>
        <v>4697356.1721743252</v>
      </c>
      <c r="F131" s="431"/>
      <c r="G131" s="459">
        <f t="shared" si="15"/>
        <v>11</v>
      </c>
      <c r="H131" s="459">
        <v>124</v>
      </c>
      <c r="I131" s="444">
        <f t="shared" ca="1" si="5"/>
        <v>2021897.8866446237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8389.5927371450143</v>
      </c>
      <c r="L131" s="444">
        <f t="shared" ca="1" si="3"/>
        <v>2021891.8496519485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4697356.1721743252</v>
      </c>
      <c r="C132" s="447">
        <f t="shared" si="0"/>
        <v>0</v>
      </c>
      <c r="D132" s="447">
        <f t="shared" ca="1" si="9"/>
        <v>99903.499240464487</v>
      </c>
      <c r="E132" s="447">
        <f t="shared" ca="1" si="1"/>
        <v>4797259.6714147897</v>
      </c>
      <c r="F132" s="431"/>
      <c r="G132" s="459">
        <f t="shared" si="15"/>
        <v>11</v>
      </c>
      <c r="H132" s="459">
        <v>125</v>
      </c>
      <c r="I132" s="444">
        <f t="shared" ca="1" si="5"/>
        <v>2021891.8496519485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8389.5675830088676</v>
      </c>
      <c r="L132" s="444">
        <f t="shared" ca="1" si="3"/>
        <v>2021885.7875051373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4797259.6714147897</v>
      </c>
      <c r="C133" s="447">
        <f t="shared" si="0"/>
        <v>0</v>
      </c>
      <c r="D133" s="447">
        <f t="shared" ca="1" si="9"/>
        <v>99903.499240464487</v>
      </c>
      <c r="E133" s="447">
        <f t="shared" ca="1" si="1"/>
        <v>4897163.1706552543</v>
      </c>
      <c r="F133" s="431"/>
      <c r="G133" s="459">
        <f t="shared" si="15"/>
        <v>11</v>
      </c>
      <c r="H133" s="459">
        <v>126</v>
      </c>
      <c r="I133" s="444">
        <f t="shared" ca="1" si="5"/>
        <v>2021885.7875051373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8389.5423240638193</v>
      </c>
      <c r="L133" s="444">
        <f t="shared" ca="1" si="3"/>
        <v>2021879.7000993809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4897163.1706552543</v>
      </c>
      <c r="C134" s="447">
        <f t="shared" si="0"/>
        <v>0</v>
      </c>
      <c r="D134" s="447">
        <f t="shared" ca="1" si="9"/>
        <v>99903.499240464487</v>
      </c>
      <c r="E134" s="447">
        <f t="shared" ca="1" si="1"/>
        <v>4997066.6698957188</v>
      </c>
      <c r="F134" s="431"/>
      <c r="G134" s="459">
        <f t="shared" si="15"/>
        <v>11</v>
      </c>
      <c r="H134" s="459">
        <v>127</v>
      </c>
      <c r="I134" s="444">
        <f t="shared" ca="1" si="5"/>
        <v>2021879.7000993809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8389.51695987317</v>
      </c>
      <c r="L134" s="444">
        <f t="shared" ca="1" si="3"/>
        <v>2021873.587329434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4997066.6698957188</v>
      </c>
      <c r="C135" s="447">
        <f t="shared" si="0"/>
        <v>0</v>
      </c>
      <c r="D135" s="447">
        <f t="shared" ca="1" si="9"/>
        <v>99903.499240464487</v>
      </c>
      <c r="E135" s="447">
        <f t="shared" ca="1" si="1"/>
        <v>5096970.1691361833</v>
      </c>
      <c r="F135" s="431"/>
      <c r="G135" s="459">
        <f t="shared" si="15"/>
        <v>11</v>
      </c>
      <c r="H135" s="459">
        <v>128</v>
      </c>
      <c r="I135" s="444">
        <f t="shared" ca="1" si="5"/>
        <v>2021873.587329434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8389.4914899983905</v>
      </c>
      <c r="L135" s="444">
        <f t="shared" ca="1" si="3"/>
        <v>2021867.4490896121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5096970.1691361833</v>
      </c>
      <c r="C136" s="447">
        <f t="shared" si="0"/>
        <v>0</v>
      </c>
      <c r="D136" s="447">
        <f t="shared" ca="1" si="9"/>
        <v>99903.499240464487</v>
      </c>
      <c r="E136" s="447">
        <f t="shared" ca="1" si="1"/>
        <v>5196873.6683766479</v>
      </c>
      <c r="F136" s="431"/>
      <c r="G136" s="459">
        <f t="shared" si="15"/>
        <v>11</v>
      </c>
      <c r="H136" s="459">
        <v>129</v>
      </c>
      <c r="I136" s="444">
        <f t="shared" ca="1" si="5"/>
        <v>2021867.4490896121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8389.4659139991327</v>
      </c>
      <c r="L136" s="444">
        <f t="shared" ca="1" si="3"/>
        <v>2021861.2852737911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2021861.2852737911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8389.440231433211</v>
      </c>
      <c r="L137" s="444">
        <f t="shared" ca="1" si="3"/>
        <v>2021855.095775404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2021855.095775404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8389.4144418565993</v>
      </c>
      <c r="L138" s="444">
        <f t="shared" ca="1" si="3"/>
        <v>2021848.8804874404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2021848.8804874404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8389.3885448234178</v>
      </c>
      <c r="L139" s="444">
        <f t="shared" ca="1" si="3"/>
        <v>2021842.6393024437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2021842.6393024437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8389.3625398859313</v>
      </c>
      <c r="L140" s="444">
        <f t="shared" ca="1" si="3"/>
        <v>2021836.3721125096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2021836.3721125096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8389.3364265945384</v>
      </c>
      <c r="L141" s="444">
        <f t="shared" ca="1" si="3"/>
        <v>2021830.0788092839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2021830.0788092839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8389.3102044977659</v>
      </c>
      <c r="L142" s="444">
        <f t="shared" ca="1" si="3"/>
        <v>2021823.7592839615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2021823.7592839615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8389.2838731422544</v>
      </c>
      <c r="L143" s="444">
        <f t="shared" ca="1" si="3"/>
        <v>2021817.4134272835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2021817.4134272835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8389.2574320727635</v>
      </c>
      <c r="L144" s="444">
        <f t="shared" ca="1" si="3"/>
        <v>2021811.041129536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2021811.041129536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8389.2308808321486</v>
      </c>
      <c r="L145" s="444">
        <f t="shared" ca="1" si="3"/>
        <v>2021804.6422805479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2021804.6422805479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8389.2042189613658</v>
      </c>
      <c r="L146" s="444">
        <f t="shared" ca="1" si="3"/>
        <v>2021798.216769689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2021798.216769689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8389.177445999454</v>
      </c>
      <c r="L147" s="444">
        <f t="shared" ca="1" si="3"/>
        <v>2021791.7644858682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2021791.7644858682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8389.1505614835332</v>
      </c>
      <c r="L148" s="444">
        <f t="shared" ca="1" si="3"/>
        <v>2021785.2853175316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2021785.2853175316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8389.123564948799</v>
      </c>
      <c r="L149" s="444">
        <f t="shared" ca="1" si="3"/>
        <v>2021778.7791526602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2021778.7791526602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8389.0964559285003</v>
      </c>
      <c r="L150" s="444">
        <f t="shared" ca="1" si="3"/>
        <v>2021772.2458787684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2021772.2458787684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8389.0692339539492</v>
      </c>
      <c r="L151" s="444">
        <f t="shared" ca="1" si="3"/>
        <v>2021765.6853829022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2021765.6853829022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8389.0418985545075</v>
      </c>
      <c r="L152" s="444">
        <f t="shared" ca="1" si="3"/>
        <v>2021759.0975516364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2021759.0975516364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8389.0144492575691</v>
      </c>
      <c r="L153" s="444">
        <f t="shared" ca="1" si="3"/>
        <v>2021752.4822710739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2021752.4822710739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8388.9868855885561</v>
      </c>
      <c r="L154" s="444">
        <f t="shared" ca="1" si="3"/>
        <v>2021745.8394268423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2021745.8394268423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8388.9592070709259</v>
      </c>
      <c r="L155" s="444">
        <f t="shared" ca="1" si="3"/>
        <v>2021739.1689040931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2021739.1689040931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8388.931413226137</v>
      </c>
      <c r="L156" s="444">
        <f t="shared" ca="1" si="3"/>
        <v>2021732.470587499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2021732.470587499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8388.9035035736615</v>
      </c>
      <c r="L157" s="444">
        <f t="shared" ca="1" si="3"/>
        <v>2021725.7443612525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2021725.7443612525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8388.8754776309688</v>
      </c>
      <c r="L158" s="444">
        <f t="shared" ca="1" si="3"/>
        <v>2021718.9901090632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2021718.9901090632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8388.8473349135129</v>
      </c>
      <c r="L159" s="444">
        <f t="shared" ca="1" si="3"/>
        <v>2021712.2077141565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2021712.2077141565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8388.8190749347341</v>
      </c>
      <c r="L160" s="444">
        <f t="shared" ca="1" si="3"/>
        <v>2021705.3970592711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2021705.3970592711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8388.7906972060446</v>
      </c>
      <c r="L161" s="444">
        <f t="shared" ca="1" si="3"/>
        <v>2021698.558026657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2021698.558026657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8388.7622012368211</v>
      </c>
      <c r="L162" s="444">
        <f t="shared" ca="1" si="3"/>
        <v>2021691.6904980736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2021691.6904980736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8388.7335865343885</v>
      </c>
      <c r="L163" s="444">
        <f t="shared" ca="1" si="3"/>
        <v>2021684.7943547878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2021684.7943547878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8388.7048526040307</v>
      </c>
      <c r="L164" s="444">
        <f t="shared" ca="1" si="3"/>
        <v>2021677.8694775717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2021677.8694775717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8388.6759989489638</v>
      </c>
      <c r="L165" s="444">
        <f t="shared" ca="1" si="3"/>
        <v>2021670.9157467005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2021670.9157467005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8388.6470250703351</v>
      </c>
      <c r="L166" s="444">
        <f t="shared" ca="1" si="3"/>
        <v>2021663.9330419507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2021663.9330419507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8388.6179304672096</v>
      </c>
      <c r="L167" s="444">
        <f t="shared" ca="1" si="3"/>
        <v>2021656.9212425977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2021656.9212425977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8388.5887146365749</v>
      </c>
      <c r="L168" s="444">
        <f t="shared" ca="1" si="3"/>
        <v>2021649.8802274142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2021649.8802274142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8388.5593770733085</v>
      </c>
      <c r="L169" s="444">
        <f t="shared" ca="1" si="3"/>
        <v>2021642.8098746673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2021642.8098746673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8388.529917270198</v>
      </c>
      <c r="L170" s="444">
        <f t="shared" ca="1" si="3"/>
        <v>2021635.7100621173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2021635.7100621173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8388.5003347179045</v>
      </c>
      <c r="L171" s="444">
        <f t="shared" ca="1" si="3"/>
        <v>2021628.5806670149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2021628.5806670149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8388.4706289049773</v>
      </c>
      <c r="L172" s="444">
        <f t="shared" ca="1" si="3"/>
        <v>2021621.4215660996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2021621.4215660996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8388.4407993178302</v>
      </c>
      <c r="L173" s="444">
        <f t="shared" ca="1" si="3"/>
        <v>2021614.2326355972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2021614.2326355972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8388.410845440736</v>
      </c>
      <c r="L174" s="444">
        <f t="shared" ca="1" si="3"/>
        <v>2021607.0137512179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2021607.0137512179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8388.3807667558231</v>
      </c>
      <c r="L175" s="444">
        <f t="shared" ca="1" si="3"/>
        <v>2021599.7647881536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2021599.7647881536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8388.350562743055</v>
      </c>
      <c r="L176" s="444">
        <f t="shared" ca="1" si="3"/>
        <v>2021592.4856210765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2021592.4856210765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8388.3202328802363</v>
      </c>
      <c r="L177" s="444">
        <f t="shared" ca="1" si="3"/>
        <v>2021585.1761241367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2021585.1761241367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8388.2897766429851</v>
      </c>
      <c r="L178" s="444">
        <f t="shared" ca="1" si="3"/>
        <v>2021577.8361709595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2021577.8361709595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8388.2591935047476</v>
      </c>
      <c r="L179" s="444">
        <f t="shared" ca="1" si="3"/>
        <v>2021570.465634644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2021570.465634644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8388.2284829367673</v>
      </c>
      <c r="L180" s="444">
        <f t="shared" ca="1" si="3"/>
        <v>2021563.0643877606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2021563.0643877606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8388.1976444080847</v>
      </c>
      <c r="L181" s="444">
        <f t="shared" ca="1" si="3"/>
        <v>2021555.6323023485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2021555.6323023485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8388.1666773855341</v>
      </c>
      <c r="L182" s="444">
        <f t="shared" ca="1" si="3"/>
        <v>2021548.1692499139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2021548.1692499139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8388.1355813337232</v>
      </c>
      <c r="L183" s="444">
        <f t="shared" ca="1" si="3"/>
        <v>2021540.6751014274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2021540.6751014274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8388.1043557150315</v>
      </c>
      <c r="L184" s="444">
        <f t="shared" ca="1" si="3"/>
        <v>2021533.1497273222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2021533.1497273222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8388.0729999895902</v>
      </c>
      <c r="L185" s="444">
        <f t="shared" ca="1" si="3"/>
        <v>2021525.5929974916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2021525.5929974916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8388.0415136152969</v>
      </c>
      <c r="L186" s="444">
        <f t="shared" ca="1" si="3"/>
        <v>2021518.0047812867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2021518.0047812867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8388.0098960477771</v>
      </c>
      <c r="L187" s="444">
        <f t="shared" ca="1" si="3"/>
        <v>2021510.3849475144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2021510.3849475144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8387.9781467403918</v>
      </c>
      <c r="L188" s="444">
        <f t="shared" ca="1" si="3"/>
        <v>2021502.7333644347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2021502.7333644347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8387.9462651442263</v>
      </c>
      <c r="L189" s="444">
        <f t="shared" ca="1" si="3"/>
        <v>2021495.0498997588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2021495.0498997588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8387.9142507080778</v>
      </c>
      <c r="L190" s="444">
        <f t="shared" ca="1" si="3"/>
        <v>2021487.3344206468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2021487.3344206468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8387.8821028784441</v>
      </c>
      <c r="L191" s="444">
        <f t="shared" ca="1" si="3"/>
        <v>2021479.5867937051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2021479.5867937051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8387.8498210995203</v>
      </c>
      <c r="L192" s="444">
        <f t="shared" ca="1" si="3"/>
        <v>2021471.8068849845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2021471.8068849845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8387.8174048131859</v>
      </c>
      <c r="L193" s="444">
        <f t="shared" ca="1" si="3"/>
        <v>2021463.9945599774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2021463.9945599774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8387.7848534589884</v>
      </c>
      <c r="L194" s="444">
        <f t="shared" ca="1" si="3"/>
        <v>2021456.1496836164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2021456.1496836164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8387.7521664741507</v>
      </c>
      <c r="L195" s="444">
        <f t="shared" ca="1" si="3"/>
        <v>2021448.2721202704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2021448.2721202704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8387.7193432935419</v>
      </c>
      <c r="L196" s="444">
        <f t="shared" ca="1" si="3"/>
        <v>2021440.3617337437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2021440.3617337437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8387.6863833496809</v>
      </c>
      <c r="L197" s="444">
        <f t="shared" ca="1" si="3"/>
        <v>2021432.4183872731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2021432.4183872731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8387.6532860727202</v>
      </c>
      <c r="L198" s="444">
        <f t="shared" ca="1" si="3"/>
        <v>2021424.4419435256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2021424.4419435256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8387.6200508904385</v>
      </c>
      <c r="L199" s="444">
        <f t="shared" ca="1" si="3"/>
        <v>2021416.4322645958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2021416.4322645958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8387.5866772282316</v>
      </c>
      <c r="L200" s="444">
        <f t="shared" ca="1" si="3"/>
        <v>2021408.3892120039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2021408.3892120039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8387.5531645090978</v>
      </c>
      <c r="L201" s="444">
        <f t="shared" ca="1" si="3"/>
        <v>2021400.3126466929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2021400.3126466929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8387.5195121536362</v>
      </c>
      <c r="L202" s="444">
        <f t="shared" ca="1" si="3"/>
        <v>2021392.2024290264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2021392.2024290264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8387.485719580025</v>
      </c>
      <c r="L203" s="444">
        <f t="shared" ca="1" si="3"/>
        <v>2021384.0584187862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2021384.0584187862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8387.4517862040266</v>
      </c>
      <c r="L204" s="444">
        <f t="shared" ca="1" si="3"/>
        <v>2021375.88047517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2021375.88047517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8387.4177114389568</v>
      </c>
      <c r="L205" s="444">
        <f t="shared" ca="1" si="3"/>
        <v>2021367.6684567886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2021367.6684567886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8387.3834946957013</v>
      </c>
      <c r="L206" s="444">
        <f t="shared" ca="1" si="3"/>
        <v>2021359.4222216641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2021359.4222216641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8387.349135382683</v>
      </c>
      <c r="L207" s="444">
        <f t="shared" ca="1" si="3"/>
        <v>2021351.1416272265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2021351.1416272265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8387.3146329058582</v>
      </c>
      <c r="L208" s="444">
        <f t="shared" ca="1" si="3"/>
        <v>2021342.8265303122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2021342.8265303122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8387.2799866687164</v>
      </c>
      <c r="L209" s="444">
        <f t="shared" ca="1" si="3"/>
        <v>2021334.4767871606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2021334.4767871606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8387.2451960722519</v>
      </c>
      <c r="L210" s="444">
        <f t="shared" ca="1" si="3"/>
        <v>2021326.0922534126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2021326.0922534126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8387.2102605149685</v>
      </c>
      <c r="L211" s="444">
        <f t="shared" ca="1" si="3"/>
        <v>2021317.6727841073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2021317.6727841073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8387.1751793928634</v>
      </c>
      <c r="L212" s="444">
        <f t="shared" ca="1" si="3"/>
        <v>2021309.2182336799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2021309.2182336799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8387.1399520994146</v>
      </c>
      <c r="L213" s="444">
        <f t="shared" ca="1" si="3"/>
        <v>2021300.7284559591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2021300.7284559591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8387.104578025579</v>
      </c>
      <c r="L214" s="444">
        <f t="shared" ca="1" si="3"/>
        <v>2021292.2033041646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2021292.2033041646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8387.0690565597688</v>
      </c>
      <c r="L215" s="444">
        <f t="shared" ca="1" si="3"/>
        <v>2021283.6426309042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2021283.6426309042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8387.0333870878494</v>
      </c>
      <c r="L216" s="444">
        <f t="shared" ca="1" si="3"/>
        <v>2021275.0462881718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2021275.0462881718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8386.9975689931307</v>
      </c>
      <c r="L217" s="444">
        <f t="shared" ca="1" si="3"/>
        <v>2021266.4141273447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2021266.4141273447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8386.9616016563523</v>
      </c>
      <c r="L218" s="444">
        <f t="shared" ca="1" si="3"/>
        <v>2021257.7459991809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2021257.7459991809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8386.925484455669</v>
      </c>
      <c r="L219" s="444">
        <f t="shared" ca="1" si="3"/>
        <v>2021249.0417538164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2021249.0417538164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8386.8892167666509</v>
      </c>
      <c r="L220" s="444">
        <f t="shared" ca="1" si="3"/>
        <v>2021240.3012407629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2021240.3012407629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8386.8527979622613</v>
      </c>
      <c r="L221" s="444">
        <f t="shared" ca="1" si="3"/>
        <v>2021231.524308905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2021231.524308905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8386.8162274128536</v>
      </c>
      <c r="L222" s="444">
        <f t="shared" ca="1" si="3"/>
        <v>2021222.7108064976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2021222.7108064976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8386.7795044861559</v>
      </c>
      <c r="L223" s="444">
        <f t="shared" ca="1" si="3"/>
        <v>2021213.8605811635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2021213.8605811635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8386.7426285472648</v>
      </c>
      <c r="L224" s="444">
        <f t="shared" ca="1" si="3"/>
        <v>2021204.9734798907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2021204.9734798907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8386.7055989586261</v>
      </c>
      <c r="L225" s="444">
        <f t="shared" ca="1" si="3"/>
        <v>2021196.0493490291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2021196.0493490291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8386.6684150800374</v>
      </c>
      <c r="L226" s="444">
        <f t="shared" ca="1" si="3"/>
        <v>2021187.088034289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2021187.088034289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8386.6310762686189</v>
      </c>
      <c r="L227" s="444">
        <f t="shared" ca="1" si="3"/>
        <v>2021178.0893807374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2021178.0893807374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8386.5935818788221</v>
      </c>
      <c r="L228" s="444">
        <f t="shared" ca="1" si="3"/>
        <v>2021169.053232796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2021169.053232796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8386.5559312623991</v>
      </c>
      <c r="L229" s="444">
        <f t="shared" ca="1" si="3"/>
        <v>2021159.9794342383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2021159.9794342383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8386.5181237684083</v>
      </c>
      <c r="L230" s="444">
        <f t="shared" ca="1" si="3"/>
        <v>2021150.8678281866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2021150.8678281866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8386.4801587431939</v>
      </c>
      <c r="L231" s="444">
        <f t="shared" ca="1" si="3"/>
        <v>2021141.7182571096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2021141.7182571096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8386.4420355303719</v>
      </c>
      <c r="L232" s="444">
        <f t="shared" ca="1" si="3"/>
        <v>2021132.5305628199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2021132.5305628199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8386.4037534708314</v>
      </c>
      <c r="L233" s="444">
        <f t="shared" ca="1" si="3"/>
        <v>2021123.3045864706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2021123.3045864706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8386.3653119027094</v>
      </c>
      <c r="L234" s="444">
        <f t="shared" ca="1" si="3"/>
        <v>2021114.0401685531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2021114.0401685531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8386.3267101613874</v>
      </c>
      <c r="L235" s="444">
        <f t="shared" ca="1" si="3"/>
        <v>2021104.7371488942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2021104.7371488942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8386.2879475794743</v>
      </c>
      <c r="L236" s="444">
        <f t="shared" ca="1" si="3"/>
        <v>2021095.3953666536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2021095.3953666536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8386.2490234868055</v>
      </c>
      <c r="L237" s="444">
        <f t="shared" ca="1" si="3"/>
        <v>2021086.0146603202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2021086.0146603202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8386.2099372104167</v>
      </c>
      <c r="L238" s="444">
        <f t="shared" ca="1" si="3"/>
        <v>2021076.5948677105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2021076.5948677105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8386.1706880745423</v>
      </c>
      <c r="L239" s="444">
        <f t="shared" ca="1" si="3"/>
        <v>2021067.1358259649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2021067.1358259649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8386.131275400603</v>
      </c>
      <c r="L240" s="444">
        <f t="shared" ca="1" si="3"/>
        <v>2021057.6373715452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2021057.6373715452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8386.0916985071872</v>
      </c>
      <c r="L241" s="444">
        <f t="shared" ca="1" si="3"/>
        <v>2021048.0993402321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2021048.0993402321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8386.0519567100491</v>
      </c>
      <c r="L242" s="444">
        <f t="shared" ca="1" si="3"/>
        <v>2021038.5215671218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2021038.5215671218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8386.0120493220893</v>
      </c>
      <c r="L243" s="444">
        <f t="shared" ca="1" si="3"/>
        <v>2021028.9038866237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2021028.9038866237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8385.9719756533468</v>
      </c>
      <c r="L244" s="444">
        <f t="shared" ca="1" si="3"/>
        <v>2021019.2461324569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2021019.2461324569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8385.9317350109868</v>
      </c>
      <c r="L245" s="444">
        <f t="shared" ca="1" si="3"/>
        <v>2021009.5481376478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2021009.5481376478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8385.8913266992822</v>
      </c>
      <c r="L246" s="444">
        <f t="shared" ca="1" si="3"/>
        <v>2020999.8097345268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2020999.8097345268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8385.850750019612</v>
      </c>
      <c r="L247" s="444">
        <f t="shared" ca="1" si="3"/>
        <v>2020990.0307547261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2020990.0307547261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8385.8100042704427</v>
      </c>
      <c r="L248" s="444">
        <f t="shared" ca="1" si="3"/>
        <v>2020980.2110291764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2020980.2110291764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8385.7690887473182</v>
      </c>
      <c r="L249" s="444">
        <f t="shared" ca="1" si="3"/>
        <v>2020970.3503881034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2020970.3503881034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8385.728002742846</v>
      </c>
      <c r="L250" s="444">
        <f t="shared" ca="1" si="3"/>
        <v>2020960.4486610261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2020960.4486610261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8385.6867455466909</v>
      </c>
      <c r="L251" s="444">
        <f t="shared" ca="1" si="3"/>
        <v>2020950.5056767527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2020950.5056767527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8385.6453164455525</v>
      </c>
      <c r="L252" s="444">
        <f t="shared" ca="1" si="3"/>
        <v>2020940.521263378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2020940.521263378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8385.6037147231582</v>
      </c>
      <c r="L253" s="444">
        <f t="shared" ca="1" si="3"/>
        <v>2020930.4952482809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2020930.4952482809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8385.5619396602524</v>
      </c>
      <c r="L254" s="444">
        <f t="shared" ca="1" si="3"/>
        <v>2020920.427458121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2020920.427458121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8385.5199905345853</v>
      </c>
      <c r="L255" s="444">
        <f t="shared" ca="1" si="3"/>
        <v>2020910.3177188353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2020910.3177188353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8385.4778666208967</v>
      </c>
      <c r="L256" s="444">
        <f t="shared" ca="1" si="3"/>
        <v>2020900.1658556361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2020900.1658556361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8385.4355671908979</v>
      </c>
      <c r="L257" s="444">
        <f t="shared" ca="1" si="3"/>
        <v>2020889.9716930068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2020889.9716930068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8385.3930915132769</v>
      </c>
      <c r="L258" s="444">
        <f t="shared" ca="1" si="3"/>
        <v>2020879.7350546999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2020879.7350546999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8385.3504388536658</v>
      </c>
      <c r="L259" s="444">
        <f t="shared" ca="1" si="3"/>
        <v>2020869.4557637335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2020869.4557637335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8385.307608474639</v>
      </c>
      <c r="L260" s="444">
        <f t="shared" ca="1" si="3"/>
        <v>2020859.133642388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2020859.133642388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8385.2645996357005</v>
      </c>
      <c r="L261" s="444">
        <f t="shared" ca="1" si="3"/>
        <v>2020848.7685122036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2020848.7685122036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8385.2214115932638</v>
      </c>
      <c r="L262" s="444">
        <f t="shared" ca="1" si="3"/>
        <v>2020838.3601939767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2020838.3601939767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8385.1780436006502</v>
      </c>
      <c r="L263" s="444">
        <f t="shared" ref="L263:L517" ca="1" si="28">I263-J263+K263</f>
        <v>2020827.9085077571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2020827.9085077571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8385.1344949080703</v>
      </c>
      <c r="L264" s="444">
        <f t="shared" ca="1" si="28"/>
        <v>2020817.4132728451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2020817.4132728451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8385.0907647626045</v>
      </c>
      <c r="L265" s="444">
        <f t="shared" ca="1" si="28"/>
        <v>2020806.8743077875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2020806.8743077875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8385.0468524081953</v>
      </c>
      <c r="L266" s="444">
        <f t="shared" ca="1" si="28"/>
        <v>2020796.2914303755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2020796.2914303755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8385.0027570856473</v>
      </c>
      <c r="L267" s="444">
        <f t="shared" ca="1" si="28"/>
        <v>2020785.6644576411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2020785.6644576411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8384.9584780325877</v>
      </c>
      <c r="L268" s="444">
        <f t="shared" ca="1" si="28"/>
        <v>2020774.9932058535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2020774.9932058535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8384.914014483471</v>
      </c>
      <c r="L269" s="444">
        <f t="shared" ca="1" si="28"/>
        <v>2020764.2774905169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2020764.2774905169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8384.8693656695687</v>
      </c>
      <c r="L270" s="444">
        <f t="shared" ca="1" si="28"/>
        <v>2020753.5171263663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2020753.5171263663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8384.8245308189435</v>
      </c>
      <c r="L271" s="444">
        <f t="shared" ca="1" si="28"/>
        <v>2020742.711927365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2020742.711927365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8384.7795091564367</v>
      </c>
      <c r="L272" s="444">
        <f t="shared" ca="1" si="28"/>
        <v>2020731.8617067013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2020731.8617067013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8384.7342999036719</v>
      </c>
      <c r="L273" s="444">
        <f t="shared" ca="1" si="28"/>
        <v>2020720.9662767849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2020720.9662767849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8384.6889022790201</v>
      </c>
      <c r="L274" s="444">
        <f t="shared" ca="1" si="28"/>
        <v>2020710.0254492438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2020710.0254492438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8384.6433154975985</v>
      </c>
      <c r="L275" s="444">
        <f t="shared" ca="1" si="28"/>
        <v>2020699.0390349212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2020699.0390349212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8384.5975387712533</v>
      </c>
      <c r="L276" s="444">
        <f t="shared" ca="1" si="28"/>
        <v>2020688.0068438724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2020688.0068438724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8384.5515713085515</v>
      </c>
      <c r="L277" s="444">
        <f t="shared" ca="1" si="28"/>
        <v>2020676.9286853608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2020676.9286853608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8384.5054123147529</v>
      </c>
      <c r="L278" s="444">
        <f t="shared" ca="1" si="28"/>
        <v>2020665.8043678554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2020665.8043678554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8384.4590609918141</v>
      </c>
      <c r="L279" s="444">
        <f t="shared" ca="1" si="28"/>
        <v>2020654.6336990271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2020654.6336990271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8384.412516538363</v>
      </c>
      <c r="L280" s="444">
        <f t="shared" ca="1" si="28"/>
        <v>2020643.4164857452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2020643.4164857452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8384.3657781496877</v>
      </c>
      <c r="L281" s="444">
        <f t="shared" ca="1" si="28"/>
        <v>2020632.1525340746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2020632.1525340746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8384.3188450177277</v>
      </c>
      <c r="L282" s="444">
        <f t="shared" ca="1" si="28"/>
        <v>2020620.8416492722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2020620.8416492722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8384.2717163310499</v>
      </c>
      <c r="L283" s="444">
        <f t="shared" ca="1" si="28"/>
        <v>2020609.4836357832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2020609.4836357832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8384.2243912748454</v>
      </c>
      <c r="L284" s="444">
        <f t="shared" ca="1" si="28"/>
        <v>2020598.0782972379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2020598.0782972379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8384.1768690309073</v>
      </c>
      <c r="L285" s="444">
        <f t="shared" ca="1" si="28"/>
        <v>2020586.6254364485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2020586.6254364485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8384.129148777618</v>
      </c>
      <c r="L286" s="444">
        <f t="shared" ca="1" si="28"/>
        <v>2020575.1248554059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2020575.1248554059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8384.0812296899403</v>
      </c>
      <c r="L287" s="444">
        <f t="shared" ca="1" si="28"/>
        <v>2020563.5763552757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2020563.5763552757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8384.0331109393992</v>
      </c>
      <c r="L288" s="444">
        <f t="shared" ca="1" si="28"/>
        <v>2020551.9797363949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2020551.9797363949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8383.9847916940616</v>
      </c>
      <c r="L289" s="444">
        <f t="shared" ca="1" si="28"/>
        <v>2020540.3347982687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2020540.3347982687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8383.9362711185349</v>
      </c>
      <c r="L290" s="444">
        <f t="shared" ca="1" si="28"/>
        <v>2020528.641339567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2020528.641339567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8383.8875483739448</v>
      </c>
      <c r="L291" s="444">
        <f t="shared" ca="1" si="28"/>
        <v>2020516.8991581209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2020516.8991581209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8383.8386226179191</v>
      </c>
      <c r="L292" s="444">
        <f t="shared" ca="1" si="28"/>
        <v>2020505.1080509187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2020505.1080509187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8383.7894930045768</v>
      </c>
      <c r="L293" s="444">
        <f t="shared" ca="1" si="28"/>
        <v>2020493.267814103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2020493.267814103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8383.7401586845117</v>
      </c>
      <c r="L294" s="444">
        <f t="shared" ca="1" si="28"/>
        <v>2020481.3782429674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2020481.3782429674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8383.6906188047797</v>
      </c>
      <c r="L295" s="444">
        <f t="shared" ca="1" si="28"/>
        <v>2020469.4391319521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2020469.4391319521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8383.6408725088822</v>
      </c>
      <c r="L296" s="444">
        <f t="shared" ca="1" si="28"/>
        <v>2020457.4502746409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2020457.4502746409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8383.590918936754</v>
      </c>
      <c r="L297" s="444">
        <f t="shared" ca="1" si="28"/>
        <v>2020445.4114637575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2020445.4114637575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8383.5407572247386</v>
      </c>
      <c r="L298" s="444">
        <f t="shared" ca="1" si="28"/>
        <v>2020433.322491162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2020433.322491162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8383.4903865055912</v>
      </c>
      <c r="L299" s="444">
        <f t="shared" ca="1" si="28"/>
        <v>2020421.1831478474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2020421.1831478474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8383.4398059084469</v>
      </c>
      <c r="L300" s="444">
        <f t="shared" ca="1" si="28"/>
        <v>2020408.9932239356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2020408.9932239356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8383.3890145588139</v>
      </c>
      <c r="L301" s="444">
        <f t="shared" ca="1" si="28"/>
        <v>2020396.7525086743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2020396.7525086743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8383.3380115785585</v>
      </c>
      <c r="L302" s="444">
        <f t="shared" ca="1" si="28"/>
        <v>2020384.4607904328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2020384.4607904328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8383.2867960858857</v>
      </c>
      <c r="L303" s="444">
        <f t="shared" ca="1" si="28"/>
        <v>2020372.1178566986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2020372.1178566986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8383.235367195326</v>
      </c>
      <c r="L304" s="444">
        <f t="shared" ca="1" si="28"/>
        <v>2020359.7234940736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2020359.7234940736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8383.1837240177229</v>
      </c>
      <c r="L305" s="444">
        <f t="shared" ca="1" si="28"/>
        <v>2020347.2774882712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2020347.2774882712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8383.1318656602125</v>
      </c>
      <c r="L306" s="444">
        <f t="shared" ca="1" si="28"/>
        <v>2020334.7796241113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2020334.7796241113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8383.0797912262133</v>
      </c>
      <c r="L307" s="444">
        <f t="shared" ca="1" si="28"/>
        <v>2020322.2296855173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2020322.2296855173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8383.0274998154055</v>
      </c>
      <c r="L308" s="444">
        <f t="shared" ca="1" si="28"/>
        <v>2020309.6274555125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2020309.6274555125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8382.9749905237186</v>
      </c>
      <c r="L309" s="444">
        <f t="shared" ca="1" si="28"/>
        <v>2020296.972716216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2020296.972716216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8382.922262443315</v>
      </c>
      <c r="L310" s="444">
        <f t="shared" ca="1" si="28"/>
        <v>2020284.265248839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2020284.265248839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8382.8693146625792</v>
      </c>
      <c r="L311" s="444">
        <f t="shared" ca="1" si="28"/>
        <v>2020271.5048336815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2020271.5048336815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8382.8161462660883</v>
      </c>
      <c r="L312" s="444">
        <f t="shared" ca="1" si="28"/>
        <v>2020258.6912501275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2020258.6912501275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8382.7627563346141</v>
      </c>
      <c r="L313" s="444">
        <f t="shared" ca="1" si="28"/>
        <v>2020245.8242766419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2020245.8242766419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8382.7091439450905</v>
      </c>
      <c r="L314" s="444">
        <f t="shared" ca="1" si="28"/>
        <v>2020232.9036907668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2020232.9036907668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8382.6553081706097</v>
      </c>
      <c r="L315" s="444">
        <f t="shared" ca="1" si="28"/>
        <v>2020219.9292691173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2020219.9292691173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8382.6012480804038</v>
      </c>
      <c r="L316" s="444">
        <f t="shared" ca="1" si="28"/>
        <v>2020206.9007873775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2020206.9007873775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8382.5469627398215</v>
      </c>
      <c r="L317" s="444">
        <f t="shared" ca="1" si="28"/>
        <v>2020193.8180202972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2020193.8180202972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8382.4924512103207</v>
      </c>
      <c r="L318" s="444">
        <f t="shared" ca="1" si="28"/>
        <v>2020180.6807416873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2020180.6807416873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8382.4377125494466</v>
      </c>
      <c r="L319" s="444">
        <f t="shared" ca="1" si="28"/>
        <v>2020167.4887244166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2020167.4887244166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8382.382745810819</v>
      </c>
      <c r="L320" s="444">
        <f t="shared" ca="1" si="28"/>
        <v>2020154.2417404072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2020154.2417404072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8382.3275500441123</v>
      </c>
      <c r="L321" s="444">
        <f t="shared" ca="1" si="28"/>
        <v>2020140.9395606311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2020140.9395606311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8382.2721242950447</v>
      </c>
      <c r="L322" s="444">
        <f t="shared" ca="1" si="28"/>
        <v>2020127.581955106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2020127.581955106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8382.2164676053562</v>
      </c>
      <c r="L323" s="444">
        <f t="shared" ca="1" si="28"/>
        <v>2020114.1686928913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2020114.1686928913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8382.1605790127978</v>
      </c>
      <c r="L324" s="444">
        <f t="shared" ca="1" si="28"/>
        <v>2020100.6995420838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2020100.6995420838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8382.1044575510987</v>
      </c>
      <c r="L325" s="444">
        <f t="shared" ca="1" si="28"/>
        <v>2020087.1742698147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2020087.1742698147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8382.0481022499771</v>
      </c>
      <c r="L326" s="444">
        <f t="shared" ca="1" si="28"/>
        <v>2020073.5926422447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2020073.5926422447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8381.9915121351005</v>
      </c>
      <c r="L327" s="444">
        <f t="shared" ca="1" si="28"/>
        <v>2020059.9544245596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2020059.9544245596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8381.93468622808</v>
      </c>
      <c r="L328" s="444">
        <f t="shared" ca="1" si="28"/>
        <v>2020046.2593809676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2020046.2593809676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8381.8776235464466</v>
      </c>
      <c r="L329" s="444">
        <f t="shared" ca="1" si="28"/>
        <v>2020032.5072746938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2020032.5072746938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8381.8203231036405</v>
      </c>
      <c r="L330" s="444">
        <f t="shared" ca="1" si="28"/>
        <v>2020018.6978679772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2020018.6978679772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8381.7627839089873</v>
      </c>
      <c r="L331" s="444">
        <f t="shared" ca="1" si="28"/>
        <v>2020004.830922066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2020004.830922066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8381.7050049676909</v>
      </c>
      <c r="L332" s="444">
        <f t="shared" ca="1" si="28"/>
        <v>2019990.9061972136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2019990.9061972136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8381.6469852808059</v>
      </c>
      <c r="L333" s="444">
        <f t="shared" ca="1" si="28"/>
        <v>2019976.9234526742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2019976.9234526742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8381.5887238452251</v>
      </c>
      <c r="L334" s="444">
        <f t="shared" ca="1" si="28"/>
        <v>2019962.8824466993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2019962.8824466993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8381.5302196536632</v>
      </c>
      <c r="L335" s="444">
        <f t="shared" ca="1" si="28"/>
        <v>2019948.7829365327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2019948.7829365327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8381.4714716946346</v>
      </c>
      <c r="L336" s="444">
        <f t="shared" ca="1" si="28"/>
        <v>2019934.6246784071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2019934.6246784071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8381.4124789524449</v>
      </c>
      <c r="L337" s="444">
        <f t="shared" ca="1" si="28"/>
        <v>2019920.4074275394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2019920.4074275394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8381.353240407163</v>
      </c>
      <c r="L338" s="444">
        <f t="shared" ca="1" si="28"/>
        <v>2019906.1309381262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2019906.1309381262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8381.2937550346087</v>
      </c>
      <c r="L339" s="444">
        <f t="shared" ca="1" si="28"/>
        <v>2019891.7949633407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2019891.7949633407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8381.2340218063364</v>
      </c>
      <c r="L340" s="444">
        <f t="shared" ca="1" si="28"/>
        <v>2019877.3992553269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2019877.3992553269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8381.1740396896112</v>
      </c>
      <c r="L341" s="444">
        <f t="shared" ca="1" si="28"/>
        <v>2019862.9435651964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2019862.9435651964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8381.1138076474017</v>
      </c>
      <c r="L342" s="444">
        <f t="shared" ca="1" si="28"/>
        <v>2019848.4276430237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2019848.4276430237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8381.0533246383475</v>
      </c>
      <c r="L343" s="444">
        <f t="shared" ca="1" si="28"/>
        <v>2019833.8512378419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2019833.8512378419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8380.992589616757</v>
      </c>
      <c r="L344" s="444">
        <f t="shared" ca="1" si="28"/>
        <v>2019819.2140976384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2019819.2140976384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8380.9316015325749</v>
      </c>
      <c r="L345" s="444">
        <f t="shared" ca="1" si="28"/>
        <v>2019804.5159693507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2019804.5159693507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8380.8703593313767</v>
      </c>
      <c r="L346" s="444">
        <f t="shared" ca="1" si="28"/>
        <v>2019789.7565988619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2019789.7565988619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8380.8088619543396</v>
      </c>
      <c r="L347" s="444">
        <f t="shared" ca="1" si="28"/>
        <v>2019774.9357309961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2019774.9357309961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8380.7471083382316</v>
      </c>
      <c r="L348" s="444">
        <f t="shared" ca="1" si="28"/>
        <v>2019760.0531095141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2019760.0531095141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8380.6850974153913</v>
      </c>
      <c r="L349" s="444">
        <f t="shared" ca="1" si="28"/>
        <v>2019745.1084771093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2019745.1084771093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8380.6228281137046</v>
      </c>
      <c r="L350" s="444">
        <f t="shared" ca="1" si="28"/>
        <v>2019730.1015754028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2019730.1015754028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8380.5602993565935</v>
      </c>
      <c r="L351" s="444">
        <f t="shared" ca="1" si="28"/>
        <v>2019715.0321449393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2019715.0321449393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8380.4975100629963</v>
      </c>
      <c r="L352" s="444">
        <f t="shared" ca="1" si="28"/>
        <v>2019699.8999251821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2019699.8999251821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8380.4344591473418</v>
      </c>
      <c r="L353" s="444">
        <f t="shared" ca="1" si="28"/>
        <v>2019684.7046545092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2019684.7046545092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8380.3711455195389</v>
      </c>
      <c r="L354" s="444">
        <f t="shared" ca="1" si="28"/>
        <v>2019669.4460702084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2019669.4460702084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8380.3075680849506</v>
      </c>
      <c r="L355" s="444">
        <f t="shared" ca="1" si="28"/>
        <v>2019654.1239084732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2019654.1239084732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8380.2437257443871</v>
      </c>
      <c r="L356" s="444">
        <f t="shared" ca="1" si="28"/>
        <v>2019638.7379043973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2019638.7379043973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8380.1796173940729</v>
      </c>
      <c r="L357" s="444">
        <f t="shared" ca="1" si="28"/>
        <v>2019623.2877919711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2019623.2877919711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8380.1152419256287</v>
      </c>
      <c r="L358" s="444">
        <f t="shared" ca="1" si="28"/>
        <v>2019607.7733040766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2019607.7733040766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8380.0505982260693</v>
      </c>
      <c r="L359" s="444">
        <f t="shared" ca="1" si="28"/>
        <v>2019592.1941724825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2019592.1941724825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8379.9856851777586</v>
      </c>
      <c r="L360" s="444">
        <f t="shared" ca="1" si="28"/>
        <v>2019576.5501278401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2019576.5501278401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8379.9205016584165</v>
      </c>
      <c r="L361" s="444">
        <f t="shared" ca="1" si="28"/>
        <v>2019560.8408996784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2019560.8408996784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8379.8550465410754</v>
      </c>
      <c r="L362" s="444">
        <f t="shared" ca="1" si="28"/>
        <v>2019545.0662163992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2019545.0662163992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8379.7893186940782</v>
      </c>
      <c r="L363" s="444">
        <f t="shared" ca="1" si="28"/>
        <v>2019529.225805273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2019529.225805273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8379.7233169810534</v>
      </c>
      <c r="L364" s="444">
        <f t="shared" ca="1" si="28"/>
        <v>2019513.3193924339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2019513.3193924339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8379.6570402608904</v>
      </c>
      <c r="L365" s="444">
        <f t="shared" ca="1" si="28"/>
        <v>2019497.3467028746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2019497.3467028746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8379.590487387728</v>
      </c>
      <c r="L366" s="444">
        <f t="shared" ca="1" si="28"/>
        <v>2019481.3074604422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2019481.3074604422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8379.5236572109243</v>
      </c>
      <c r="L367" s="444">
        <f t="shared" ca="1" si="28"/>
        <v>2019465.2013878329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2019465.2013878329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8379.4565485750536</v>
      </c>
      <c r="L368" s="444">
        <f t="shared" ca="1" si="28"/>
        <v>2019449.0282065878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2019449.0282065878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8379.3891603198645</v>
      </c>
      <c r="L369" s="444">
        <f t="shared" ca="1" si="28"/>
        <v>2019432.7876370875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2019432.7876370875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8379.3214912802814</v>
      </c>
      <c r="L370" s="444">
        <f t="shared" ca="1" si="28"/>
        <v>2019416.4793985477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2019416.4793985477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8379.253540286365</v>
      </c>
      <c r="L371" s="444">
        <f t="shared" ca="1" si="28"/>
        <v>2019400.1032090138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2019400.1032090138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8379.1853061633064</v>
      </c>
      <c r="L372" s="444">
        <f t="shared" ca="1" si="28"/>
        <v>2019383.6587853569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2019383.6587853569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8379.1167877314019</v>
      </c>
      <c r="L373" s="444">
        <f t="shared" ca="1" si="28"/>
        <v>2019367.1458432681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2019367.1458432681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8379.0479838060328</v>
      </c>
      <c r="L374" s="444">
        <f t="shared" ca="1" si="28"/>
        <v>2019350.5640972541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2019350.5640972541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8378.9788931976418</v>
      </c>
      <c r="L375" s="444">
        <f t="shared" ca="1" si="28"/>
        <v>2019333.9132606315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2019333.9132606315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8378.9095147117132</v>
      </c>
      <c r="L376" s="444">
        <f t="shared" ca="1" si="28"/>
        <v>2019317.193045523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2019317.193045523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8378.8398471487599</v>
      </c>
      <c r="L377" s="444">
        <f t="shared" ca="1" si="28"/>
        <v>2019300.4031628517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2019300.4031628517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8378.769889304298</v>
      </c>
      <c r="L378" s="444">
        <f t="shared" ca="1" si="28"/>
        <v>2019283.5433223359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2019283.5433223359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8378.699639968816</v>
      </c>
      <c r="L379" s="444">
        <f t="shared" ca="1" si="28"/>
        <v>2019266.6132324846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2019266.6132324846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8378.6290979277692</v>
      </c>
      <c r="L380" s="444">
        <f t="shared" ca="1" si="28"/>
        <v>2019249.6126005922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2019249.6126005922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8378.5582619615507</v>
      </c>
      <c r="L381" s="444">
        <f t="shared" ca="1" si="28"/>
        <v>2019232.5411327335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2019232.5411327335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8378.4871308454713</v>
      </c>
      <c r="L382" s="444">
        <f t="shared" ca="1" si="28"/>
        <v>2019215.3985337587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2019215.3985337587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8378.4157033497449</v>
      </c>
      <c r="L383" s="444">
        <f t="shared" ca="1" si="28"/>
        <v>2019198.1845072883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2019198.1845072883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8378.3439782394507</v>
      </c>
      <c r="L384" s="444">
        <f t="shared" ca="1" si="28"/>
        <v>2019180.8987557075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2019180.8987557075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8378.2719542745308</v>
      </c>
      <c r="L385" s="444">
        <f t="shared" ca="1" si="28"/>
        <v>2019163.5409801619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2019163.5409801619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8378.1996302097577</v>
      </c>
      <c r="L386" s="444">
        <f t="shared" ca="1" si="28"/>
        <v>2019146.1108805514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2019146.1108805514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8378.1270047947146</v>
      </c>
      <c r="L387" s="444">
        <f t="shared" ca="1" si="28"/>
        <v>2019128.608155526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2019128.608155526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8378.054076773773</v>
      </c>
      <c r="L388" s="444">
        <f t="shared" ca="1" si="28"/>
        <v>2019111.0325024796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2019111.0325024796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8377.9808448860822</v>
      </c>
      <c r="L389" s="444">
        <f t="shared" ca="1" si="28"/>
        <v>2019093.3836175455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2019093.3836175455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8377.9073078655219</v>
      </c>
      <c r="L390" s="444">
        <f t="shared" ca="1" si="28"/>
        <v>2019075.6611955909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2019075.6611955909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8377.8334644407114</v>
      </c>
      <c r="L391" s="444">
        <f t="shared" ca="1" si="28"/>
        <v>2019057.8649302113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2019057.8649302113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8377.7593133349637</v>
      </c>
      <c r="L392" s="444">
        <f t="shared" ca="1" si="28"/>
        <v>2019039.9945137261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2019039.9945137261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8377.6848532662752</v>
      </c>
      <c r="L393" s="444">
        <f t="shared" ca="1" si="28"/>
        <v>2019022.0496371721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2019022.0496371721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8377.6100829472998</v>
      </c>
      <c r="L394" s="444">
        <f t="shared" ca="1" si="28"/>
        <v>2019004.0299902991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2019004.0299902991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8377.535001085329</v>
      </c>
      <c r="L395" s="444">
        <f t="shared" ca="1" si="28"/>
        <v>2018985.9352615643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2018985.9352615643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8377.4596063822664</v>
      </c>
      <c r="L396" s="444">
        <f t="shared" ca="1" si="28"/>
        <v>2018967.7651381264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2018967.7651381264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8377.3838975346098</v>
      </c>
      <c r="L397" s="444">
        <f t="shared" ca="1" si="28"/>
        <v>2018949.5193058408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2018949.5193058408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8377.3078732334197</v>
      </c>
      <c r="L398" s="444">
        <f t="shared" ca="1" si="28"/>
        <v>2018931.1974492541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2018931.1974492541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8377.2315321643073</v>
      </c>
      <c r="L399" s="444">
        <f t="shared" ca="1" si="28"/>
        <v>2018912.7992515983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2018912.7992515983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8377.1548730074101</v>
      </c>
      <c r="L400" s="444">
        <f t="shared" ca="1" si="28"/>
        <v>2018894.3243947856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2018894.3243947856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8377.077894437356</v>
      </c>
      <c r="L401" s="444">
        <f t="shared" ca="1" si="28"/>
        <v>2018875.7725594027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2018875.7725594027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8377.0005951232615</v>
      </c>
      <c r="L402" s="444">
        <f t="shared" ca="1" si="28"/>
        <v>2018857.1434247058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2018857.1434247058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8376.9229737286914</v>
      </c>
      <c r="L403" s="444">
        <f t="shared" ca="1" si="28"/>
        <v>2018838.4366686144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2018838.4366686144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8376.8450289116427</v>
      </c>
      <c r="L404" s="444">
        <f t="shared" ca="1" si="28"/>
        <v>2018819.6519677059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2018819.6519677059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8376.7667593245242</v>
      </c>
      <c r="L405" s="444">
        <f t="shared" ca="1" si="28"/>
        <v>2018800.7889972103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2018800.7889972103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8376.6881636141261</v>
      </c>
      <c r="L406" s="444">
        <f t="shared" ca="1" si="28"/>
        <v>2018781.8474310043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2018781.8474310043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8376.6092404215997</v>
      </c>
      <c r="L407" s="444">
        <f t="shared" ca="1" si="28"/>
        <v>2018762.8269416057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2018762.8269416057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8376.5299883824391</v>
      </c>
      <c r="L408" s="444">
        <f t="shared" ca="1" si="28"/>
        <v>2018743.727200168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2018743.727200168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8376.4504061264488</v>
      </c>
      <c r="L409" s="444">
        <f t="shared" ca="1" si="28"/>
        <v>2018724.5478764742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2018724.5478764742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8376.3704922777233</v>
      </c>
      <c r="L410" s="444">
        <f t="shared" ca="1" si="28"/>
        <v>2018705.2886389317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2018705.2886389317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8376.2902454546329</v>
      </c>
      <c r="L411" s="444">
        <f t="shared" ca="1" si="28"/>
        <v>2018685.949154566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2018685.949154566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8376.2096642697743</v>
      </c>
      <c r="L412" s="444">
        <f t="shared" ca="1" si="28"/>
        <v>2018666.5290890157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2018666.5290890157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8376.1287473299817</v>
      </c>
      <c r="L413" s="444">
        <f t="shared" ca="1" si="28"/>
        <v>2018647.0281065255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2018647.0281065255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8376.0474932362722</v>
      </c>
      <c r="L414" s="444">
        <f t="shared" ca="1" si="28"/>
        <v>2018627.4458699417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2018627.4458699417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8375.9659005838403</v>
      </c>
      <c r="L415" s="444">
        <f t="shared" ca="1" si="28"/>
        <v>2018607.7820407054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2018607.7820407054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8375.8839679620214</v>
      </c>
      <c r="L416" s="444">
        <f t="shared" ca="1" si="28"/>
        <v>2018588.0362788474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2018588.0362788474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8375.8016939542795</v>
      </c>
      <c r="L417" s="444">
        <f t="shared" ca="1" si="28"/>
        <v>2018568.2082429815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2018568.2082429815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8375.719077138172</v>
      </c>
      <c r="L418" s="444">
        <f t="shared" ca="1" si="28"/>
        <v>2018548.2975902995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2018548.2975902995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8375.6361160853303</v>
      </c>
      <c r="L419" s="444">
        <f t="shared" ca="1" si="28"/>
        <v>2018528.3039765647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2018528.3039765647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8375.5528093614357</v>
      </c>
      <c r="L420" s="444">
        <f t="shared" ca="1" si="28"/>
        <v>2018508.2270561059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2018508.2270561059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8375.4691555261907</v>
      </c>
      <c r="L421" s="444">
        <f t="shared" ca="1" si="28"/>
        <v>2018488.0664818119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2018488.0664818119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8375.3851531333003</v>
      </c>
      <c r="L422" s="444">
        <f t="shared" ca="1" si="28"/>
        <v>2018467.8219051249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2018467.8219051249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8375.3008007304361</v>
      </c>
      <c r="L423" s="444">
        <f t="shared" ca="1" si="28"/>
        <v>2018447.4929760352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2018447.4929760352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8375.2160968592289</v>
      </c>
      <c r="L424" s="444">
        <f t="shared" ca="1" si="28"/>
        <v>2018427.0793430742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2018427.0793430742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8375.1310400552265</v>
      </c>
      <c r="L425" s="444">
        <f t="shared" ca="1" si="28"/>
        <v>2018406.5806533094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2018406.5806533094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8375.0456288478708</v>
      </c>
      <c r="L426" s="444">
        <f t="shared" ca="1" si="28"/>
        <v>2018385.996552337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2018385.996552337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8374.9598617604861</v>
      </c>
      <c r="L427" s="444">
        <f t="shared" ca="1" si="28"/>
        <v>2018365.3266842773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2018365.3266842773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8374.8737373102394</v>
      </c>
      <c r="L428" s="444">
        <f t="shared" ca="1" si="28"/>
        <v>2018344.5706917674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2018344.5706917674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8374.7872540081135</v>
      </c>
      <c r="L429" s="444">
        <f t="shared" ca="1" si="28"/>
        <v>2018323.7282159552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2018323.7282159552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8374.7004103588952</v>
      </c>
      <c r="L430" s="444">
        <f t="shared" ca="1" si="28"/>
        <v>2018302.7988964939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2018302.7988964939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8374.6132048611398</v>
      </c>
      <c r="L431" s="444">
        <f t="shared" ca="1" si="28"/>
        <v>2018281.7823715347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2018281.7823715347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8374.5256360071435</v>
      </c>
      <c r="L432" s="444">
        <f t="shared" ca="1" si="28"/>
        <v>2018260.6782777216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2018260.6782777216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8374.4377022829231</v>
      </c>
      <c r="L433" s="444">
        <f t="shared" ca="1" si="28"/>
        <v>2018239.4862501845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2018239.4862501845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8374.3494021681836</v>
      </c>
      <c r="L434" s="444">
        <f t="shared" ca="1" si="28"/>
        <v>2018218.2059225324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2018218.2059225324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8374.2607341363</v>
      </c>
      <c r="L435" s="444">
        <f t="shared" ca="1" si="28"/>
        <v>2018196.8369268484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2018196.8369268484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8374.1716966542845</v>
      </c>
      <c r="L436" s="444">
        <f t="shared" ca="1" si="28"/>
        <v>2018175.3788936825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2018175.3788936825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8374.0822881827607</v>
      </c>
      <c r="L437" s="444">
        <f t="shared" ca="1" si="28"/>
        <v>2018153.8314520451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2018153.8314520451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8373.9925071759353</v>
      </c>
      <c r="L438" s="444">
        <f t="shared" ca="1" si="28"/>
        <v>2018132.1942294009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2018132.1942294009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8373.9023520815863</v>
      </c>
      <c r="L439" s="444">
        <f t="shared" ca="1" si="28"/>
        <v>2018110.4668516624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2018110.4668516624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8373.8118213410089</v>
      </c>
      <c r="L440" s="444">
        <f t="shared" ca="1" si="28"/>
        <v>2018088.6489431832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2018088.6489431832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8373.7209133890119</v>
      </c>
      <c r="L441" s="444">
        <f t="shared" ca="1" si="28"/>
        <v>2018066.7401267521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2018066.7401267521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8373.6296266538811</v>
      </c>
      <c r="L442" s="444">
        <f t="shared" ca="1" si="28"/>
        <v>2018044.7400235857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2018044.7400235857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8373.5379595573559</v>
      </c>
      <c r="L443" s="444">
        <f t="shared" ca="1" si="28"/>
        <v>2018022.6482533228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2018022.6482533228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8373.4459105145943</v>
      </c>
      <c r="L444" s="444">
        <f t="shared" ca="1" si="28"/>
        <v>2018000.4644340172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2018000.4644340172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8373.3534779341535</v>
      </c>
      <c r="L445" s="444">
        <f t="shared" ca="1" si="28"/>
        <v>2017978.1881821312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2017978.1881821312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8373.2606602179621</v>
      </c>
      <c r="L446" s="444">
        <f t="shared" ca="1" si="28"/>
        <v>2017955.819112529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2017955.819112529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8373.167455761286</v>
      </c>
      <c r="L447" s="444">
        <f t="shared" ca="1" si="28"/>
        <v>2017933.3568384701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2017933.3568384701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8373.0738629527095</v>
      </c>
      <c r="L448" s="444">
        <f t="shared" ca="1" si="28"/>
        <v>2017910.8009716026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2017910.8009716026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8372.9798801740926</v>
      </c>
      <c r="L449" s="444">
        <f t="shared" ca="1" si="28"/>
        <v>2017888.1511219565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2017888.1511219565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8372.8855058005684</v>
      </c>
      <c r="L450" s="444">
        <f t="shared" ca="1" si="28"/>
        <v>2017865.4068979369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2017865.4068979369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8372.7907382004869</v>
      </c>
      <c r="L451" s="444">
        <f t="shared" ca="1" si="28"/>
        <v>2017842.5679063173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2017842.5679063173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8372.6955757354044</v>
      </c>
      <c r="L452" s="444">
        <f t="shared" ca="1" si="28"/>
        <v>2017819.6337522324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2017819.6337522324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8372.6000167600505</v>
      </c>
      <c r="L453" s="444">
        <f t="shared" ca="1" si="28"/>
        <v>2017796.6040391722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2017796.6040391722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8372.5040596223007</v>
      </c>
      <c r="L454" s="444">
        <f t="shared" ca="1" si="28"/>
        <v>2017773.4783689743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2017773.4783689743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8372.4077026631421</v>
      </c>
      <c r="L455" s="444">
        <f t="shared" ca="1" si="28"/>
        <v>2017750.2563418173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2017750.2563418173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8372.3109442166551</v>
      </c>
      <c r="L456" s="444">
        <f t="shared" ca="1" si="28"/>
        <v>2017726.9375562137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2017726.9375562137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8372.2137826099734</v>
      </c>
      <c r="L457" s="444">
        <f t="shared" ca="1" si="28"/>
        <v>2017703.5216090034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2017703.5216090034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8372.1162161632637</v>
      </c>
      <c r="L458" s="444">
        <f t="shared" ca="1" si="28"/>
        <v>2017680.0080953464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2017680.0080953464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8372.0182431896919</v>
      </c>
      <c r="L459" s="444">
        <f t="shared" ca="1" si="28"/>
        <v>2017656.3966087159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2017656.3966087159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8371.9198619953986</v>
      </c>
      <c r="L460" s="444">
        <f t="shared" ca="1" si="28"/>
        <v>2017632.6867408911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2017632.6867408911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8371.8210708794613</v>
      </c>
      <c r="L461" s="444">
        <f t="shared" ca="1" si="28"/>
        <v>2017608.8780819504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2017608.8780819504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8371.7218681338763</v>
      </c>
      <c r="L462" s="444">
        <f t="shared" ca="1" si="28"/>
        <v>2017584.970220264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2017584.970220264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8371.6222520435167</v>
      </c>
      <c r="L463" s="444">
        <f t="shared" ca="1" si="28"/>
        <v>2017560.9627424874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2017560.9627424874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8371.5222208861142</v>
      </c>
      <c r="L464" s="444">
        <f t="shared" ca="1" si="28"/>
        <v>2017536.8552335533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2017536.8552335533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8371.4217729322227</v>
      </c>
      <c r="L465" s="444">
        <f t="shared" ca="1" si="28"/>
        <v>2017512.6472766653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2017512.6472766653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8371.3209064451876</v>
      </c>
      <c r="L466" s="444">
        <f t="shared" ca="1" si="28"/>
        <v>2017488.3384532903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2017488.3384532903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8371.2196196811256</v>
      </c>
      <c r="L467" s="444">
        <f t="shared" ca="1" si="28"/>
        <v>2017463.9283431512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2017463.9283431512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8371.1179108888791</v>
      </c>
      <c r="L468" s="444">
        <f t="shared" ca="1" si="28"/>
        <v>2017439.41652422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2017439.41652422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8371.0157783099985</v>
      </c>
      <c r="L469" s="444">
        <f t="shared" ca="1" si="28"/>
        <v>2017414.8025727097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2017414.8025727097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8370.913220178707</v>
      </c>
      <c r="L470" s="444">
        <f t="shared" ca="1" si="28"/>
        <v>2017390.0860630684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2017390.0860630684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8370.8102347218664</v>
      </c>
      <c r="L471" s="444">
        <f t="shared" ca="1" si="28"/>
        <v>2017365.2665679702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2017365.2665679702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8370.7068201589591</v>
      </c>
      <c r="L472" s="444">
        <f t="shared" ca="1" si="28"/>
        <v>2017340.343658309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2017340.343658309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8370.6029747020366</v>
      </c>
      <c r="L473" s="444">
        <f t="shared" ca="1" si="28"/>
        <v>2017315.3169031909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2017315.3169031909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8370.4986965557109</v>
      </c>
      <c r="L474" s="444">
        <f t="shared" ca="1" si="28"/>
        <v>2017290.1858699264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2017290.1858699264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8370.3939839171089</v>
      </c>
      <c r="L475" s="444">
        <f t="shared" ca="1" si="28"/>
        <v>2017264.9501240232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2017264.9501240232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8370.288834975845</v>
      </c>
      <c r="L476" s="444">
        <f t="shared" ca="1" si="28"/>
        <v>2017239.6092291789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2017239.6092291789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8370.1832479139939</v>
      </c>
      <c r="L477" s="444">
        <f t="shared" ca="1" si="28"/>
        <v>2017214.1627472728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2017214.1627472728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8370.0772209060524</v>
      </c>
      <c r="L478" s="444">
        <f t="shared" ca="1" si="28"/>
        <v>2017188.6102383586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2017188.6102383586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8369.9707521189102</v>
      </c>
      <c r="L479" s="444">
        <f t="shared" ca="1" si="28"/>
        <v>2017162.9512606573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2017162.9512606573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8369.8638397118193</v>
      </c>
      <c r="L480" s="444">
        <f t="shared" ca="1" si="28"/>
        <v>2017137.1853705489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2017137.1853705489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8369.7564818363699</v>
      </c>
      <c r="L481" s="444">
        <f t="shared" ca="1" si="28"/>
        <v>2017111.312122565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2017111.312122565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8369.648676636436</v>
      </c>
      <c r="L482" s="444">
        <f t="shared" ca="1" si="28"/>
        <v>2017085.3310693812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2017085.3310693812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8369.5404222481702</v>
      </c>
      <c r="L483" s="444">
        <f t="shared" ca="1" si="28"/>
        <v>2017059.2417618092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2017059.2417618092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8369.4317167999543</v>
      </c>
      <c r="L484" s="444">
        <f t="shared" ca="1" si="28"/>
        <v>2017033.043748789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2017033.043748789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8369.3225584123702</v>
      </c>
      <c r="L485" s="444">
        <f t="shared" ca="1" si="28"/>
        <v>2017006.7365773811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2017006.7365773811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8369.2129451981709</v>
      </c>
      <c r="L486" s="444">
        <f t="shared" ca="1" si="28"/>
        <v>2016980.3197927591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2016980.3197927591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8369.102875262246</v>
      </c>
      <c r="L487" s="444">
        <f t="shared" ca="1" si="28"/>
        <v>2016953.7929382012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2016953.7929382012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8368.9923467015888</v>
      </c>
      <c r="L488" s="444">
        <f t="shared" ca="1" si="28"/>
        <v>2016927.1555550827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2016927.1555550827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8368.8813576052598</v>
      </c>
      <c r="L489" s="444">
        <f t="shared" ca="1" si="28"/>
        <v>2016900.4071828679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2016900.4071828679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8368.7699060543655</v>
      </c>
      <c r="L490" s="444">
        <f t="shared" ca="1" si="28"/>
        <v>2016873.5473591019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2016873.5473591019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8368.6579901220084</v>
      </c>
      <c r="L491" s="444">
        <f t="shared" ca="1" si="28"/>
        <v>2016846.5756194037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2016846.5756194037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8368.5456078732641</v>
      </c>
      <c r="L492" s="444">
        <f t="shared" ca="1" si="28"/>
        <v>2016819.4914974568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2016819.4914974568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8368.4327573651517</v>
      </c>
      <c r="L493" s="444">
        <f t="shared" ca="1" si="28"/>
        <v>2016792.2945250017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2016792.2945250017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8368.3194366465887</v>
      </c>
      <c r="L494" s="444">
        <f t="shared" ca="1" si="28"/>
        <v>2016764.984231828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2016764.984231828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8368.2056437583651</v>
      </c>
      <c r="L495" s="444">
        <f t="shared" ca="1" si="28"/>
        <v>2016737.5601457662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2016737.5601457662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8368.0913767331076</v>
      </c>
      <c r="L496" s="444">
        <f t="shared" ca="1" si="28"/>
        <v>2016710.0217926791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2016710.0217926791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8367.9766335952445</v>
      </c>
      <c r="L497" s="444">
        <f t="shared" ca="1" si="28"/>
        <v>2016682.3686964542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2016682.3686964542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8367.861412360975</v>
      </c>
      <c r="L498" s="444">
        <f t="shared" ca="1" si="28"/>
        <v>2016654.6003789951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2016654.6003789951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8367.7457110382293</v>
      </c>
      <c r="L499" s="444">
        <f t="shared" ca="1" si="28"/>
        <v>2016626.716360213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2016626.716360213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8367.6295276266374</v>
      </c>
      <c r="L500" s="444">
        <f t="shared" ca="1" si="28"/>
        <v>2016598.7161580194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2016598.7161580194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8367.5128601174965</v>
      </c>
      <c r="L501" s="444">
        <f t="shared" ca="1" si="28"/>
        <v>2016570.5992883167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2016570.5992883167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8367.3957064937349</v>
      </c>
      <c r="L502" s="444">
        <f t="shared" ca="1" si="28"/>
        <v>2016542.3652649901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2016542.3652649901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8367.2780647298732</v>
      </c>
      <c r="L503" s="444">
        <f t="shared" ca="1" si="28"/>
        <v>2016514.0135998998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2016514.0135998998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8367.1599327919976</v>
      </c>
      <c r="L504" s="444">
        <f t="shared" ca="1" si="28"/>
        <v>2016485.5438028716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2016485.5438028716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8367.0413086377139</v>
      </c>
      <c r="L505" s="444">
        <f t="shared" ca="1" si="28"/>
        <v>2016456.9553816891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2016456.9553816891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8366.9221902161207</v>
      </c>
      <c r="L506" s="444">
        <f t="shared" ca="1" si="28"/>
        <v>2016428.2478420851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2016428.2478420851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8366.802575467771</v>
      </c>
      <c r="L507" s="444">
        <f t="shared" ca="1" si="28"/>
        <v>2016399.4206877328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2016399.4206877328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8366.6824623246357</v>
      </c>
      <c r="L508" s="444">
        <f t="shared" ca="1" si="28"/>
        <v>2016370.4734202372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2016370.4734202372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8366.561848710071</v>
      </c>
      <c r="L509" s="444">
        <f t="shared" ca="1" si="28"/>
        <v>2016341.4055391271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2016341.4055391271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8366.4407325387801</v>
      </c>
      <c r="L510" s="444">
        <f t="shared" ca="1" si="28"/>
        <v>2016312.2165418456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2016312.2165418456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8366.3191117167735</v>
      </c>
      <c r="L511" s="444">
        <f t="shared" ca="1" si="28"/>
        <v>2016282.9059237421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2016282.9059237421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8366.1969841413411</v>
      </c>
      <c r="L512" s="444">
        <f t="shared" ca="1" si="28"/>
        <v>2016253.4731780633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2016253.4731780633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8366.0743477010128</v>
      </c>
      <c r="L513" s="444">
        <f t="shared" ca="1" si="28"/>
        <v>2016223.917795944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2016223.917795944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8365.9512002755164</v>
      </c>
      <c r="L514" s="444">
        <f t="shared" ca="1" si="28"/>
        <v>2016194.2392663993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2016194.2392663993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8365.8275397357465</v>
      </c>
      <c r="L515" s="444">
        <f t="shared" ca="1" si="28"/>
        <v>2016164.4370763148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2016164.4370763148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8365.7033639437268</v>
      </c>
      <c r="L516" s="444">
        <f t="shared" ca="1" si="28"/>
        <v>2016134.5107104382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2016134.5107104382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8365.5786707525749</v>
      </c>
      <c r="L517" s="444">
        <f t="shared" ca="1" si="28"/>
        <v>2016104.4596513705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2016104.4596513705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8365.4534580064592</v>
      </c>
      <c r="L518" s="444">
        <f t="shared" ref="L518:L772" ca="1" si="54">I518-J518+K518</f>
        <v>2016074.2833795568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2016074.2833795568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8365.3277235405694</v>
      </c>
      <c r="L519" s="444">
        <f t="shared" ca="1" si="54"/>
        <v>2016043.9813732773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2016043.9813732773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8365.2014651810714</v>
      </c>
      <c r="L520" s="444">
        <f t="shared" ca="1" si="54"/>
        <v>2016013.5531086382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2016013.5531086382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8365.0746807450741</v>
      </c>
      <c r="L521" s="444">
        <f t="shared" ca="1" si="54"/>
        <v>2015982.9980595631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2015982.9980595631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8364.9473680405954</v>
      </c>
      <c r="L522" s="444">
        <f t="shared" ca="1" si="54"/>
        <v>2015952.3156977836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2015952.3156977836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8364.8195248665143</v>
      </c>
      <c r="L523" s="444">
        <f t="shared" ca="1" si="54"/>
        <v>2015921.50549283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2015921.50549283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8364.6911490125403</v>
      </c>
      <c r="L524" s="444">
        <f t="shared" ca="1" si="54"/>
        <v>2015890.5669120224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2015890.5669120224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8364.5622382591755</v>
      </c>
      <c r="L525" s="444">
        <f t="shared" ca="1" si="54"/>
        <v>2015859.4994204615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2015859.4994204615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8364.4327903776721</v>
      </c>
      <c r="L526" s="444">
        <f t="shared" ca="1" si="54"/>
        <v>2015828.3024810189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2015828.3024810189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8364.3028031299946</v>
      </c>
      <c r="L527" s="444">
        <f t="shared" ca="1" si="54"/>
        <v>2015796.9755543286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2015796.9755543286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8364.1722742687853</v>
      </c>
      <c r="L528" s="444">
        <f t="shared" ca="1" si="54"/>
        <v>2015765.5180987772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2015765.5180987772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8364.0412015373204</v>
      </c>
      <c r="L529" s="444">
        <f t="shared" ca="1" si="54"/>
        <v>2015733.9295704942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2015733.9295704942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8363.9095826694756</v>
      </c>
      <c r="L530" s="444">
        <f t="shared" ca="1" si="54"/>
        <v>2015702.2094233434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2015702.2094233434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8363.7774153896808</v>
      </c>
      <c r="L531" s="444">
        <f t="shared" ca="1" si="54"/>
        <v>2015670.3571089129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2015670.3571089129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8363.6446974128867</v>
      </c>
      <c r="L532" s="444">
        <f t="shared" ca="1" si="54"/>
        <v>2015638.3720765056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2015638.3720765056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8363.5114264445219</v>
      </c>
      <c r="L533" s="444">
        <f t="shared" ca="1" si="54"/>
        <v>2015606.25377313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2015606.25377313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8363.3776001804581</v>
      </c>
      <c r="L534" s="444">
        <f t="shared" ca="1" si="54"/>
        <v>2015574.0016434903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2015574.0016434903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8363.2432163069589</v>
      </c>
      <c r="L535" s="444">
        <f t="shared" ca="1" si="54"/>
        <v>2015541.615129977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2015541.615129977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8363.1082725006527</v>
      </c>
      <c r="L536" s="444">
        <f t="shared" ca="1" si="54"/>
        <v>2015509.0936726574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2015509.0936726574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8362.9727664284874</v>
      </c>
      <c r="L537" s="444">
        <f t="shared" ca="1" si="54"/>
        <v>2015476.4367092657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2015476.4367092657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8362.8366957476901</v>
      </c>
      <c r="L538" s="444">
        <f t="shared" ca="1" si="54"/>
        <v>2015443.6436751932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2015443.6436751932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8362.70005810572</v>
      </c>
      <c r="L539" s="444">
        <f t="shared" ca="1" si="54"/>
        <v>2015410.7140034786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2015410.7140034786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8362.5628511402429</v>
      </c>
      <c r="L540" s="444">
        <f t="shared" ca="1" si="54"/>
        <v>2015377.6471247987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2015377.6471247987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8362.4250724790763</v>
      </c>
      <c r="L541" s="444">
        <f t="shared" ca="1" si="54"/>
        <v>2015344.4424674576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2015344.4424674576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8362.2867197401574</v>
      </c>
      <c r="L542" s="444">
        <f t="shared" ca="1" si="54"/>
        <v>2015311.0994573776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2015311.0994573776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8362.1477905314878</v>
      </c>
      <c r="L543" s="444">
        <f t="shared" ca="1" si="54"/>
        <v>2015277.6175180888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2015277.6175180888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8362.0082824511192</v>
      </c>
      <c r="L544" s="444">
        <f t="shared" ca="1" si="54"/>
        <v>2015243.9960707198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2015243.9960707198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8361.8681930870807</v>
      </c>
      <c r="L545" s="444">
        <f t="shared" ca="1" si="54"/>
        <v>2015210.2345339868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2015210.2345339868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8361.7275200173608</v>
      </c>
      <c r="L546" s="444">
        <f t="shared" ca="1" si="54"/>
        <v>2015176.332324184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2015176.332324184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8361.5862608098487</v>
      </c>
      <c r="L547" s="444">
        <f t="shared" ca="1" si="54"/>
        <v>2015142.2888551736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2015142.2888551736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8361.4444130223073</v>
      </c>
      <c r="L548" s="444">
        <f t="shared" ca="1" si="54"/>
        <v>2015108.1035383758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2015108.1035383758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8361.3019742023153</v>
      </c>
      <c r="L549" s="444">
        <f t="shared" ca="1" si="54"/>
        <v>2015073.7757827579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2015073.7757827579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8361.1589418872409</v>
      </c>
      <c r="L550" s="444">
        <f t="shared" ca="1" si="54"/>
        <v>2015039.304994825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2015039.304994825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8361.0153136041863</v>
      </c>
      <c r="L551" s="444">
        <f t="shared" ca="1" si="54"/>
        <v>2015004.690578609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2015004.690578609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8360.8710868699527</v>
      </c>
      <c r="L552" s="444">
        <f t="shared" ca="1" si="54"/>
        <v>2014969.9319356587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2014969.9319356587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8360.7262591909948</v>
      </c>
      <c r="L553" s="444">
        <f t="shared" ca="1" si="54"/>
        <v>2014935.0284650296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2014935.0284650296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8360.5808280633719</v>
      </c>
      <c r="L554" s="444">
        <f t="shared" ca="1" si="54"/>
        <v>2014899.9795632728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2014899.9795632728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8360.4347909727203</v>
      </c>
      <c r="L555" s="444">
        <f t="shared" ca="1" si="54"/>
        <v>2014864.7846244252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2014864.7846244252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8360.2881453941882</v>
      </c>
      <c r="L556" s="444">
        <f t="shared" ca="1" si="54"/>
        <v>2014829.4430399993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2014829.4430399993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8360.1408887924135</v>
      </c>
      <c r="L557" s="444">
        <f t="shared" ca="1" si="54"/>
        <v>2014793.9541989716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2014793.9541989716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8359.9930186214642</v>
      </c>
      <c r="L558" s="444">
        <f t="shared" ca="1" si="54"/>
        <v>2014758.317487773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2014758.317487773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8359.8445323248034</v>
      </c>
      <c r="L559" s="444">
        <f t="shared" ca="1" si="54"/>
        <v>2014722.5322902775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2014722.5322902775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8359.6954273352385</v>
      </c>
      <c r="L560" s="444">
        <f t="shared" ca="1" si="54"/>
        <v>2014686.5979877927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2014686.5979877927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8359.5457010748851</v>
      </c>
      <c r="L561" s="444">
        <f t="shared" ca="1" si="54"/>
        <v>2014650.5139590474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2014650.5139590474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8359.3953509551138</v>
      </c>
      <c r="L562" s="444">
        <f t="shared" ca="1" si="54"/>
        <v>2014614.2795801824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2014614.2795801824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8359.2443743765089</v>
      </c>
      <c r="L563" s="444">
        <f t="shared" ca="1" si="54"/>
        <v>2014577.8942247387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2014577.8942247387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8359.0927687288277</v>
      </c>
      <c r="L564" s="444">
        <f t="shared" ca="1" si="54"/>
        <v>2014541.3572636473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2014541.3572636473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8358.9405313909465</v>
      </c>
      <c r="L565" s="444">
        <f t="shared" ca="1" si="54"/>
        <v>2014504.668065218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2014504.668065218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8358.7876597308241</v>
      </c>
      <c r="L566" s="444">
        <f t="shared" ca="1" si="54"/>
        <v>2014467.8259951286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2014467.8259951286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8358.6341511054525</v>
      </c>
      <c r="L567" s="444">
        <f t="shared" ca="1" si="54"/>
        <v>2014430.830416414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2014430.830416414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8358.4800028608061</v>
      </c>
      <c r="L568" s="444">
        <f t="shared" ca="1" si="54"/>
        <v>2014393.6806894545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2014393.6806894545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8358.3252123318089</v>
      </c>
      <c r="L569" s="444">
        <f t="shared" ca="1" si="54"/>
        <v>2014356.3761719661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2014356.3761719661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8358.1697768422728</v>
      </c>
      <c r="L570" s="444">
        <f t="shared" ca="1" si="54"/>
        <v>2014318.9162189881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2014318.9162189881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8358.0136937048665</v>
      </c>
      <c r="L571" s="444">
        <f t="shared" ca="1" si="54"/>
        <v>2014281.3001828729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2014281.3001828729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8357.8569602210518</v>
      </c>
      <c r="L572" s="444">
        <f t="shared" ca="1" si="54"/>
        <v>2014243.5274132737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2014243.5274132737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8357.699573681055</v>
      </c>
      <c r="L573" s="444">
        <f t="shared" ca="1" si="54"/>
        <v>2014205.5972571345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2014205.5972571345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8357.5415313638096</v>
      </c>
      <c r="L574" s="444">
        <f t="shared" ca="1" si="54"/>
        <v>2014167.5090586781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2014167.5090586781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8357.3828305369079</v>
      </c>
      <c r="L575" s="444">
        <f t="shared" ca="1" si="54"/>
        <v>2014129.2621593948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2014129.2621593948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8357.223468456561</v>
      </c>
      <c r="L576" s="444">
        <f t="shared" ca="1" si="54"/>
        <v>2014090.8558980313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2014090.8558980313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8357.0634423675474</v>
      </c>
      <c r="L577" s="444">
        <f t="shared" ca="1" si="54"/>
        <v>2014052.2896105787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2014052.2896105787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8356.9027495031605</v>
      </c>
      <c r="L578" s="444">
        <f t="shared" ca="1" si="54"/>
        <v>2014013.5626302618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2014013.5626302618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8356.7413870851724</v>
      </c>
      <c r="L579" s="444">
        <f t="shared" ca="1" si="54"/>
        <v>2013974.6742875266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2013974.6742875266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8356.5793523237771</v>
      </c>
      <c r="L580" s="444">
        <f t="shared" ca="1" si="54"/>
        <v>2013935.6239100301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2013935.6239100301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8356.4166424175419</v>
      </c>
      <c r="L581" s="444">
        <f t="shared" ca="1" si="54"/>
        <v>2013896.4108226274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2013896.4108226274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8356.2532545533631</v>
      </c>
      <c r="L582" s="444">
        <f t="shared" ca="1" si="54"/>
        <v>2013857.0343473605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2013857.0343473605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8356.0891859064177</v>
      </c>
      <c r="L583" s="444">
        <f t="shared" ca="1" si="54"/>
        <v>2013817.4938034466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2013817.4938034466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8355.9244336401098</v>
      </c>
      <c r="L584" s="444">
        <f t="shared" ca="1" si="54"/>
        <v>2013777.7885072667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2013777.7885072667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8355.7589949060275</v>
      </c>
      <c r="L585" s="444">
        <f t="shared" ca="1" si="54"/>
        <v>2013737.9177723525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2013737.9177723525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8355.5928668438828</v>
      </c>
      <c r="L586" s="444">
        <f t="shared" ca="1" si="54"/>
        <v>2013697.8809093761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2013697.8809093761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8355.4260465814823</v>
      </c>
      <c r="L587" s="444">
        <f t="shared" ca="1" si="54"/>
        <v>2013657.6772261374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2013657.6772261374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8355.2585312346546</v>
      </c>
      <c r="L588" s="444">
        <f t="shared" ca="1" si="54"/>
        <v>2013617.3060275519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2013617.3060275519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8355.0903179072156</v>
      </c>
      <c r="L589" s="444">
        <f t="shared" ca="1" si="54"/>
        <v>2013576.766615639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2013576.766615639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8354.9214036909107</v>
      </c>
      <c r="L590" s="444">
        <f t="shared" ca="1" si="54"/>
        <v>2013536.0582895097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2013536.0582895097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8354.751785665374</v>
      </c>
      <c r="L591" s="444">
        <f t="shared" ca="1" si="54"/>
        <v>2013495.1803453548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2013495.1803453548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8354.5814608980618</v>
      </c>
      <c r="L592" s="444">
        <f t="shared" ca="1" si="54"/>
        <v>2013454.1320764327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2013454.1320764327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8354.4104264442194</v>
      </c>
      <c r="L593" s="444">
        <f t="shared" ca="1" si="54"/>
        <v>2013412.9127730567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2013412.9127730567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8354.2386793468177</v>
      </c>
      <c r="L594" s="444">
        <f t="shared" ca="1" si="54"/>
        <v>2013371.5217225833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2013371.5217225833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8354.0662166365128</v>
      </c>
      <c r="L595" s="444">
        <f t="shared" ca="1" si="54"/>
        <v>2013329.9582093996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2013329.9582093996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8353.8930353315809</v>
      </c>
      <c r="L596" s="444">
        <f t="shared" ca="1" si="54"/>
        <v>2013288.2215149109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2013288.2215149109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8353.7191324378764</v>
      </c>
      <c r="L597" s="444">
        <f t="shared" ca="1" si="54"/>
        <v>2013246.3109175286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2013246.3109175286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8353.5445049487844</v>
      </c>
      <c r="L598" s="444">
        <f t="shared" ca="1" si="54"/>
        <v>2013204.2256926573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2013204.2256926573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8353.3691498451553</v>
      </c>
      <c r="L599" s="444">
        <f t="shared" ca="1" si="54"/>
        <v>2013161.9651126822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2013161.9651126822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8353.1930640952578</v>
      </c>
      <c r="L600" s="444">
        <f t="shared" ca="1" si="54"/>
        <v>2013119.5284469572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2013119.5284469572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8353.0162446547365</v>
      </c>
      <c r="L601" s="444">
        <f t="shared" ca="1" si="54"/>
        <v>2013076.9149617918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2013076.9149617918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8352.8386884665488</v>
      </c>
      <c r="L602" s="444">
        <f t="shared" ca="1" si="54"/>
        <v>2013034.1239204381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2013034.1239204381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8352.660392460908</v>
      </c>
      <c r="L603" s="444">
        <f t="shared" ca="1" si="54"/>
        <v>2012991.1545830788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2012991.1545830788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8352.4813535552439</v>
      </c>
      <c r="L604" s="444">
        <f t="shared" ca="1" si="54"/>
        <v>2012948.006206814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2012948.006206814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8352.3015686541403</v>
      </c>
      <c r="L605" s="444">
        <f t="shared" ca="1" si="54"/>
        <v>2012904.6780456479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2012904.6780456479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8352.1210346492826</v>
      </c>
      <c r="L606" s="444">
        <f t="shared" ca="1" si="54"/>
        <v>2012861.1693504769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2012861.1693504769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8351.9397484194033</v>
      </c>
      <c r="L607" s="444">
        <f t="shared" ca="1" si="54"/>
        <v>2012817.4793690762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2012817.4793690762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8351.7577068302326</v>
      </c>
      <c r="L608" s="444">
        <f t="shared" ca="1" si="54"/>
        <v>2012773.6073460863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2012773.6073460863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8351.5749067344423</v>
      </c>
      <c r="L609" s="444">
        <f t="shared" ca="1" si="54"/>
        <v>2012729.5525230006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2012729.5525230006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8351.3913449715856</v>
      </c>
      <c r="L610" s="444">
        <f t="shared" ca="1" si="54"/>
        <v>2012685.3141381519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2012685.3141381519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8351.207018368048</v>
      </c>
      <c r="L611" s="444">
        <f t="shared" ca="1" si="54"/>
        <v>2012640.8914266997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2012640.8914266997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8351.0219237369984</v>
      </c>
      <c r="L612" s="444">
        <f t="shared" ca="1" si="54"/>
        <v>2012596.2836206164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2012596.2836206164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8350.8360578783158</v>
      </c>
      <c r="L613" s="444">
        <f t="shared" ca="1" si="54"/>
        <v>2012551.4899486746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2012551.4899486746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8350.6494175785592</v>
      </c>
      <c r="L614" s="444">
        <f t="shared" ca="1" si="54"/>
        <v>2012506.5096364329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2012506.5096364329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8350.461999610885</v>
      </c>
      <c r="L615" s="444">
        <f t="shared" ca="1" si="54"/>
        <v>2012461.3419062237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2012461.3419062237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8350.2738007350144</v>
      </c>
      <c r="L616" s="444">
        <f t="shared" ca="1" si="54"/>
        <v>2012415.9859771386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2012415.9859771386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8350.0848176971595</v>
      </c>
      <c r="L617" s="444">
        <f t="shared" ca="1" si="54"/>
        <v>2012370.4410650155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2012370.4410650155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8349.8950472299821</v>
      </c>
      <c r="L618" s="444">
        <f t="shared" ca="1" si="54"/>
        <v>2012324.7063824253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2012324.7063824253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8349.7044860525202</v>
      </c>
      <c r="L619" s="444">
        <f t="shared" ca="1" si="54"/>
        <v>2012278.7811386576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2012278.7811386576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8349.5131308701566</v>
      </c>
      <c r="L620" s="444">
        <f t="shared" ca="1" si="54"/>
        <v>2012232.6645397076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2012232.6645397076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8349.3209783745315</v>
      </c>
      <c r="L621" s="444">
        <f t="shared" ca="1" si="54"/>
        <v>2012186.3557882619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2012186.3557882619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8349.1280252435081</v>
      </c>
      <c r="L622" s="444">
        <f t="shared" ca="1" si="54"/>
        <v>2012139.8540836852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2012139.8540836852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8348.9342681411035</v>
      </c>
      <c r="L623" s="444">
        <f t="shared" ca="1" si="54"/>
        <v>2012093.1586220062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2012093.1586220062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8348.7397037174414</v>
      </c>
      <c r="L624" s="444">
        <f t="shared" ca="1" si="54"/>
        <v>2012046.2685959034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2012046.2685959034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8348.5443286086793</v>
      </c>
      <c r="L625" s="444">
        <f t="shared" ca="1" si="54"/>
        <v>2011999.183194692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2011999.183194692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8348.3481394369664</v>
      </c>
      <c r="L626" s="444">
        <f t="shared" ca="1" si="54"/>
        <v>2011951.9016043087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2011951.9016043087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8348.1511328103679</v>
      </c>
      <c r="L627" s="444">
        <f t="shared" ca="1" si="54"/>
        <v>2011904.423007299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2011904.423007299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8347.9533053228279</v>
      </c>
      <c r="L628" s="444">
        <f t="shared" ca="1" si="54"/>
        <v>2011856.7465828017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2011856.7465828017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8347.7546535540896</v>
      </c>
      <c r="L629" s="444">
        <f t="shared" ca="1" si="54"/>
        <v>2011808.8715065357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2011808.8715065357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8347.5551740696483</v>
      </c>
      <c r="L630" s="444">
        <f t="shared" ca="1" si="54"/>
        <v>2011760.7969507852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2011760.7969507852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8347.3548634206891</v>
      </c>
      <c r="L631" s="444">
        <f t="shared" ca="1" si="54"/>
        <v>2011712.5220843856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2011712.5220843856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8347.1537181440217</v>
      </c>
      <c r="L632" s="444">
        <f t="shared" ca="1" si="54"/>
        <v>2011664.0460727094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2011664.0460727094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8346.9517347620385</v>
      </c>
      <c r="L633" s="444">
        <f t="shared" ca="1" si="54"/>
        <v>2011615.3680776511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2011615.3680776511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8346.7489097826292</v>
      </c>
      <c r="L634" s="444">
        <f t="shared" ca="1" si="54"/>
        <v>2011566.4872576136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2011566.4872576136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8346.5452396991386</v>
      </c>
      <c r="L635" s="444">
        <f t="shared" ca="1" si="54"/>
        <v>2011517.4027674925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2011517.4027674925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8346.3407209903016</v>
      </c>
      <c r="L636" s="444">
        <f t="shared" ca="1" si="54"/>
        <v>2011468.1137586625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2011468.1137586625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8346.1353501201756</v>
      </c>
      <c r="L637" s="444">
        <f t="shared" ca="1" si="54"/>
        <v>2011418.6193789626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2011418.6193789626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8345.9291235380933</v>
      </c>
      <c r="L638" s="444">
        <f t="shared" ca="1" si="54"/>
        <v>2011368.9187726805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2011368.9187726805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8345.7220376785845</v>
      </c>
      <c r="L639" s="444">
        <f t="shared" ca="1" si="54"/>
        <v>2011319.0110805389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2011319.0110805389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8345.5140889613267</v>
      </c>
      <c r="L640" s="444">
        <f t="shared" ca="1" si="54"/>
        <v>2011268.89543968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2011268.89543968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8345.3052737910821</v>
      </c>
      <c r="L641" s="444">
        <f t="shared" ca="1" si="54"/>
        <v>2011218.5709836509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2011218.5709836509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8345.0955885576277</v>
      </c>
      <c r="L642" s="444">
        <f t="shared" ca="1" si="54"/>
        <v>2011168.0368423883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2011168.0368423883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8344.8850296357014</v>
      </c>
      <c r="L643" s="444">
        <f t="shared" ca="1" si="54"/>
        <v>2011117.2921422038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2011117.2921422038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8344.6735933849322</v>
      </c>
      <c r="L644" s="444">
        <f t="shared" ca="1" si="54"/>
        <v>2011066.3360057685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2011066.3360057685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8344.4612761497847</v>
      </c>
      <c r="L645" s="444">
        <f t="shared" ca="1" si="54"/>
        <v>2011015.1675520982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2011015.1675520982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8344.2480742594907</v>
      </c>
      <c r="L646" s="444">
        <f t="shared" ca="1" si="54"/>
        <v>2010963.7858965374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2010963.7858965374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8344.0339840279885</v>
      </c>
      <c r="L647" s="444">
        <f t="shared" ca="1" si="54"/>
        <v>2010912.1901507452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2010912.1901507452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8343.8190017538545</v>
      </c>
      <c r="L648" s="444">
        <f t="shared" ca="1" si="54"/>
        <v>2010860.3794226788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2010860.3794226788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8343.6031237202442</v>
      </c>
      <c r="L649" s="444">
        <f t="shared" ca="1" si="54"/>
        <v>2010808.3528165789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2010808.3528165789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8343.3863461948276</v>
      </c>
      <c r="L650" s="444">
        <f t="shared" ca="1" si="54"/>
        <v>2010756.1094329536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2010756.1094329536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8343.1686654297228</v>
      </c>
      <c r="L651" s="444">
        <f t="shared" ca="1" si="54"/>
        <v>2010703.6483685633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2010703.6483685633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8342.9500776614295</v>
      </c>
      <c r="L652" s="444">
        <f t="shared" ca="1" si="54"/>
        <v>2010650.9687164044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2010650.9687164044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8342.7305791107683</v>
      </c>
      <c r="L653" s="444">
        <f t="shared" ca="1" si="54"/>
        <v>2010598.069565695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2010598.069565695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8342.5101659828106</v>
      </c>
      <c r="L654" s="444">
        <f t="shared" ca="1" si="54"/>
        <v>2010544.9500018577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2010544.9500018577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8342.2888344668245</v>
      </c>
      <c r="L655" s="444">
        <f t="shared" ca="1" si="54"/>
        <v>2010491.6091065044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2010491.6091065044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8342.0665807361838</v>
      </c>
      <c r="L656" s="444">
        <f t="shared" ca="1" si="54"/>
        <v>2010438.0459574203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2010438.0459574203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8341.8434009483317</v>
      </c>
      <c r="L657" s="444">
        <f t="shared" ca="1" si="54"/>
        <v>2010384.2596285483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2010384.2596285483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8341.6192912447004</v>
      </c>
      <c r="L658" s="444">
        <f t="shared" ca="1" si="54"/>
        <v>2010330.2491899729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2010330.2491899729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8341.3942477506371</v>
      </c>
      <c r="L659" s="444">
        <f t="shared" ca="1" si="54"/>
        <v>2010276.0137079034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2010276.0137079034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8341.1682665753469</v>
      </c>
      <c r="L660" s="444">
        <f t="shared" ca="1" si="54"/>
        <v>2010221.5522446586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2010221.5522446586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8340.9413438118281</v>
      </c>
      <c r="L661" s="444">
        <f t="shared" ca="1" si="54"/>
        <v>2010166.8638586502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2010166.8638586502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8340.7134755367915</v>
      </c>
      <c r="L662" s="444">
        <f t="shared" ca="1" si="54"/>
        <v>2010111.9476043668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2010111.9476043668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8340.4846578106099</v>
      </c>
      <c r="L663" s="444">
        <f t="shared" ca="1" si="54"/>
        <v>2010056.8025323572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2010056.8025323572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8340.2548866772377</v>
      </c>
      <c r="L664" s="444">
        <f t="shared" ca="1" si="54"/>
        <v>2010001.4276892142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2010001.4276892142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8340.0241581641421</v>
      </c>
      <c r="L665" s="444">
        <f t="shared" ca="1" si="54"/>
        <v>2009945.8221175582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2009945.8221175582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8339.7924682822413</v>
      </c>
      <c r="L666" s="444">
        <f t="shared" ca="1" si="54"/>
        <v>2009889.9848560202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2009889.9848560202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8339.5598130258331</v>
      </c>
      <c r="L667" s="444">
        <f t="shared" ca="1" si="54"/>
        <v>2009833.9149392259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2009833.9149392259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8339.3261883725245</v>
      </c>
      <c r="L668" s="444">
        <f t="shared" ca="1" si="54"/>
        <v>2009777.6113977781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2009777.6113977781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8339.0915902831584</v>
      </c>
      <c r="L669" s="444">
        <f t="shared" ca="1" si="54"/>
        <v>2009721.0732582412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2009721.0732582412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8338.8560147017542</v>
      </c>
      <c r="L670" s="444">
        <f t="shared" ca="1" si="54"/>
        <v>2009664.2995431228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2009664.2995431228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8338.6194575554291</v>
      </c>
      <c r="L671" s="444">
        <f t="shared" ca="1" si="54"/>
        <v>2009607.289270858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2009607.289270858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8338.3819147543236</v>
      </c>
      <c r="L672" s="444">
        <f t="shared" ca="1" si="54"/>
        <v>2009550.0414557923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2009550.0414557923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8338.1433821915507</v>
      </c>
      <c r="L673" s="444">
        <f t="shared" ca="1" si="54"/>
        <v>2009492.5551081637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2009492.5551081637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8337.9038557430995</v>
      </c>
      <c r="L674" s="444">
        <f t="shared" ca="1" si="54"/>
        <v>2009434.8292340867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2009434.8292340867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8337.6633312677768</v>
      </c>
      <c r="L675" s="444">
        <f t="shared" ca="1" si="54"/>
        <v>2009376.8628355344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2009376.8628355344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8337.4218046071419</v>
      </c>
      <c r="L676" s="444">
        <f t="shared" ca="1" si="54"/>
        <v>2009318.6549103213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2009318.6549103213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8337.1792715854208</v>
      </c>
      <c r="L677" s="444">
        <f t="shared" ca="1" si="54"/>
        <v>2009260.2044520865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2009260.2044520865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8336.9357280094428</v>
      </c>
      <c r="L678" s="444">
        <f t="shared" ca="1" si="54"/>
        <v>2009201.5104502758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2009201.5104502758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8336.6911696685638</v>
      </c>
      <c r="L679" s="444">
        <f t="shared" ca="1" si="54"/>
        <v>2009142.5718901241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2009142.5718901241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8336.4455923345995</v>
      </c>
      <c r="L680" s="444">
        <f t="shared" ca="1" si="54"/>
        <v>2009083.3877526384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2009083.3877526384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8336.1989917617429</v>
      </c>
      <c r="L681" s="444">
        <f t="shared" ca="1" si="54"/>
        <v>2009023.95701458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2009023.95701458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8335.9513636864995</v>
      </c>
      <c r="L682" s="444">
        <f t="shared" ca="1" si="54"/>
        <v>2008964.2786484463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2008964.2786484463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8335.7027038276083</v>
      </c>
      <c r="L683" s="444">
        <f t="shared" ca="1" si="54"/>
        <v>2008904.3516224537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2008904.3516224537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8335.4530078859734</v>
      </c>
      <c r="L684" s="444">
        <f t="shared" ca="1" si="54"/>
        <v>2008844.1749005194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2008844.1749005194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8335.2022715445819</v>
      </c>
      <c r="L685" s="444">
        <f t="shared" ca="1" si="54"/>
        <v>2008783.7474422439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2008783.7474422439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8334.9504904684327</v>
      </c>
      <c r="L686" s="444">
        <f t="shared" ca="1" si="54"/>
        <v>2008723.0682028921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2008723.0682028921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8334.6976603044659</v>
      </c>
      <c r="L687" s="444">
        <f t="shared" ca="1" si="54"/>
        <v>2008662.1361333763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2008662.1361333763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8334.4437766814845</v>
      </c>
      <c r="L688" s="444">
        <f t="shared" ca="1" si="54"/>
        <v>2008600.9501802376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2008600.9501802376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8334.1888352100723</v>
      </c>
      <c r="L689" s="444">
        <f t="shared" ca="1" si="54"/>
        <v>2008539.5092856276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2008539.5092856276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8333.9328314825307</v>
      </c>
      <c r="L690" s="444">
        <f t="shared" ca="1" si="54"/>
        <v>2008477.8123872899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2008477.8123872899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8333.6757610727909</v>
      </c>
      <c r="L691" s="444">
        <f t="shared" ca="1" si="54"/>
        <v>2008415.8584185427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2008415.8584185427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8333.4176195363434</v>
      </c>
      <c r="L692" s="444">
        <f t="shared" ca="1" si="54"/>
        <v>2008353.6463082589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2008353.6463082589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8333.1584024101612</v>
      </c>
      <c r="L693" s="444">
        <f t="shared" ca="1" si="54"/>
        <v>2008291.1749808488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2008291.1749808488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8332.8981052126182</v>
      </c>
      <c r="L694" s="444">
        <f t="shared" ca="1" si="54"/>
        <v>2008228.4433562413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2008228.4433562413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8332.6367234434219</v>
      </c>
      <c r="L695" s="444">
        <f t="shared" ca="1" si="54"/>
        <v>2008165.4503498645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2008165.4503498645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8332.3742525835187</v>
      </c>
      <c r="L696" s="444">
        <f t="shared" ca="1" si="54"/>
        <v>2008102.194872628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2008102.194872628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8332.1106880950338</v>
      </c>
      <c r="L697" s="444">
        <f t="shared" ca="1" si="54"/>
        <v>2008038.6758309028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2008038.6758309028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8331.8460254211786</v>
      </c>
      <c r="L698" s="444">
        <f t="shared" ca="1" si="54"/>
        <v>2007974.8921265039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2007974.8921265039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8331.5802599861818</v>
      </c>
      <c r="L699" s="444">
        <f t="shared" ca="1" si="54"/>
        <v>2007910.8426566699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2007910.8426566699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8331.3133871952068</v>
      </c>
      <c r="L700" s="444">
        <f t="shared" ca="1" si="54"/>
        <v>2007846.5263140448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2007846.5263140448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8331.0454024342689</v>
      </c>
      <c r="L701" s="444">
        <f t="shared" ca="1" si="54"/>
        <v>2007781.9419866588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2007781.9419866588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8330.7763010701601</v>
      </c>
      <c r="L702" s="444">
        <f t="shared" ca="1" si="54"/>
        <v>2007717.0885579088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2007717.0885579088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8330.5060784503694</v>
      </c>
      <c r="L703" s="444">
        <f t="shared" ca="1" si="54"/>
        <v>2007651.9649065391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2007651.9649065391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8330.2347299029971</v>
      </c>
      <c r="L704" s="444">
        <f t="shared" ca="1" si="54"/>
        <v>2007586.5699066219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2007586.5699066219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8329.962250736673</v>
      </c>
      <c r="L705" s="444">
        <f t="shared" ca="1" si="54"/>
        <v>2007520.9024275385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2007520.9024275385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8329.688636240493</v>
      </c>
      <c r="L706" s="444">
        <f t="shared" ca="1" si="54"/>
        <v>2007454.9613339589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2007454.9613339589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8329.4138816839113</v>
      </c>
      <c r="L707" s="444">
        <f t="shared" ca="1" si="54"/>
        <v>2007388.7454858227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2007388.7454858227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8329.1379823166772</v>
      </c>
      <c r="L708" s="444">
        <f t="shared" ca="1" si="54"/>
        <v>2007322.2537383193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2007322.2537383193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8328.8609333687455</v>
      </c>
      <c r="L709" s="444">
        <f t="shared" ca="1" si="54"/>
        <v>2007255.4849418679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2007255.4849418679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8328.5827300501987</v>
      </c>
      <c r="L710" s="444">
        <f t="shared" ca="1" si="54"/>
        <v>2007188.4379420979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2007188.4379420979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8328.303367551156</v>
      </c>
      <c r="L711" s="444">
        <f t="shared" ca="1" si="54"/>
        <v>2007121.1115798289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2007121.1115798289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8328.0228410417021</v>
      </c>
      <c r="L712" s="444">
        <f t="shared" ca="1" si="54"/>
        <v>2007053.5046910504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2007053.5046910504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8327.7411456717909</v>
      </c>
      <c r="L713" s="444">
        <f t="shared" ca="1" si="54"/>
        <v>2006985.616106902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2006985.616106902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8327.4582765711748</v>
      </c>
      <c r="L714" s="444">
        <f t="shared" ca="1" si="54"/>
        <v>2006917.4446536531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2006917.4446536531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8327.1742288493042</v>
      </c>
      <c r="L715" s="444">
        <f t="shared" ca="1" si="54"/>
        <v>2006848.9891526822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2006848.9891526822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8326.888997595257</v>
      </c>
      <c r="L716" s="444">
        <f t="shared" ca="1" si="54"/>
        <v>2006780.2484204574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2006780.2484204574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8326.6025778776548</v>
      </c>
      <c r="L717" s="444">
        <f t="shared" ca="1" si="54"/>
        <v>2006711.2212685149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2006711.2212685149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8326.3149647445607</v>
      </c>
      <c r="L718" s="444">
        <f t="shared" ca="1" si="54"/>
        <v>2006641.9065034392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2006641.9065034392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8326.0261532234126</v>
      </c>
      <c r="L719" s="444">
        <f t="shared" ca="1" si="54"/>
        <v>2006572.3029268424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2006572.3029268424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8325.7361383209263</v>
      </c>
      <c r="L720" s="444">
        <f t="shared" ca="1" si="54"/>
        <v>2006502.4093353432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2006502.4093353432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8325.4449150230121</v>
      </c>
      <c r="L721" s="444">
        <f t="shared" ca="1" si="54"/>
        <v>2006432.2245205459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2006432.2245205459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8325.1524782946908</v>
      </c>
      <c r="L722" s="444">
        <f t="shared" ca="1" si="54"/>
        <v>2006361.7472690204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2006361.7472690204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8324.8588230800015</v>
      </c>
      <c r="L723" s="444">
        <f t="shared" ca="1" si="54"/>
        <v>2006290.9763622803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2006290.9763622803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8324.5639443019172</v>
      </c>
      <c r="L724" s="444">
        <f t="shared" ca="1" si="54"/>
        <v>2006219.9105767622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2006219.9105767622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8324.2678368622583</v>
      </c>
      <c r="L725" s="444">
        <f t="shared" ca="1" si="54"/>
        <v>2006148.5486838042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2006148.5486838042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8323.9704956416008</v>
      </c>
      <c r="L726" s="444">
        <f t="shared" ca="1" si="54"/>
        <v>2006076.8894496257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2006076.8894496257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8323.6719154991897</v>
      </c>
      <c r="L727" s="444">
        <f t="shared" ca="1" si="54"/>
        <v>2006004.9316353048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2006004.9316353048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8323.3720912728531</v>
      </c>
      <c r="L728" s="444">
        <f t="shared" ca="1" si="54"/>
        <v>2005932.6739967575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2005932.6739967575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8323.071017778906</v>
      </c>
      <c r="L729" s="444">
        <f t="shared" ca="1" si="54"/>
        <v>2005860.1152847162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2005860.1152847162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8322.7686898120664</v>
      </c>
      <c r="L730" s="444">
        <f t="shared" ca="1" si="54"/>
        <v>2005787.2542447082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2005787.2542447082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8322.4651021453683</v>
      </c>
      <c r="L731" s="444">
        <f t="shared" ca="1" si="54"/>
        <v>2005714.0896170335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2005714.0896170335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8322.1602495300558</v>
      </c>
      <c r="L732" s="444">
        <f t="shared" ca="1" si="54"/>
        <v>2005640.6201367434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2005640.6201367434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8321.8541266955126</v>
      </c>
      <c r="L733" s="444">
        <f t="shared" ca="1" si="54"/>
        <v>2005566.8445336188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2005566.8445336188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8321.5467283491598</v>
      </c>
      <c r="L734" s="444">
        <f t="shared" ca="1" si="54"/>
        <v>2005492.7615321476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2005492.7615321476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8321.2380491763633</v>
      </c>
      <c r="L735" s="444">
        <f t="shared" ca="1" si="54"/>
        <v>2005418.3698515038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2005418.3698515038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8320.9280838403483</v>
      </c>
      <c r="L736" s="444">
        <f t="shared" ca="1" si="54"/>
        <v>2005343.6682055239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2005343.6682055239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8320.6168269820992</v>
      </c>
      <c r="L737" s="444">
        <f t="shared" ca="1" si="54"/>
        <v>2005268.6553026857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2005268.6553026857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8320.3042732202721</v>
      </c>
      <c r="L738" s="444">
        <f t="shared" ca="1" si="54"/>
        <v>2005193.3298460857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2005193.3298460857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8319.9904171511062</v>
      </c>
      <c r="L739" s="444">
        <f t="shared" ca="1" si="54"/>
        <v>2005117.6905334166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2005117.6905334166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8319.6752533483195</v>
      </c>
      <c r="L740" s="444">
        <f t="shared" ca="1" si="54"/>
        <v>2005041.7360569448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2005041.7360569448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8319.3587763630185</v>
      </c>
      <c r="L741" s="444">
        <f t="shared" ca="1" si="54"/>
        <v>2004965.4651034877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2004965.4651034877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8319.0409807236138</v>
      </c>
      <c r="L742" s="444">
        <f t="shared" ca="1" si="54"/>
        <v>2004888.8763543912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2004888.8763543912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8318.7218609357133</v>
      </c>
      <c r="L743" s="444">
        <f t="shared" ca="1" si="54"/>
        <v>2004811.9684855067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2004811.9684855067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8318.4014114820275</v>
      </c>
      <c r="L744" s="444">
        <f t="shared" ca="1" si="54"/>
        <v>2004734.7401671687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2004734.7401671687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8318.0796268222857</v>
      </c>
      <c r="L745" s="444">
        <f t="shared" ca="1" si="54"/>
        <v>2004657.1900641709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2004657.1900641709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8317.7565013931289</v>
      </c>
      <c r="L746" s="444">
        <f t="shared" ca="1" si="54"/>
        <v>2004579.3168357438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2004579.3168357438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8317.432029608015</v>
      </c>
      <c r="L747" s="444">
        <f t="shared" ca="1" si="54"/>
        <v>2004501.1191355316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2004501.1191355316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8317.1062058571315</v>
      </c>
      <c r="L748" s="444">
        <f t="shared" ca="1" si="54"/>
        <v>2004422.5956115685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2004422.5956115685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8316.7790245072847</v>
      </c>
      <c r="L749" s="444">
        <f t="shared" ca="1" si="54"/>
        <v>2004343.7449062557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2004343.7449062557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8316.4504799018141</v>
      </c>
      <c r="L750" s="444">
        <f t="shared" ca="1" si="54"/>
        <v>2004264.5656563374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2004264.5656563374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8316.1205663604869</v>
      </c>
      <c r="L751" s="444">
        <f t="shared" ca="1" si="54"/>
        <v>2004185.0564928777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2004185.0564928777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8315.7892781794053</v>
      </c>
      <c r="L752" s="444">
        <f t="shared" ca="1" si="54"/>
        <v>2004105.2160412369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2004105.2160412369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8315.4566096309027</v>
      </c>
      <c r="L753" s="444">
        <f t="shared" ca="1" si="54"/>
        <v>2004025.0429210477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2004025.0429210477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8315.1225549634491</v>
      </c>
      <c r="L754" s="444">
        <f t="shared" ca="1" si="54"/>
        <v>2003944.5357461909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2003944.5357461909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8314.787108401546</v>
      </c>
      <c r="L755" s="444">
        <f t="shared" ca="1" si="54"/>
        <v>2003863.6931247723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2003863.6931247723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8314.4502641456329</v>
      </c>
      <c r="L756" s="444">
        <f t="shared" ca="1" si="54"/>
        <v>2003782.5136590977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2003782.5136590977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8314.1120163719879</v>
      </c>
      <c r="L757" s="444">
        <f t="shared" ca="1" si="54"/>
        <v>2003700.9959456495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2003700.9959456495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8313.772359232622</v>
      </c>
      <c r="L758" s="444">
        <f t="shared" ca="1" si="54"/>
        <v>2003619.1385750619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2003619.1385750619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8313.4312868551733</v>
      </c>
      <c r="L759" s="444">
        <f t="shared" ca="1" si="54"/>
        <v>2003536.9401320969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2003536.9401320969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8313.0887933428203</v>
      </c>
      <c r="L760" s="444">
        <f t="shared" ca="1" si="54"/>
        <v>2003454.3991956196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2003454.3991956196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8312.7448727741648</v>
      </c>
      <c r="L761" s="444">
        <f t="shared" ca="1" si="54"/>
        <v>2003371.5143385737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2003371.5143385737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8312.3995192031398</v>
      </c>
      <c r="L762" s="444">
        <f t="shared" ca="1" si="54"/>
        <v>2003288.2841279567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2003288.2841279567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8312.0527266589015</v>
      </c>
      <c r="L763" s="444">
        <f t="shared" ca="1" si="54"/>
        <v>2003204.7071247955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2003204.7071247955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8311.7044891457299</v>
      </c>
      <c r="L764" s="444">
        <f t="shared" ca="1" si="54"/>
        <v>2003120.781884121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2003120.781884121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8311.354800642921</v>
      </c>
      <c r="L765" s="444">
        <f t="shared" ca="1" si="54"/>
        <v>2003036.5069549438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2003036.5069549438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8311.0036551046815</v>
      </c>
      <c r="L766" s="444">
        <f t="shared" ca="1" si="54"/>
        <v>2002951.8808802282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2002951.8808802282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8310.6510464600342</v>
      </c>
      <c r="L767" s="444">
        <f t="shared" ca="1" si="54"/>
        <v>2002866.9021968681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2002866.9021968681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8310.2969686126999</v>
      </c>
      <c r="L768" s="444">
        <f t="shared" ca="1" si="54"/>
        <v>2002781.5694356605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2002781.5694356605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8309.9414154410006</v>
      </c>
      <c r="L769" s="444">
        <f t="shared" ca="1" si="54"/>
        <v>2002695.8811212813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2002695.8811212813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8309.5843807977544</v>
      </c>
      <c r="L770" s="444">
        <f t="shared" ca="1" si="54"/>
        <v>2002609.8357722589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2002609.8357722589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8309.2258585101608</v>
      </c>
      <c r="L771" s="444">
        <f t="shared" ca="1" si="54"/>
        <v>2002523.431900949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2002523.431900949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8308.8658423797042</v>
      </c>
      <c r="L772" s="444">
        <f t="shared" ca="1" si="54"/>
        <v>2002436.6680135084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2002436.6680135084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8308.5043261820338</v>
      </c>
      <c r="L773" s="444">
        <f t="shared" ref="L773:L1027" ca="1" si="80">I773-J773+K773</f>
        <v>2002349.5426098702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2002349.5426098702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8308.1413036668746</v>
      </c>
      <c r="L774" s="444">
        <f t="shared" ca="1" si="80"/>
        <v>2002262.0541837169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2002262.0541837169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8307.776768557902</v>
      </c>
      <c r="L775" s="444">
        <f t="shared" ca="1" si="80"/>
        <v>2002174.2012224547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2002174.2012224547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8307.4107145526432</v>
      </c>
      <c r="L776" s="444">
        <f t="shared" ca="1" si="80"/>
        <v>2002085.9822071872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2002085.9822071872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8307.0431353223612</v>
      </c>
      <c r="L777" s="444">
        <f t="shared" ca="1" si="80"/>
        <v>2001997.3956126894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2001997.3956126894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8306.6740245119545</v>
      </c>
      <c r="L778" s="444">
        <f t="shared" ca="1" si="80"/>
        <v>2001908.4399073813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2001908.4399073813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8306.3033757398371</v>
      </c>
      <c r="L779" s="444">
        <f t="shared" ca="1" si="80"/>
        <v>2001819.113553301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2001819.113553301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8305.9311825978366</v>
      </c>
      <c r="L780" s="444">
        <f t="shared" ca="1" si="80"/>
        <v>2001729.4150060785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2001729.4150060785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8305.5574386510762</v>
      </c>
      <c r="L781" s="444">
        <f t="shared" ca="1" si="80"/>
        <v>2001639.3427149095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2001639.3427149095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8305.1821374378724</v>
      </c>
      <c r="L782" s="444">
        <f t="shared" ca="1" si="80"/>
        <v>2001548.8951225271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2001548.8951225271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8304.8052724696117</v>
      </c>
      <c r="L783" s="444">
        <f t="shared" ca="1" si="80"/>
        <v>2001458.0706651765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2001458.0706651765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8304.4268372306506</v>
      </c>
      <c r="L784" s="444">
        <f t="shared" ca="1" si="80"/>
        <v>2001366.8677725869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2001366.8677725869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8304.0468251781949</v>
      </c>
      <c r="L785" s="444">
        <f t="shared" ca="1" si="80"/>
        <v>2001275.2848679449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2001275.2848679449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8303.6652297421879</v>
      </c>
      <c r="L786" s="444">
        <f t="shared" ca="1" si="80"/>
        <v>2001183.3203678669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2001183.3203678669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8303.2820443251931</v>
      </c>
      <c r="L787" s="444">
        <f t="shared" ca="1" si="80"/>
        <v>2001090.972682372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2001090.972682372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8302.8972623022983</v>
      </c>
      <c r="L788" s="444">
        <f t="shared" ca="1" si="80"/>
        <v>2000998.240214854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2000998.240214854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8302.5108770209736</v>
      </c>
      <c r="L789" s="444">
        <f t="shared" ca="1" si="80"/>
        <v>2000905.1213620547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2000905.1213620547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8302.1228818009768</v>
      </c>
      <c r="L790" s="444">
        <f t="shared" ca="1" si="80"/>
        <v>2000811.6145140354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2000811.6145140354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8301.7332699342296</v>
      </c>
      <c r="L791" s="444">
        <f t="shared" ca="1" si="80"/>
        <v>2000717.7180541495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2000717.7180541495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8301.342034684707</v>
      </c>
      <c r="L792" s="444">
        <f t="shared" ca="1" si="80"/>
        <v>2000623.4303590141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2000623.4303590141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8300.9491692883075</v>
      </c>
      <c r="L793" s="444">
        <f t="shared" ca="1" si="80"/>
        <v>2000528.7497984823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2000528.7497984823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8300.5546669527594</v>
      </c>
      <c r="L794" s="444">
        <f t="shared" ca="1" si="80"/>
        <v>2000433.6747356148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2000433.6747356148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8300.1585208574779</v>
      </c>
      <c r="L795" s="444">
        <f t="shared" ca="1" si="80"/>
        <v>2000338.2035266522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2000338.2035266522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8299.7607241534661</v>
      </c>
      <c r="L796" s="444">
        <f t="shared" ca="1" si="80"/>
        <v>2000242.3345209854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2000242.3345209854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8299.3612699631885</v>
      </c>
      <c r="L797" s="444">
        <f t="shared" ca="1" si="80"/>
        <v>2000146.0660611284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2000146.0660611284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8298.96015138045</v>
      </c>
      <c r="L798" s="444">
        <f t="shared" ca="1" si="80"/>
        <v>2000049.3964826886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2000049.3964826886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8298.5573614702862</v>
      </c>
      <c r="L799" s="444">
        <f t="shared" ca="1" si="80"/>
        <v>1999952.3241143387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1999952.3241143387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8298.152893268827</v>
      </c>
      <c r="L800" s="444">
        <f t="shared" ca="1" si="80"/>
        <v>1999854.8472777873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1999854.8472777873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8297.746739783197</v>
      </c>
      <c r="L801" s="444">
        <f t="shared" ca="1" si="80"/>
        <v>1999756.9642877502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1999756.9642877502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8297.3388939913766</v>
      </c>
      <c r="L802" s="444">
        <f t="shared" ca="1" si="80"/>
        <v>1999658.6734519214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1999658.6734519214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8296.9293488420881</v>
      </c>
      <c r="L803" s="444">
        <f t="shared" ca="1" si="80"/>
        <v>1999559.9730709433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1999559.9730709433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8296.5180972546787</v>
      </c>
      <c r="L804" s="444">
        <f t="shared" ca="1" si="80"/>
        <v>1999460.8614383778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1999460.8614383778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8296.1051321189916</v>
      </c>
      <c r="L805" s="444">
        <f t="shared" ca="1" si="80"/>
        <v>1999361.3368406766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1999361.3368406766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8295.6904462952334</v>
      </c>
      <c r="L806" s="444">
        <f t="shared" ca="1" si="80"/>
        <v>1999261.3975571517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1999261.3975571517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8295.274032613881</v>
      </c>
      <c r="L807" s="444">
        <f t="shared" ca="1" si="80"/>
        <v>1999161.0418599455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1999161.0418599455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8294.8558838755216</v>
      </c>
      <c r="L808" s="444">
        <f t="shared" ca="1" si="80"/>
        <v>1999060.268014001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1999060.268014001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8294.4359928507529</v>
      </c>
      <c r="L809" s="444">
        <f t="shared" ca="1" si="80"/>
        <v>1998959.0742770315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1998959.0742770315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8294.0143522800463</v>
      </c>
      <c r="L810" s="444">
        <f t="shared" ca="1" si="80"/>
        <v>1998857.4588994912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1998857.4588994912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8293.590954873629</v>
      </c>
      <c r="L811" s="444">
        <f t="shared" ca="1" si="80"/>
        <v>1998755.4201245448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1998755.4201245448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8293.1657933113511</v>
      </c>
      <c r="L812" s="444">
        <f t="shared" ca="1" si="80"/>
        <v>1998652.9561880359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1998652.9561880359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8292.7388602425635</v>
      </c>
      <c r="L813" s="444">
        <f t="shared" ca="1" si="80"/>
        <v>1998550.0653184582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1998550.0653184582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8292.3101482859911</v>
      </c>
      <c r="L814" s="444">
        <f t="shared" ca="1" si="80"/>
        <v>1998446.745736924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1998446.745736924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8291.8796500295975</v>
      </c>
      <c r="L815" s="444">
        <f t="shared" ca="1" si="80"/>
        <v>1998342.9956571334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1998342.9956571334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8291.4473580304712</v>
      </c>
      <c r="L816" s="444">
        <f t="shared" ca="1" si="80"/>
        <v>1998238.8132853436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1998238.8132853436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8291.013264814681</v>
      </c>
      <c r="L817" s="444">
        <f t="shared" ca="1" si="80"/>
        <v>1998134.196820338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1998134.196820338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8290.5773628771585</v>
      </c>
      <c r="L818" s="444">
        <f t="shared" ca="1" si="80"/>
        <v>1998029.1444533949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1998029.1444533949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8290.1396446815615</v>
      </c>
      <c r="L819" s="444">
        <f t="shared" ca="1" si="80"/>
        <v>1997923.6543682562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1997923.6543682562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8289.7001026601502</v>
      </c>
      <c r="L820" s="444">
        <f t="shared" ca="1" si="80"/>
        <v>1997817.7247410961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1997817.7247410961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8289.2587292136504</v>
      </c>
      <c r="L821" s="444">
        <f t="shared" ca="1" si="80"/>
        <v>1997711.3537404896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1997711.3537404896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8288.8155167111217</v>
      </c>
      <c r="L822" s="444">
        <f t="shared" ca="1" si="80"/>
        <v>1997604.5395273806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1997604.5395273806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8288.3704574898347</v>
      </c>
      <c r="L823" s="444">
        <f t="shared" ca="1" si="80"/>
        <v>1997497.2802550502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1997497.2802550502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8287.9235438551241</v>
      </c>
      <c r="L824" s="444">
        <f t="shared" ca="1" si="80"/>
        <v>1997389.5740690851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1997389.5740690851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8287.4747680802702</v>
      </c>
      <c r="L825" s="444">
        <f t="shared" ca="1" si="80"/>
        <v>1997281.4191073452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1997281.4191073452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8287.0241224063539</v>
      </c>
      <c r="L826" s="444">
        <f t="shared" ca="1" si="80"/>
        <v>1997172.8134999312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1997172.8134999312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8286.5715990421286</v>
      </c>
      <c r="L827" s="444">
        <f t="shared" ca="1" si="80"/>
        <v>1997063.7553691531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1997063.7553691531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8286.1171901638863</v>
      </c>
      <c r="L828" s="444">
        <f t="shared" ca="1" si="80"/>
        <v>1996954.2428294967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1996954.2428294967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8285.6608879153191</v>
      </c>
      <c r="L829" s="444">
        <f t="shared" ca="1" si="80"/>
        <v>1996844.273987592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1996844.273987592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8285.2026844073825</v>
      </c>
      <c r="L830" s="444">
        <f t="shared" ca="1" si="80"/>
        <v>1996733.8469421791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1996733.8469421791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8284.7425717181632</v>
      </c>
      <c r="L831" s="444">
        <f t="shared" ca="1" si="80"/>
        <v>1996622.959784077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1996622.959784077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8284.2805418927364</v>
      </c>
      <c r="L832" s="444">
        <f t="shared" ca="1" si="80"/>
        <v>1996511.6105961495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1996511.6105961495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8283.8165869430377</v>
      </c>
      <c r="L833" s="444">
        <f t="shared" ca="1" si="80"/>
        <v>1996399.7974532724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1996399.7974532724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8283.3506988477166</v>
      </c>
      <c r="L834" s="444">
        <f t="shared" ca="1" si="80"/>
        <v>1996287.5184223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1996287.5184223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8282.8828695519987</v>
      </c>
      <c r="L835" s="444">
        <f t="shared" ca="1" si="80"/>
        <v>1996174.7715620317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1996174.7715620317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8282.4130909675478</v>
      </c>
      <c r="L836" s="444">
        <f t="shared" ca="1" si="80"/>
        <v>1996061.5549231791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1996061.5549231791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8281.9413549723286</v>
      </c>
      <c r="L837" s="444">
        <f t="shared" ca="1" si="80"/>
        <v>1995947.8665483312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1995947.8665483312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8281.4676534104619</v>
      </c>
      <c r="L838" s="444">
        <f t="shared" ca="1" si="80"/>
        <v>1995833.7044719215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1995833.7044719215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8280.9919780920882</v>
      </c>
      <c r="L839" s="444">
        <f t="shared" ca="1" si="80"/>
        <v>1995719.0667201935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1995719.0667201935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8280.5143207932215</v>
      </c>
      <c r="L840" s="444">
        <f t="shared" ca="1" si="80"/>
        <v>1995603.9513111666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1995603.9513111666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8280.03467325561</v>
      </c>
      <c r="L841" s="444">
        <f t="shared" ca="1" si="80"/>
        <v>1995488.3562546021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1995488.3562546021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8279.55302718659</v>
      </c>
      <c r="L842" s="444">
        <f t="shared" ca="1" si="80"/>
        <v>1995372.2795519684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1995372.2795519684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8279.0693742589501</v>
      </c>
      <c r="L843" s="444">
        <f t="shared" ca="1" si="80"/>
        <v>1995255.7191964071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1995255.7191964071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8278.5837061107795</v>
      </c>
      <c r="L844" s="444">
        <f t="shared" ca="1" si="80"/>
        <v>1995138.6731726977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1995138.6731726977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8278.0960143453231</v>
      </c>
      <c r="L845" s="444">
        <f t="shared" ca="1" si="80"/>
        <v>1995021.1394572228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1995021.1394572228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8277.6062905308427</v>
      </c>
      <c r="L846" s="444">
        <f t="shared" ca="1" si="80"/>
        <v>1994903.1160179335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1994903.1160179335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8277.114526200472</v>
      </c>
      <c r="L847" s="444">
        <f t="shared" ca="1" si="80"/>
        <v>1994784.6008143139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1994784.6008143139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8276.6207128520582</v>
      </c>
      <c r="L848" s="444">
        <f t="shared" ca="1" si="80"/>
        <v>1994665.5917973458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1994665.5917973458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8276.1248419480235</v>
      </c>
      <c r="L849" s="444">
        <f t="shared" ca="1" si="80"/>
        <v>1994546.0869094736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1994546.0869094736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8275.6269049152233</v>
      </c>
      <c r="L850" s="444">
        <f t="shared" ca="1" si="80"/>
        <v>1994426.0840845688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1994426.0840845688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8275.1268931447848</v>
      </c>
      <c r="L851" s="444">
        <f t="shared" ca="1" si="80"/>
        <v>1994305.5812478934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1994305.5812478934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8274.6247979919717</v>
      </c>
      <c r="L852" s="444">
        <f t="shared" ca="1" si="80"/>
        <v>1994184.5763160652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1994184.5763160652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8274.1206107760208</v>
      </c>
      <c r="L853" s="444">
        <f t="shared" ca="1" si="80"/>
        <v>1994063.0671970211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1994063.0671970211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8273.6143227800039</v>
      </c>
      <c r="L854" s="444">
        <f t="shared" ca="1" si="80"/>
        <v>1993941.0517899808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1993941.0517899808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8273.1059252506693</v>
      </c>
      <c r="L855" s="444">
        <f t="shared" ca="1" si="80"/>
        <v>1993818.5279854112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1993818.5279854112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8272.5954093982946</v>
      </c>
      <c r="L856" s="444">
        <f t="shared" ca="1" si="80"/>
        <v>1993695.4936649892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1993695.4936649892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8272.0827663965374</v>
      </c>
      <c r="L857" s="444">
        <f t="shared" ca="1" si="80"/>
        <v>1993571.9467015655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1993571.9467015655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8271.5679873822737</v>
      </c>
      <c r="L858" s="444">
        <f t="shared" ca="1" si="80"/>
        <v>1993447.8849591275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1993447.8849591275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8271.0510634554466</v>
      </c>
      <c r="L859" s="444">
        <f t="shared" ca="1" si="80"/>
        <v>1993323.3062927627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1993323.3062927627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8270.5319856789283</v>
      </c>
      <c r="L860" s="444">
        <f t="shared" ca="1" si="80"/>
        <v>1993198.2085486215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1993198.2085486215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8270.010745078338</v>
      </c>
      <c r="L861" s="444">
        <f t="shared" ca="1" si="80"/>
        <v>1993072.5895638797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1993072.5895638797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8269.4873326419147</v>
      </c>
      <c r="L862" s="444">
        <f t="shared" ca="1" si="80"/>
        <v>1992946.4471667013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1992946.4471667013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8268.9617393203389</v>
      </c>
      <c r="L863" s="444">
        <f t="shared" ca="1" si="80"/>
        <v>1992819.7791762014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1992819.7791762014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8268.4339560265889</v>
      </c>
      <c r="L864" s="444">
        <f t="shared" ca="1" si="80"/>
        <v>1992692.5834024078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1992692.5834024078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8267.9039736357809</v>
      </c>
      <c r="L865" s="444">
        <f t="shared" ca="1" si="80"/>
        <v>1992564.8576462234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1992564.8576462234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8267.3717829850139</v>
      </c>
      <c r="L866" s="444">
        <f t="shared" ca="1" si="80"/>
        <v>1992436.5996993883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1992436.5996993883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8266.837374873201</v>
      </c>
      <c r="L867" s="444">
        <f t="shared" ca="1" si="80"/>
        <v>1992307.8073444413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1992307.8073444413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8266.3007400609204</v>
      </c>
      <c r="L868" s="444">
        <f t="shared" ca="1" si="80"/>
        <v>1992178.478354682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1992178.478354682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8265.7618692702581</v>
      </c>
      <c r="L869" s="444">
        <f t="shared" ca="1" si="80"/>
        <v>1992048.6104941322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1992048.6104941322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8265.2207531846325</v>
      </c>
      <c r="L870" s="444">
        <f t="shared" ca="1" si="80"/>
        <v>1991918.2015174965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1991918.2015174965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8264.6773824486518</v>
      </c>
      <c r="L871" s="444">
        <f t="shared" ca="1" si="80"/>
        <v>1991787.249170125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1991787.249170125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8264.131747667936</v>
      </c>
      <c r="L872" s="444">
        <f t="shared" ca="1" si="80"/>
        <v>1991655.7511879727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1991655.7511879727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8263.5838394089697</v>
      </c>
      <c r="L873" s="444">
        <f t="shared" ca="1" si="80"/>
        <v>1991523.7052975616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1991523.7052975616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8263.0336481989216</v>
      </c>
      <c r="L874" s="444">
        <f t="shared" ca="1" si="80"/>
        <v>1991391.1092159403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1991391.1092159403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8262.4811645255013</v>
      </c>
      <c r="L875" s="444">
        <f t="shared" ca="1" si="80"/>
        <v>1991257.9606506457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1991257.9606506457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8261.9263788367734</v>
      </c>
      <c r="L876" s="444">
        <f t="shared" ca="1" si="80"/>
        <v>1991124.2572996623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1991124.2572996623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8261.3692815410086</v>
      </c>
      <c r="L877" s="444">
        <f t="shared" ca="1" si="80"/>
        <v>1990989.9968513832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1990989.9968513832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8260.8098630065124</v>
      </c>
      <c r="L878" s="444">
        <f t="shared" ca="1" si="80"/>
        <v>1990855.1769845695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1990855.1769845695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8260.2481135614562</v>
      </c>
      <c r="L879" s="444">
        <f t="shared" ca="1" si="80"/>
        <v>1990719.7953683108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1990719.7953683108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8259.6840234937099</v>
      </c>
      <c r="L880" s="444">
        <f t="shared" ca="1" si="80"/>
        <v>1990583.8496619842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1990583.8496619842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8259.1175830506836</v>
      </c>
      <c r="L881" s="444">
        <f t="shared" ca="1" si="80"/>
        <v>1990447.3375152147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1990447.3375152147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8258.5487824391439</v>
      </c>
      <c r="L882" s="444">
        <f t="shared" ca="1" si="80"/>
        <v>1990310.2565678337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1990310.2565678337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8257.9776118250556</v>
      </c>
      <c r="L883" s="444">
        <f t="shared" ca="1" si="80"/>
        <v>1990172.6044498386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1990172.6044498386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8257.4040613334109</v>
      </c>
      <c r="L884" s="444">
        <f t="shared" ca="1" si="80"/>
        <v>1990034.378781352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1990034.378781352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8256.8281210480491</v>
      </c>
      <c r="L885" s="444">
        <f t="shared" ca="1" si="80"/>
        <v>1989895.5771725797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1989895.5771725797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8256.2497810114983</v>
      </c>
      <c r="L886" s="444">
        <f t="shared" ca="1" si="80"/>
        <v>1989756.1972237711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1989756.1972237711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8255.6690312247938</v>
      </c>
      <c r="L887" s="444">
        <f t="shared" ca="1" si="80"/>
        <v>1989616.2365251756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1989616.2365251756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8255.0858616473142</v>
      </c>
      <c r="L888" s="444">
        <f t="shared" ca="1" si="80"/>
        <v>1989475.6926570027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1989475.6926570027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8254.5002621965941</v>
      </c>
      <c r="L889" s="444">
        <f t="shared" ca="1" si="80"/>
        <v>1989334.5631893792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1989334.5631893792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8253.9122227481621</v>
      </c>
      <c r="L890" s="444">
        <f t="shared" ca="1" si="80"/>
        <v>1989192.8456823071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1989192.8456823071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8253.3217331353608</v>
      </c>
      <c r="L891" s="444">
        <f t="shared" ca="1" si="80"/>
        <v>1989050.5376856222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1989050.5376856222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8252.728783149174</v>
      </c>
      <c r="L892" s="444">
        <f t="shared" ca="1" si="80"/>
        <v>1988907.6367389513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1988907.6367389513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8252.1333625380466</v>
      </c>
      <c r="L893" s="444">
        <f t="shared" ca="1" si="80"/>
        <v>1988764.1403716691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1988764.1403716691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8251.5354610077029</v>
      </c>
      <c r="L894" s="444">
        <f t="shared" ca="1" si="80"/>
        <v>1988620.0461028565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1988620.0461028565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8250.9350682209842</v>
      </c>
      <c r="L895" s="444">
        <f t="shared" ca="1" si="80"/>
        <v>1988475.3514412574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1988475.3514412574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8250.3321737976548</v>
      </c>
      <c r="L896" s="444">
        <f t="shared" ca="1" si="80"/>
        <v>1988330.053885235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1988330.053885235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8249.7267673142269</v>
      </c>
      <c r="L897" s="444">
        <f t="shared" ca="1" si="80"/>
        <v>1988184.1509227289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1988184.1509227289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8249.1188383037861</v>
      </c>
      <c r="L898" s="444">
        <f t="shared" ca="1" si="80"/>
        <v>1988037.6400312125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1988037.6400312125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8248.5083762558024</v>
      </c>
      <c r="L899" s="444">
        <f t="shared" ca="1" si="80"/>
        <v>1987890.5186776482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1987890.5186776482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8247.89537061595</v>
      </c>
      <c r="L900" s="444">
        <f t="shared" ca="1" si="80"/>
        <v>1987742.7843184439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1987742.7843184439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8247.2798107859326</v>
      </c>
      <c r="L901" s="444">
        <f t="shared" ca="1" si="80"/>
        <v>1987594.4343994097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1987594.4343994097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8246.6616861232906</v>
      </c>
      <c r="L902" s="444">
        <f t="shared" ca="1" si="80"/>
        <v>1987445.4663557129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1987445.4663557129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8246.0409859412193</v>
      </c>
      <c r="L903" s="444">
        <f t="shared" ca="1" si="80"/>
        <v>1987295.8776118339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1987295.8776118339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8245.4176995083908</v>
      </c>
      <c r="L904" s="444">
        <f t="shared" ca="1" si="80"/>
        <v>1987145.665581522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1987145.665581522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8244.791816048757</v>
      </c>
      <c r="L905" s="444">
        <f t="shared" ca="1" si="80"/>
        <v>1986994.8276677507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1986994.8276677507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8244.1633247413756</v>
      </c>
      <c r="L906" s="444">
        <f t="shared" ca="1" si="80"/>
        <v>1986843.3612626719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1986843.3612626719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8243.5322147202151</v>
      </c>
      <c r="L907" s="444">
        <f t="shared" ca="1" si="80"/>
        <v>1986691.263747572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1986691.263747572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8242.8984750739655</v>
      </c>
      <c r="L908" s="444">
        <f t="shared" ca="1" si="80"/>
        <v>1986538.5324928258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1986538.5324928258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8242.2620948458571</v>
      </c>
      <c r="L909" s="444">
        <f t="shared" ca="1" si="80"/>
        <v>1986385.1648578513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1986385.1648578513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8241.623063033463</v>
      </c>
      <c r="L910" s="444">
        <f t="shared" ca="1" si="80"/>
        <v>1986231.1581910646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1986231.1581910646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8240.9813685885183</v>
      </c>
      <c r="L911" s="444">
        <f t="shared" ca="1" si="80"/>
        <v>1986076.5098298329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1986076.5098298329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8240.3370004167209</v>
      </c>
      <c r="L912" s="444">
        <f t="shared" ca="1" si="80"/>
        <v>1985921.2171004296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1985921.2171004296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8239.6899473775393</v>
      </c>
      <c r="L913" s="444">
        <f t="shared" ca="1" si="80"/>
        <v>1985765.2773179868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1985765.2773179868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8239.0401982840285</v>
      </c>
      <c r="L914" s="444">
        <f t="shared" ca="1" si="80"/>
        <v>1985608.6877864506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1985608.6877864506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8238.3877419026285</v>
      </c>
      <c r="L915" s="444">
        <f t="shared" ca="1" si="80"/>
        <v>1985451.445798533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1985451.445798533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8237.732566952971</v>
      </c>
      <c r="L916" s="444">
        <f t="shared" ca="1" si="80"/>
        <v>1985293.5486356658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1985293.5486356658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8237.0746621076905</v>
      </c>
      <c r="L917" s="444">
        <f t="shared" ca="1" si="80"/>
        <v>1985134.9935679534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1985134.9935679534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8236.4140159922208</v>
      </c>
      <c r="L918" s="444">
        <f t="shared" ca="1" si="80"/>
        <v>1984975.7778541255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1984975.7778541255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8235.7506171846035</v>
      </c>
      <c r="L919" s="444">
        <f t="shared" ca="1" si="80"/>
        <v>1984815.89874149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1984815.89874149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8235.08445421529</v>
      </c>
      <c r="L920" s="444">
        <f t="shared" ca="1" si="80"/>
        <v>1984655.3534658852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1984655.3534658852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8234.4155155669378</v>
      </c>
      <c r="L921" s="444">
        <f t="shared" ca="1" si="80"/>
        <v>1984494.1392516319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1984494.1392516319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8233.7437896742158</v>
      </c>
      <c r="L922" s="444">
        <f t="shared" ca="1" si="80"/>
        <v>1984332.253311486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1984332.253311486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8233.0692649236062</v>
      </c>
      <c r="L923" s="444">
        <f t="shared" ca="1" si="80"/>
        <v>1984169.6928465895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1984169.6928465895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8232.3919296532058</v>
      </c>
      <c r="L924" s="444">
        <f t="shared" ca="1" si="80"/>
        <v>1984006.4550464225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1984006.4550464225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8231.7117721525083</v>
      </c>
      <c r="L925" s="444">
        <f t="shared" ca="1" si="80"/>
        <v>1983842.5370887548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1983842.5370887548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8231.0287806622291</v>
      </c>
      <c r="L926" s="444">
        <f t="shared" ca="1" si="80"/>
        <v>1983677.9361395969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1983677.9361395969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8230.3429433740694</v>
      </c>
      <c r="L927" s="444">
        <f t="shared" ca="1" si="80"/>
        <v>1983512.6493531507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1983512.6493531507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8229.6542484305446</v>
      </c>
      <c r="L928" s="444">
        <f t="shared" ca="1" si="80"/>
        <v>1983346.6738717612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1983346.6738717612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8228.9626839247539</v>
      </c>
      <c r="L929" s="444">
        <f t="shared" ca="1" si="80"/>
        <v>1983180.0068258657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1983180.0068258657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8228.268237900189</v>
      </c>
      <c r="L930" s="444">
        <f t="shared" ca="1" si="80"/>
        <v>1983012.6453339458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1983012.6453339458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8227.5708983505228</v>
      </c>
      <c r="L931" s="444">
        <f t="shared" ca="1" si="80"/>
        <v>1982844.5865024761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1982844.5865024761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8226.8706532193992</v>
      </c>
      <c r="L932" s="444">
        <f t="shared" ca="1" si="80"/>
        <v>1982675.8274258752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1982675.8274258752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8226.1674904002302</v>
      </c>
      <c r="L933" s="444">
        <f t="shared" ca="1" si="80"/>
        <v>1982506.3651864552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1982506.3651864552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8225.4613977359786</v>
      </c>
      <c r="L934" s="444">
        <f t="shared" ca="1" si="80"/>
        <v>1982336.1968543709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1982336.1968543709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8224.7523630189608</v>
      </c>
      <c r="L935" s="444">
        <f t="shared" ca="1" si="80"/>
        <v>1982165.3194875696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1982165.3194875696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8224.0403739906233</v>
      </c>
      <c r="L936" s="444">
        <f t="shared" ca="1" si="80"/>
        <v>1981993.73013174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1981993.73013174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8223.3254183413319</v>
      </c>
      <c r="L937" s="444">
        <f t="shared" ca="1" si="80"/>
        <v>1981821.4258202612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1981821.4258202612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8222.6074837101714</v>
      </c>
      <c r="L938" s="444">
        <f t="shared" ca="1" si="80"/>
        <v>1981648.4035741512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1981648.4035741512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8221.8865576847129</v>
      </c>
      <c r="L939" s="444">
        <f t="shared" ca="1" si="80"/>
        <v>1981474.6604020158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1981474.6604020158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8221.1626278008152</v>
      </c>
      <c r="L940" s="444">
        <f t="shared" ca="1" si="80"/>
        <v>1981300.1932999964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1981300.1932999964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8220.4356815424017</v>
      </c>
      <c r="L941" s="444">
        <f t="shared" ca="1" si="80"/>
        <v>1981124.9992517186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1981124.9992517186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8219.7057063412431</v>
      </c>
      <c r="L942" s="444">
        <f t="shared" ca="1" si="80"/>
        <v>1980949.0752282396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1980949.0752282396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8218.9726895767471</v>
      </c>
      <c r="L943" s="444">
        <f t="shared" ca="1" si="80"/>
        <v>1980772.4181879961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1980772.4181879961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8218.2366185757328</v>
      </c>
      <c r="L944" s="444">
        <f t="shared" ca="1" si="80"/>
        <v>1980595.0250767516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1980595.0250767516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8217.4974806122136</v>
      </c>
      <c r="L945" s="444">
        <f t="shared" ca="1" si="80"/>
        <v>1980416.8928275437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1980416.8928275437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8216.7552629071815</v>
      </c>
      <c r="L946" s="444">
        <f t="shared" ca="1" si="80"/>
        <v>1980238.0183606306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1980238.0183606306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8216.0099526283775</v>
      </c>
      <c r="L947" s="444">
        <f t="shared" ca="1" si="80"/>
        <v>1980058.3985834387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1980058.3985834387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8215.2615368900788</v>
      </c>
      <c r="L948" s="444">
        <f t="shared" ca="1" si="80"/>
        <v>1979878.0303905087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1979878.0303905087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8214.5100027528679</v>
      </c>
      <c r="L949" s="444">
        <f t="shared" ca="1" si="80"/>
        <v>1979696.9106634413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1979696.9106634413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8213.7553372234215</v>
      </c>
      <c r="L950" s="444">
        <f t="shared" ca="1" si="80"/>
        <v>1979515.0362708445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1979515.0362708445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8212.9975272542688</v>
      </c>
      <c r="L951" s="444">
        <f t="shared" ca="1" si="80"/>
        <v>1979332.4040682786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1979332.4040682786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8212.2365597435764</v>
      </c>
      <c r="L952" s="444">
        <f t="shared" ca="1" si="80"/>
        <v>1979149.010898202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1979149.010898202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8211.4724215349233</v>
      </c>
      <c r="L953" s="444">
        <f t="shared" ca="1" si="80"/>
        <v>1978964.8535899166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1978964.8535899166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8210.7050994170677</v>
      </c>
      <c r="L954" s="444">
        <f t="shared" ca="1" si="80"/>
        <v>1978779.9289595135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1978779.9289595135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8209.9345801237214</v>
      </c>
      <c r="L955" s="444">
        <f t="shared" ca="1" si="80"/>
        <v>1978594.2338098171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1978594.2338098171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8209.1608503333209</v>
      </c>
      <c r="L956" s="444">
        <f t="shared" ca="1" si="80"/>
        <v>1978407.7649303302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1978407.7649303302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8208.3838966687908</v>
      </c>
      <c r="L957" s="444">
        <f t="shared" ca="1" si="80"/>
        <v>1978220.5190971787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1978220.5190971787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8207.6037056973255</v>
      </c>
      <c r="L958" s="444">
        <f t="shared" ca="1" si="80"/>
        <v>1978032.4930730558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1978032.4930730558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8206.8202639301489</v>
      </c>
      <c r="L959" s="444">
        <f t="shared" ca="1" si="80"/>
        <v>1977843.6836071657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1977843.6836071657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8206.033557822273</v>
      </c>
      <c r="L960" s="444">
        <f t="shared" ca="1" si="80"/>
        <v>1977654.0874351677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1977654.0874351677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8205.2435737722808</v>
      </c>
      <c r="L961" s="444">
        <f t="shared" ca="1" si="80"/>
        <v>1977463.7012791198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1977463.7012791198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8204.450298122083</v>
      </c>
      <c r="L962" s="444">
        <f t="shared" ca="1" si="80"/>
        <v>1977272.5218474218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1977272.5218474218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8203.6537171566724</v>
      </c>
      <c r="L963" s="444">
        <f t="shared" ca="1" si="80"/>
        <v>1977080.5458347583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1977080.5458347583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8202.853817103909</v>
      </c>
      <c r="L964" s="444">
        <f t="shared" ca="1" si="80"/>
        <v>1976887.769922042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1976887.769922042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8202.0505841342583</v>
      </c>
      <c r="L965" s="444">
        <f t="shared" ca="1" si="80"/>
        <v>1976694.190776356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1976694.190776356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8201.2440043605657</v>
      </c>
      <c r="L966" s="444">
        <f t="shared" ca="1" si="80"/>
        <v>1976499.8050508965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1976499.8050508965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8200.434063837818</v>
      </c>
      <c r="L967" s="444">
        <f t="shared" ca="1" si="80"/>
        <v>1976304.6093849142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1976304.6093849142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8199.6207485628929</v>
      </c>
      <c r="L968" s="444">
        <f t="shared" ca="1" si="80"/>
        <v>1976108.600403657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1976108.600403657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8198.8040444743183</v>
      </c>
      <c r="L969" s="444">
        <f t="shared" ca="1" si="80"/>
        <v>1975911.7747183111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1975911.7747183111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8197.9839374520452</v>
      </c>
      <c r="L970" s="444">
        <f t="shared" ca="1" si="80"/>
        <v>1975714.128925943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1975714.128925943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8197.1604133171786</v>
      </c>
      <c r="L971" s="444">
        <f t="shared" ca="1" si="80"/>
        <v>1975515.65960944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1975515.65960944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8196.3334578317499</v>
      </c>
      <c r="L972" s="444">
        <f t="shared" ca="1" si="80"/>
        <v>1975316.3633374516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1975316.3633374516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8195.5030566984642</v>
      </c>
      <c r="L973" s="444">
        <f t="shared" ca="1" si="80"/>
        <v>1975116.2366643299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1975116.2366643299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8194.6691955604565</v>
      </c>
      <c r="L974" s="444">
        <f t="shared" ca="1" si="80"/>
        <v>1974915.2761300702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1974915.2761300702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8193.8318600010425</v>
      </c>
      <c r="L975" s="444">
        <f t="shared" ca="1" si="80"/>
        <v>1974713.478260251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1974713.478260251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8192.9910355434622</v>
      </c>
      <c r="L976" s="444">
        <f t="shared" ca="1" si="80"/>
        <v>1974510.8395659742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1974510.8395659742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8192.1467076506415</v>
      </c>
      <c r="L977" s="444">
        <f t="shared" ca="1" si="80"/>
        <v>1974307.3565438048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1974307.3565438048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8191.2988617249366</v>
      </c>
      <c r="L978" s="444">
        <f t="shared" ca="1" si="80"/>
        <v>1974103.0256757096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1974103.0256757096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8190.4474831078724</v>
      </c>
      <c r="L979" s="444">
        <f t="shared" ca="1" si="80"/>
        <v>1973897.8434289973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1973897.8434289973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8189.5925570799045</v>
      </c>
      <c r="L980" s="444">
        <f t="shared" ca="1" si="80"/>
        <v>1973691.806256257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1973691.806256257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8188.7340688601544</v>
      </c>
      <c r="L981" s="444">
        <f t="shared" ca="1" si="80"/>
        <v>1973484.9105952969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1973484.9105952969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8187.8720036061541</v>
      </c>
      <c r="L982" s="444">
        <f t="shared" ca="1" si="80"/>
        <v>1973277.1528690828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1973277.1528690828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8187.0063464135947</v>
      </c>
      <c r="L983" s="444">
        <f t="shared" ca="1" si="80"/>
        <v>1973068.5294856762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1973068.5294856762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8186.1370823160669</v>
      </c>
      <c r="L984" s="444">
        <f t="shared" ca="1" si="80"/>
        <v>1972859.036838172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1972859.036838172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8185.2641962847993</v>
      </c>
      <c r="L985" s="444">
        <f t="shared" ca="1" si="80"/>
        <v>1972648.6713046366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1972648.6713046366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8184.3876732284007</v>
      </c>
      <c r="L986" s="444">
        <f t="shared" ca="1" si="80"/>
        <v>1972437.429248045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1972437.429248045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8183.5074979926021</v>
      </c>
      <c r="L987" s="444">
        <f t="shared" ca="1" si="80"/>
        <v>1972225.3070162174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1972225.3070162174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8182.6236553599883</v>
      </c>
      <c r="L988" s="444">
        <f t="shared" ca="1" si="80"/>
        <v>1972012.3009417572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1972012.3009417572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8181.7361300497369</v>
      </c>
      <c r="L989" s="444">
        <f t="shared" ca="1" si="80"/>
        <v>1971798.4073419867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1971798.4073419867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8180.8449067173606</v>
      </c>
      <c r="L990" s="444">
        <f t="shared" ca="1" si="80"/>
        <v>1971583.6225188838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1971583.6225188838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8179.9499699544313</v>
      </c>
      <c r="L991" s="444">
        <f t="shared" ca="1" si="80"/>
        <v>1971367.9427590179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1971367.9427590179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8179.051304288324</v>
      </c>
      <c r="L992" s="444">
        <f t="shared" ca="1" si="80"/>
        <v>1971151.364333486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1971151.364333486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8178.1488941819407</v>
      </c>
      <c r="L993" s="444">
        <f t="shared" ca="1" si="80"/>
        <v>1970933.8834978477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1970933.8834978477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8177.2427240334482</v>
      </c>
      <c r="L994" s="444">
        <f t="shared" ca="1" si="80"/>
        <v>1970715.4964920611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1970715.4964920611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8176.3327781760036</v>
      </c>
      <c r="L995" s="444">
        <f t="shared" ca="1" si="80"/>
        <v>1970496.1995404169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1970496.1995404169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8175.4190408774875</v>
      </c>
      <c r="L996" s="444">
        <f t="shared" ca="1" si="80"/>
        <v>1970275.9888514741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1970275.9888514741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8174.5014963402236</v>
      </c>
      <c r="L997" s="444">
        <f t="shared" ca="1" si="80"/>
        <v>1970054.8606179941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1970054.8606179941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8173.5801287007243</v>
      </c>
      <c r="L998" s="444">
        <f t="shared" ca="1" si="80"/>
        <v>1969832.8110168746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1969832.8110168746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8172.6549220293928</v>
      </c>
      <c r="L999" s="444">
        <f t="shared" ca="1" si="80"/>
        <v>1969609.8362090839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1969609.8362090839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8171.7258603302653</v>
      </c>
      <c r="L1000" s="444">
        <f t="shared" ca="1" si="80"/>
        <v>1969385.932339594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1969385.932339594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8170.7929275407241</v>
      </c>
      <c r="L1001" s="444">
        <f t="shared" ca="1" si="80"/>
        <v>1969161.0955373147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1969161.0955373147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8169.8561075312273</v>
      </c>
      <c r="L1002" s="444">
        <f t="shared" ca="1" si="80"/>
        <v>1968935.3219150256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1968935.3219150256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8168.915384105022</v>
      </c>
      <c r="L1003" s="444">
        <f t="shared" ca="1" si="80"/>
        <v>1968708.6075693103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1968708.6075693103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8167.9707409978755</v>
      </c>
      <c r="L1004" s="444">
        <f t="shared" ca="1" si="80"/>
        <v>1968480.9485804881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1968480.9485804881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8167.0221618777841</v>
      </c>
      <c r="L1005" s="444">
        <f t="shared" ca="1" si="80"/>
        <v>1968252.3410125456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1968252.3410125456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8166.0696303446894</v>
      </c>
      <c r="L1006" s="444">
        <f t="shared" ca="1" si="80"/>
        <v>1968022.7809130701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1968022.7809130701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8165.1131299302069</v>
      </c>
      <c r="L1007" s="444">
        <f t="shared" ca="1" si="80"/>
        <v>1967792.26431318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1967792.26431318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8164.1526440973321</v>
      </c>
      <c r="L1008" s="444">
        <f t="shared" ca="1" si="80"/>
        <v>1967560.7872274572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1967560.7872274572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8163.1881562401541</v>
      </c>
      <c r="L1009" s="444">
        <f t="shared" ca="1" si="80"/>
        <v>1967328.3456538771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1967328.3456538771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8162.2196496835713</v>
      </c>
      <c r="L1010" s="444">
        <f t="shared" ca="1" si="80"/>
        <v>1967094.9355737406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1967094.9355737406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8161.2471076830016</v>
      </c>
      <c r="L1011" s="444">
        <f t="shared" ca="1" si="80"/>
        <v>1966860.5529516034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1966860.5529516034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8160.2705134240978</v>
      </c>
      <c r="L1012" s="444">
        <f t="shared" ca="1" si="80"/>
        <v>1966625.1937352074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1966625.1937352074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8159.2898500224464</v>
      </c>
      <c r="L1013" s="444">
        <f t="shared" ca="1" si="80"/>
        <v>1966388.8538554097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1966388.8538554097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8158.3051005232892</v>
      </c>
      <c r="L1014" s="444">
        <f t="shared" ca="1" si="80"/>
        <v>1966151.5292261129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1966151.5292261129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8157.3162479012199</v>
      </c>
      <c r="L1015" s="444">
        <f t="shared" ca="1" si="80"/>
        <v>1965913.2157441939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1965913.2157441939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8156.32327505989</v>
      </c>
      <c r="L1016" s="444">
        <f t="shared" ca="1" si="80"/>
        <v>1965673.9092894336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1965673.9092894336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8155.326164831723</v>
      </c>
      <c r="L1017" s="444">
        <f t="shared" ca="1" si="80"/>
        <v>1965433.6057244451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1965433.6057244451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8154.3248999776042</v>
      </c>
      <c r="L1018" s="444">
        <f t="shared" ca="1" si="80"/>
        <v>1965192.3008946024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1965192.3008946024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8153.3194631865927</v>
      </c>
      <c r="L1019" s="444">
        <f t="shared" ca="1" si="80"/>
        <v>1964949.9906279689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1964949.9906279689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8152.3098370756188</v>
      </c>
      <c r="L1020" s="444">
        <f t="shared" ca="1" si="80"/>
        <v>1964706.6707352244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1964706.6707352244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8151.2960041891829</v>
      </c>
      <c r="L1021" s="444">
        <f t="shared" ca="1" si="80"/>
        <v>1964462.3370095934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1964462.3370095934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8150.2779469990546</v>
      </c>
      <c r="L1022" s="444">
        <f t="shared" ca="1" si="80"/>
        <v>1964216.9852267723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1964216.9852267723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8149.2556479039667</v>
      </c>
      <c r="L1023" s="444">
        <f t="shared" ca="1" si="80"/>
        <v>1963970.6111448561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1963970.6111448561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8148.2290892293158</v>
      </c>
      <c r="L1024" s="444">
        <f t="shared" ca="1" si="80"/>
        <v>1963723.2105042653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1963723.2105042653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8147.198253226853</v>
      </c>
      <c r="L1025" s="444">
        <f t="shared" ca="1" si="80"/>
        <v>1963474.779027672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1963474.779027672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8146.163122074383</v>
      </c>
      <c r="L1026" s="444">
        <f t="shared" ca="1" si="80"/>
        <v>1963225.3124199263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1963225.3124199263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8145.1236778754419</v>
      </c>
      <c r="L1027" s="444">
        <f t="shared" ca="1" si="80"/>
        <v>1962974.8063679815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1962974.8063679815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8144.0799026590057</v>
      </c>
      <c r="L1028" s="444">
        <f t="shared" ref="L1028:L1282" ca="1" si="106">I1028-J1028+K1028</f>
        <v>1962723.2565408202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1962723.2565408202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8143.031778379167</v>
      </c>
      <c r="L1029" s="444">
        <f t="shared" ca="1" si="106"/>
        <v>1962470.6585893792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1962470.6585893792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8141.9792869148287</v>
      </c>
      <c r="L1030" s="444">
        <f t="shared" ca="1" si="106"/>
        <v>1962217.0081464739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1962217.0081464739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8140.92241006939</v>
      </c>
      <c r="L1031" s="444">
        <f t="shared" ca="1" si="106"/>
        <v>1961962.3008267232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1961962.3008267232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8139.8611295704286</v>
      </c>
      <c r="L1032" s="444">
        <f t="shared" ca="1" si="106"/>
        <v>1961706.5322264736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1961706.5322264736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8138.795427069389</v>
      </c>
      <c r="L1033" s="444">
        <f t="shared" ca="1" si="106"/>
        <v>1961449.6979237227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1961449.6979237227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8137.7252841412601</v>
      </c>
      <c r="L1034" s="444">
        <f t="shared" ca="1" si="106"/>
        <v>1961191.7934780437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1961191.7934780437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8136.6506822842657</v>
      </c>
      <c r="L1035" s="444">
        <f t="shared" ca="1" si="106"/>
        <v>1960932.8144305078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1960932.8144305078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8135.571602919531</v>
      </c>
      <c r="L1036" s="444">
        <f t="shared" ca="1" si="106"/>
        <v>1960672.7563036073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1960672.7563036073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8134.4880273907802</v>
      </c>
      <c r="L1037" s="444">
        <f t="shared" ca="1" si="106"/>
        <v>1960411.6146011779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1960411.6146011779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8133.3999369639914</v>
      </c>
      <c r="L1038" s="444">
        <f t="shared" ca="1" si="106"/>
        <v>1960149.3848083217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1960149.3848083217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8132.3073128270898</v>
      </c>
      <c r="L1039" s="444">
        <f t="shared" ca="1" si="106"/>
        <v>1959886.0623913286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1959886.0623913286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8131.2101360896177</v>
      </c>
      <c r="L1040" s="444">
        <f t="shared" ca="1" si="106"/>
        <v>1959621.6427975981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1959621.6427975981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8130.1083877824085</v>
      </c>
      <c r="L1041" s="444">
        <f t="shared" ca="1" si="106"/>
        <v>1959356.1214555604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1959356.1214555604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8129.0020488572509</v>
      </c>
      <c r="L1042" s="444">
        <f t="shared" ca="1" si="106"/>
        <v>1959089.4937745975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1959089.4937745975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8127.8911001865717</v>
      </c>
      <c r="L1043" s="444">
        <f t="shared" ca="1" si="106"/>
        <v>1958821.755144964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1958821.755144964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8126.7755225630981</v>
      </c>
      <c r="L1044" s="444">
        <f t="shared" ca="1" si="106"/>
        <v>1958552.9009377069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1958552.9009377069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8125.6552966995278</v>
      </c>
      <c r="L1045" s="444">
        <f t="shared" ca="1" si="106"/>
        <v>1958282.9265045864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1958282.9265045864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8124.5304032281911</v>
      </c>
      <c r="L1046" s="444">
        <f t="shared" ca="1" si="106"/>
        <v>1958011.8271779944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1958011.8271779944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8123.4008227007262</v>
      </c>
      <c r="L1047" s="444">
        <f t="shared" ca="1" si="106"/>
        <v>1957739.5982708749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1957739.5982708749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8122.266535587728</v>
      </c>
      <c r="L1048" s="444">
        <f t="shared" ca="1" si="106"/>
        <v>1957466.2350766426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1957466.2350766426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8121.127522278427</v>
      </c>
      <c r="L1049" s="444">
        <f t="shared" ca="1" si="106"/>
        <v>1957191.7328691008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1957191.7328691008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8119.9837630803358</v>
      </c>
      <c r="L1050" s="444">
        <f t="shared" ca="1" si="106"/>
        <v>1956916.0869023609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1956916.0869023609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8118.8352382189196</v>
      </c>
      <c r="L1051" s="444">
        <f t="shared" ca="1" si="106"/>
        <v>1956639.2924107597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1956639.2924107597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8117.6819278372468</v>
      </c>
      <c r="L1052" s="444">
        <f t="shared" ca="1" si="106"/>
        <v>1956361.3446087767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1956361.3446087767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8116.5238119956521</v>
      </c>
      <c r="L1053" s="444">
        <f t="shared" ca="1" si="106"/>
        <v>1956082.2386909523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1956082.2386909523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8115.360870671384</v>
      </c>
      <c r="L1054" s="444">
        <f t="shared" ca="1" si="106"/>
        <v>1955801.9698318036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1955801.9698318036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8114.1930837582631</v>
      </c>
      <c r="L1055" s="444">
        <f t="shared" ca="1" si="106"/>
        <v>1955520.5331857416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1955520.5331857416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8113.0204310663394</v>
      </c>
      <c r="L1056" s="444">
        <f t="shared" ca="1" si="106"/>
        <v>1955237.9238869878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1955237.9238869878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8111.8428923215315</v>
      </c>
      <c r="L1057" s="444">
        <f t="shared" ca="1" si="106"/>
        <v>1954954.1370494892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1954954.1370494892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8110.6604471652872</v>
      </c>
      <c r="L1058" s="444">
        <f t="shared" ca="1" si="106"/>
        <v>1954669.1677668344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1954669.1677668344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8109.4730751542256</v>
      </c>
      <c r="L1059" s="444">
        <f t="shared" ca="1" si="106"/>
        <v>1954383.0111121684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1954383.0111121684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8108.2807557597844</v>
      </c>
      <c r="L1060" s="444">
        <f t="shared" ca="1" si="106"/>
        <v>1954095.6621381079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1954095.6621381079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8107.0834683678659</v>
      </c>
      <c r="L1061" s="444">
        <f t="shared" ca="1" si="106"/>
        <v>1953807.1158766556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1953807.1158766556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8105.8811922784807</v>
      </c>
      <c r="L1062" s="444">
        <f t="shared" ca="1" si="106"/>
        <v>1953517.367339114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1953517.367339114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8104.6739067053904</v>
      </c>
      <c r="L1063" s="444">
        <f t="shared" ca="1" si="106"/>
        <v>1953226.4115159991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1953226.4115159991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8103.4615907757452</v>
      </c>
      <c r="L1064" s="444">
        <f t="shared" ca="1" si="106"/>
        <v>1952934.2433769547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1952934.2433769547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8102.2442235297267</v>
      </c>
      <c r="L1065" s="444">
        <f t="shared" ca="1" si="106"/>
        <v>1952640.8578706642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1952640.8578706642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8101.0217839201832</v>
      </c>
      <c r="L1066" s="444">
        <f t="shared" ca="1" si="106"/>
        <v>1952346.2499247643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1952346.2499247643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8099.794250812266</v>
      </c>
      <c r="L1067" s="444">
        <f t="shared" ca="1" si="106"/>
        <v>1952050.4144457565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1952050.4144457565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8098.561602983068</v>
      </c>
      <c r="L1068" s="444">
        <f t="shared" ca="1" si="106"/>
        <v>1951753.3463189194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1951753.3463189194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8097.3238191212467</v>
      </c>
      <c r="L1069" s="444">
        <f t="shared" ca="1" si="106"/>
        <v>1951455.0404082206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1951455.0404082206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8096.0808778266683</v>
      </c>
      <c r="L1070" s="444">
        <f t="shared" ca="1" si="106"/>
        <v>1951155.4915562272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1951155.4915562272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8094.8327576100282</v>
      </c>
      <c r="L1071" s="444">
        <f t="shared" ca="1" si="106"/>
        <v>1950854.6945840172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1950854.6945840172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8093.579436892488</v>
      </c>
      <c r="L1072" s="444">
        <f t="shared" ca="1" si="106"/>
        <v>1950552.6442910894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1950552.6442910894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8092.3208940052891</v>
      </c>
      <c r="L1073" s="444">
        <f t="shared" ca="1" si="106"/>
        <v>1950249.3354552744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1950249.3354552744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8091.0571071893928</v>
      </c>
      <c r="L1074" s="444">
        <f t="shared" ca="1" si="106"/>
        <v>1949944.7628326437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1949944.7628326437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8089.7880545950975</v>
      </c>
      <c r="L1075" s="444">
        <f t="shared" ca="1" si="106"/>
        <v>1949638.9211574185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1949638.9211574185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8088.5137142816602</v>
      </c>
      <c r="L1076" s="444">
        <f t="shared" ca="1" si="106"/>
        <v>1949331.8051418799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1949331.8051418799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8087.2340642169156</v>
      </c>
      <c r="L1077" s="444">
        <f t="shared" ca="1" si="106"/>
        <v>1949023.4094762767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1949023.4094762767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8085.9490822769021</v>
      </c>
      <c r="L1078" s="444">
        <f t="shared" ca="1" si="106"/>
        <v>1948713.7288287336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1948713.7288287336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8084.6587462454727</v>
      </c>
      <c r="L1079" s="444">
        <f t="shared" ca="1" si="106"/>
        <v>1948402.7578451589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1948402.7578451589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8083.3630338139101</v>
      </c>
      <c r="L1080" s="444">
        <f t="shared" ca="1" si="106"/>
        <v>1948090.4911491526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1948090.4911491526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8082.0619225805522</v>
      </c>
      <c r="L1081" s="444">
        <f t="shared" ca="1" si="106"/>
        <v>1947776.9233419129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1947776.9233419129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8080.7553900503863</v>
      </c>
      <c r="L1082" s="444">
        <f t="shared" ca="1" si="106"/>
        <v>1947462.0490021431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1947462.0490021431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8079.4434136346799</v>
      </c>
      <c r="L1083" s="444">
        <f t="shared" ca="1" si="106"/>
        <v>1947145.8626859577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1947145.8626859577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8078.1259706505716</v>
      </c>
      <c r="L1084" s="444">
        <f t="shared" ca="1" si="106"/>
        <v>1946828.358926788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1946828.358926788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8076.8030383206988</v>
      </c>
      <c r="L1085" s="444">
        <f t="shared" ca="1" si="106"/>
        <v>1946509.5322352885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1946509.5322352885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8075.4745937727848</v>
      </c>
      <c r="L1086" s="444">
        <f t="shared" ca="1" si="106"/>
        <v>1946189.3770992411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1946189.3770992411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8074.1406140392537</v>
      </c>
      <c r="L1087" s="444">
        <f t="shared" ca="1" si="106"/>
        <v>1945867.8879834602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1945867.8879834602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8072.8010760568332</v>
      </c>
      <c r="L1088" s="444">
        <f t="shared" ca="1" si="106"/>
        <v>1945545.0593296969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1945545.0593296969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8071.4559566661528</v>
      </c>
      <c r="L1089" s="444">
        <f t="shared" ca="1" si="106"/>
        <v>1945220.885556543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1945220.885556543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8070.1052326113449</v>
      </c>
      <c r="L1090" s="444">
        <f t="shared" ca="1" si="106"/>
        <v>1944895.3610593341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1944895.3610593341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8068.7488805396415</v>
      </c>
      <c r="L1091" s="444">
        <f t="shared" ca="1" si="106"/>
        <v>1944568.4802100535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1944568.4802100535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8067.3868770009713</v>
      </c>
      <c r="L1092" s="444">
        <f t="shared" ca="1" si="106"/>
        <v>1944240.2373572343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1944240.2373572343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8066.0191984475596</v>
      </c>
      <c r="L1093" s="444">
        <f t="shared" ca="1" si="106"/>
        <v>1943910.6268258616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1943910.6268258616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8064.6458212335056</v>
      </c>
      <c r="L1094" s="444">
        <f t="shared" ca="1" si="106"/>
        <v>1943579.642917275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1943579.642917275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8063.2667216143936</v>
      </c>
      <c r="L1095" s="444">
        <f t="shared" ca="1" si="106"/>
        <v>1943247.2799090692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1943247.2799090692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8061.8818757468716</v>
      </c>
      <c r="L1096" s="444">
        <f t="shared" ca="1" si="106"/>
        <v>1942913.5320549959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1942913.5320549959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8060.4912596882323</v>
      </c>
      <c r="L1097" s="444">
        <f t="shared" ca="1" si="106"/>
        <v>1942578.393584864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1942578.393584864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8059.0948493960159</v>
      </c>
      <c r="L1098" s="444">
        <f t="shared" ca="1" si="106"/>
        <v>1942241.8587044398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1942241.8587044398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8057.6926207275819</v>
      </c>
      <c r="L1099" s="444">
        <f t="shared" ca="1" si="106"/>
        <v>1941903.9215953471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1941903.9215953471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8056.2845494396961</v>
      </c>
      <c r="L1100" s="444">
        <f t="shared" ca="1" si="106"/>
        <v>1941564.5764149667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1941564.5764149667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8054.8706111881102</v>
      </c>
      <c r="L1101" s="444">
        <f t="shared" ca="1" si="106"/>
        <v>1941223.8172963345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1941223.8172963345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8053.4507815271427</v>
      </c>
      <c r="L1102" s="444">
        <f t="shared" ca="1" si="106"/>
        <v>1940881.6383480416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1940881.6383480416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8052.0250359092561</v>
      </c>
      <c r="L1103" s="444">
        <f t="shared" ca="1" si="106"/>
        <v>1940538.0336541305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1940538.0336541305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8050.5933496846264</v>
      </c>
      <c r="L1104" s="444">
        <f t="shared" ca="1" si="106"/>
        <v>1940192.9972739951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1940192.9972739951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8049.1556981007288</v>
      </c>
      <c r="L1105" s="444">
        <f t="shared" ca="1" si="106"/>
        <v>1939846.5232422757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1939846.5232422757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8047.7120563018971</v>
      </c>
      <c r="L1106" s="444">
        <f t="shared" ca="1" si="106"/>
        <v>1939498.6055687575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1939498.6055687575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8046.2623993289044</v>
      </c>
      <c r="L1107" s="444">
        <f t="shared" ca="1" si="106"/>
        <v>1939149.2382382662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1939149.2382382662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8044.8067021185243</v>
      </c>
      <c r="L1108" s="444">
        <f t="shared" ca="1" si="106"/>
        <v>1938798.4152105646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1938798.4152105646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8043.3449395031021</v>
      </c>
      <c r="L1109" s="444">
        <f t="shared" ca="1" si="106"/>
        <v>1938446.1304202476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1938446.1304202476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8041.8770862101146</v>
      </c>
      <c r="L1110" s="444">
        <f t="shared" ca="1" si="106"/>
        <v>1938092.3777766374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1938092.3777766374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8040.4031168617385</v>
      </c>
      <c r="L1111" s="444">
        <f t="shared" ca="1" si="106"/>
        <v>1937737.1511636791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1937737.1511636791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8038.9230059744123</v>
      </c>
      <c r="L1112" s="444">
        <f t="shared" ca="1" si="106"/>
        <v>1937380.4444398333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1937380.4444398333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8037.4367279583876</v>
      </c>
      <c r="L1113" s="444">
        <f t="shared" ca="1" si="106"/>
        <v>1937022.2514379716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1937022.2514379716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8035.9442571172967</v>
      </c>
      <c r="L1114" s="444">
        <f t="shared" ca="1" si="106"/>
        <v>1936662.5659652688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1936662.5659652688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8034.445567647701</v>
      </c>
      <c r="L1115" s="444">
        <f t="shared" ca="1" si="106"/>
        <v>1936301.3818030963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1936301.3818030963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8032.9406336386501</v>
      </c>
      <c r="L1116" s="444">
        <f t="shared" ca="1" si="106"/>
        <v>1935938.6927069149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1935938.6927069149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8031.4294290712269</v>
      </c>
      <c r="L1117" s="444">
        <f t="shared" ca="1" si="106"/>
        <v>1935574.4924061659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1935574.4924061659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8029.911927818107</v>
      </c>
      <c r="L1118" s="444">
        <f t="shared" ca="1" si="106"/>
        <v>1935208.7746041638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1935208.7746041638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8028.3881036430985</v>
      </c>
      <c r="L1119" s="444">
        <f t="shared" ca="1" si="106"/>
        <v>1934841.5329779868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1934841.5329779868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8026.8579302006947</v>
      </c>
      <c r="L1120" s="444">
        <f t="shared" ca="1" si="106"/>
        <v>1934472.7611783673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1934472.7611783673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8025.3213810356137</v>
      </c>
      <c r="L1121" s="444">
        <f t="shared" ca="1" si="106"/>
        <v>1934102.4528295828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1934102.4528295828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8023.7784295823431</v>
      </c>
      <c r="L1122" s="444">
        <f t="shared" ca="1" si="106"/>
        <v>1933730.6015293449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1933730.6015293449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8022.2290491646863</v>
      </c>
      <c r="L1123" s="444">
        <f t="shared" ca="1" si="106"/>
        <v>1933357.2008486895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1933357.2008486895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8020.6732129952879</v>
      </c>
      <c r="L1124" s="444">
        <f t="shared" ca="1" si="106"/>
        <v>1932982.2443318646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1932982.2443318646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8019.1108941751854</v>
      </c>
      <c r="L1125" s="444">
        <f t="shared" ca="1" si="106"/>
        <v>1932605.7254962197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1932605.7254962197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8017.542065693332</v>
      </c>
      <c r="L1126" s="444">
        <f t="shared" ca="1" si="106"/>
        <v>1932227.6378320928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1932227.6378320928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8015.9667004261346</v>
      </c>
      <c r="L1127" s="444">
        <f t="shared" ca="1" si="106"/>
        <v>1931847.9748026987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1931847.9748026987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8014.3847711369935</v>
      </c>
      <c r="L1128" s="444">
        <f t="shared" ca="1" si="106"/>
        <v>1931466.7298440156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1931466.7298440156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8012.7962504758143</v>
      </c>
      <c r="L1129" s="444">
        <f t="shared" ca="1" si="106"/>
        <v>1931083.8963646712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1931083.8963646712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8011.2011109785453</v>
      </c>
      <c r="L1130" s="444">
        <f t="shared" ca="1" si="106"/>
        <v>1930699.4677458296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1930699.4677458296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8009.5993250667061</v>
      </c>
      <c r="L1131" s="444">
        <f t="shared" ca="1" si="106"/>
        <v>1930313.4373410761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1930313.4373410761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8007.9908650469006</v>
      </c>
      <c r="L1132" s="444">
        <f t="shared" ca="1" si="106"/>
        <v>1929925.7984763028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1929925.7984763028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8006.3757031103441</v>
      </c>
      <c r="L1133" s="444">
        <f t="shared" ca="1" si="106"/>
        <v>1929536.5444495929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1929536.5444495929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8004.7538113323872</v>
      </c>
      <c r="L1134" s="444">
        <f t="shared" ca="1" si="106"/>
        <v>1929145.6685311052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1929145.6685311052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8003.125161672021</v>
      </c>
      <c r="L1135" s="444">
        <f t="shared" ca="1" si="106"/>
        <v>1928753.163962957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1928753.163962957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8001.4897259714035</v>
      </c>
      <c r="L1136" s="444">
        <f t="shared" ca="1" si="106"/>
        <v>1928359.0239591082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1928359.0239591082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7999.8474759553674</v>
      </c>
      <c r="L1137" s="444">
        <f t="shared" ca="1" si="106"/>
        <v>1927963.2417052432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1927963.2417052432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7998.1983832309297</v>
      </c>
      <c r="L1138" s="444">
        <f t="shared" ca="1" si="106"/>
        <v>1927565.810358654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1927565.810358654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7996.5424192868077</v>
      </c>
      <c r="L1139" s="444">
        <f t="shared" ca="1" si="106"/>
        <v>1927166.7230481207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1927166.7230481207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7994.8795554929193</v>
      </c>
      <c r="L1140" s="444">
        <f t="shared" ca="1" si="106"/>
        <v>1926765.9728737934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1926765.9728737934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7993.2097630998887</v>
      </c>
      <c r="L1141" s="444">
        <f t="shared" ca="1" si="106"/>
        <v>1926363.5529070732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1926363.5529070732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7991.5330132385543</v>
      </c>
      <c r="L1142" s="444">
        <f t="shared" ca="1" si="106"/>
        <v>1925959.4561904916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1925959.4561904916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7989.8492769194636</v>
      </c>
      <c r="L1143" s="444">
        <f t="shared" ca="1" si="106"/>
        <v>1925553.6757375908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1925553.6757375908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7988.1585250323769</v>
      </c>
      <c r="L1144" s="444">
        <f t="shared" ca="1" si="106"/>
        <v>1925146.204532803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1925146.204532803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7986.4607283457617</v>
      </c>
      <c r="L1145" s="444">
        <f t="shared" ca="1" si="106"/>
        <v>1924737.0355313285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1924737.0355313285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7984.7558575062849</v>
      </c>
      <c r="L1146" s="444">
        <f t="shared" ca="1" si="106"/>
        <v>1924326.1616590146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1924326.1616590146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7983.0438830383091</v>
      </c>
      <c r="L1147" s="444">
        <f t="shared" ca="1" si="106"/>
        <v>1923913.5758122327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1923913.5758122327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7981.3247753433852</v>
      </c>
      <c r="L1148" s="444">
        <f t="shared" ca="1" si="106"/>
        <v>1923499.2708577558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1923499.2708577558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7979.5985046997303</v>
      </c>
      <c r="L1149" s="444">
        <f t="shared" ca="1" si="106"/>
        <v>1923083.2396326354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1923083.2396326354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7977.8650412617299</v>
      </c>
      <c r="L1150" s="444">
        <f t="shared" ca="1" si="106"/>
        <v>1922665.474944077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1922665.474944077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7976.1243550594045</v>
      </c>
      <c r="L1151" s="444">
        <f t="shared" ca="1" si="106"/>
        <v>1922245.9695693161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1922245.9695693161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7974.3764159979</v>
      </c>
      <c r="L1152" s="444">
        <f t="shared" ca="1" si="106"/>
        <v>1921824.7162554939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1921824.7162554939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7972.621193856975</v>
      </c>
      <c r="L1153" s="444">
        <f t="shared" ca="1" si="106"/>
        <v>1921401.7077195307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1921401.7077195307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7970.8586582904609</v>
      </c>
      <c r="L1154" s="444">
        <f t="shared" ca="1" si="106"/>
        <v>1920976.936648001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1920976.936648001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7969.0887788257533</v>
      </c>
      <c r="L1155" s="444">
        <f t="shared" ca="1" si="106"/>
        <v>1920550.3956970065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1920550.3956970065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7967.3115248632757</v>
      </c>
      <c r="L1156" s="444">
        <f t="shared" ca="1" si="106"/>
        <v>1920122.0774920497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1920122.0774920497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7965.5268656759563</v>
      </c>
      <c r="L1157" s="444">
        <f t="shared" ca="1" si="106"/>
        <v>1919691.9746279055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1919691.9746279055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7963.7347704086887</v>
      </c>
      <c r="L1158" s="444">
        <f t="shared" ca="1" si="106"/>
        <v>1919260.0796684939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1919260.0796684939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7961.9352080778071</v>
      </c>
      <c r="L1159" s="444">
        <f t="shared" ca="1" si="106"/>
        <v>1918826.3851467515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1918826.3851467515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7960.1281475705464</v>
      </c>
      <c r="L1160" s="444">
        <f t="shared" ca="1" si="106"/>
        <v>1918390.883564502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1918390.883564502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7958.3135576445084</v>
      </c>
      <c r="L1161" s="444">
        <f t="shared" ca="1" si="106"/>
        <v>1917953.5673923264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1917953.5673923264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7956.491406927109</v>
      </c>
      <c r="L1162" s="444">
        <f t="shared" ca="1" si="106"/>
        <v>1917514.4290694334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1917514.4290694334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7954.6616639150534</v>
      </c>
      <c r="L1163" s="444">
        <f t="shared" ca="1" si="106"/>
        <v>1917073.4610035282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1917073.4610035282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7952.824296973783</v>
      </c>
      <c r="L1164" s="444">
        <f t="shared" ca="1" si="106"/>
        <v>1916630.6555706819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1916630.6555706819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7950.9792743369226</v>
      </c>
      <c r="L1165" s="444">
        <f t="shared" ca="1" si="106"/>
        <v>1916186.0051151987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1916186.0051151987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7949.1265641057444</v>
      </c>
      <c r="L1166" s="444">
        <f t="shared" ca="1" si="106"/>
        <v>1915739.5019494842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1915739.5019494842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7947.2661342485999</v>
      </c>
      <c r="L1167" s="444">
        <f t="shared" ca="1" si="106"/>
        <v>1915291.1383539126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1915291.1383539126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7945.397952600385</v>
      </c>
      <c r="L1168" s="444">
        <f t="shared" ca="1" si="106"/>
        <v>1914840.9065766928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1914840.9065766928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7978.503777402887</v>
      </c>
      <c r="L1169" s="444">
        <f t="shared" ca="1" si="106"/>
        <v>1922819.4103540957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1922819.4103540957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8011.7475431420653</v>
      </c>
      <c r="L1170" s="444">
        <f t="shared" ca="1" si="106"/>
        <v>1930831.1578972379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1930831.1578972379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8045.1298245718244</v>
      </c>
      <c r="L1171" s="444">
        <f t="shared" ca="1" si="106"/>
        <v>1938876.2877218097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1938876.2877218097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8078.6511988408738</v>
      </c>
      <c r="L1172" s="444">
        <f t="shared" ca="1" si="106"/>
        <v>1946954.9389206506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1946954.9389206506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8112.3122455027105</v>
      </c>
      <c r="L1173" s="444">
        <f t="shared" ca="1" si="106"/>
        <v>1955067.2511661532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1955067.2511661532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8146.1135465256393</v>
      </c>
      <c r="L1174" s="444">
        <f t="shared" ca="1" si="106"/>
        <v>1963213.3647126788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1963213.3647126788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8180.0556863028287</v>
      </c>
      <c r="L1175" s="444">
        <f t="shared" ca="1" si="106"/>
        <v>1971393.4203989815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1971393.4203989815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8214.1392516624237</v>
      </c>
      <c r="L1176" s="444">
        <f t="shared" ca="1" si="106"/>
        <v>1979607.559650644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1979607.559650644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8248.3648318776832</v>
      </c>
      <c r="L1177" s="444">
        <f t="shared" ca="1" si="106"/>
        <v>1987855.9244825216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1987855.9244825216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8282.7330186771742</v>
      </c>
      <c r="L1178" s="444">
        <f t="shared" ca="1" si="106"/>
        <v>1996138.6575011988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1996138.6575011988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8317.2444062549948</v>
      </c>
      <c r="L1179" s="444">
        <f t="shared" ca="1" si="106"/>
        <v>2004455.9019074538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2004455.9019074538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8351.8995912810569</v>
      </c>
      <c r="L1180" s="444">
        <f t="shared" ca="1" si="106"/>
        <v>2012807.8014987349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2012807.8014987349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8386.6991729113943</v>
      </c>
      <c r="L1181" s="444">
        <f t="shared" ca="1" si="106"/>
        <v>2021194.5006716463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2021194.5006716463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8421.6437527985254</v>
      </c>
      <c r="L1182" s="444">
        <f t="shared" ca="1" si="106"/>
        <v>2029616.1444244448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2029616.1444244448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8456.7339351018527</v>
      </c>
      <c r="L1183" s="444">
        <f t="shared" ca="1" si="106"/>
        <v>2038072.8783595467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2038072.8783595467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8491.9703264981108</v>
      </c>
      <c r="L1184" s="444">
        <f t="shared" ca="1" si="106"/>
        <v>2046564.8486860448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2046564.8486860448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8527.353536191853</v>
      </c>
      <c r="L1185" s="444">
        <f t="shared" ca="1" si="106"/>
        <v>2055092.2022222367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2055092.2022222367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8562.8841759259849</v>
      </c>
      <c r="L1186" s="444">
        <f t="shared" ca="1" si="106"/>
        <v>2063655.0863981626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2063655.0863981626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8598.5628599923439</v>
      </c>
      <c r="L1187" s="444">
        <f t="shared" ca="1" si="106"/>
        <v>2072253.6492581549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2072253.6492581549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8634.3902052423109</v>
      </c>
      <c r="L1188" s="444">
        <f t="shared" ca="1" si="106"/>
        <v>2080888.0394633971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2080888.0394633971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8670.3668310974881</v>
      </c>
      <c r="L1189" s="444">
        <f t="shared" ca="1" si="106"/>
        <v>2089558.4062944946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2089558.4062944946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8706.4933595603943</v>
      </c>
      <c r="L1190" s="444">
        <f t="shared" ca="1" si="106"/>
        <v>2098264.899654055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2098264.899654055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8742.77041522523</v>
      </c>
      <c r="L1191" s="444">
        <f t="shared" ca="1" si="106"/>
        <v>2107007.6700692801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2107007.6700692801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8779.1986252886672</v>
      </c>
      <c r="L1192" s="444">
        <f t="shared" ca="1" si="106"/>
        <v>2115786.8686945685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2115786.8686945685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8815.7786195607023</v>
      </c>
      <c r="L1193" s="444">
        <f t="shared" ca="1" si="106"/>
        <v>2124602.6473141294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2124602.6473141294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8852.5110304755399</v>
      </c>
      <c r="L1194" s="444">
        <f t="shared" ca="1" si="106"/>
        <v>2133455.158344605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2133455.158344605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8889.3964931025203</v>
      </c>
      <c r="L1195" s="444">
        <f t="shared" ca="1" si="106"/>
        <v>2142344.5548377074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2142344.5548377074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8926.4356451571148</v>
      </c>
      <c r="L1196" s="444">
        <f t="shared" ca="1" si="106"/>
        <v>2151270.9904828644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2151270.9904828644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8963.6291270119345</v>
      </c>
      <c r="L1197" s="444">
        <f t="shared" ca="1" si="106"/>
        <v>2160234.6196098765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2160234.6196098765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9000.9775817078189</v>
      </c>
      <c r="L1198" s="444">
        <f t="shared" ca="1" si="106"/>
        <v>2169235.5971915843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2169235.5971915843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9038.4816549649349</v>
      </c>
      <c r="L1199" s="444">
        <f t="shared" ca="1" si="106"/>
        <v>2178274.0788465491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2178274.0788465491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9076.1419951939552</v>
      </c>
      <c r="L1200" s="444">
        <f t="shared" ca="1" si="106"/>
        <v>2187350.2208417431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2187350.2208417431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9113.9592535072625</v>
      </c>
      <c r="L1201" s="444">
        <f t="shared" ca="1" si="106"/>
        <v>2196464.1800952503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2196464.1800952503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9151.9340837302097</v>
      </c>
      <c r="L1202" s="444">
        <f t="shared" ca="1" si="106"/>
        <v>2205616.1141789802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2205616.1141789802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9190.0671424124175</v>
      </c>
      <c r="L1203" s="444">
        <f t="shared" ca="1" si="106"/>
        <v>2214806.1813213928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2214806.1813213928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9228.3590888391373</v>
      </c>
      <c r="L1204" s="444">
        <f t="shared" ca="1" si="106"/>
        <v>2224034.5404102318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2224034.5404102318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9266.8105850426327</v>
      </c>
      <c r="L1205" s="444">
        <f t="shared" ca="1" si="106"/>
        <v>2233301.3509952743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2233301.3509952743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9305.4222958136434</v>
      </c>
      <c r="L1206" s="444">
        <f t="shared" ca="1" si="106"/>
        <v>2242606.7732910877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2242606.7732910877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9344.1948887128656</v>
      </c>
      <c r="L1207" s="444">
        <f t="shared" ca="1" si="106"/>
        <v>2251950.9681798005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2251950.9681798005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9383.1290340825017</v>
      </c>
      <c r="L1208" s="444">
        <f t="shared" ca="1" si="106"/>
        <v>2261334.097213883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2261334.097213883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9422.2254050578449</v>
      </c>
      <c r="L1209" s="444">
        <f t="shared" ca="1" si="106"/>
        <v>2270756.3226189408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2270756.3226189408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9461.4846775789192</v>
      </c>
      <c r="L1210" s="444">
        <f t="shared" ca="1" si="106"/>
        <v>2280217.8072965196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2280217.8072965196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9500.9075304021644</v>
      </c>
      <c r="L1211" s="444">
        <f t="shared" ca="1" si="106"/>
        <v>2289718.7148269219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2289718.7148269219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9540.4946451121741</v>
      </c>
      <c r="L1212" s="444">
        <f t="shared" ca="1" si="106"/>
        <v>2299259.2094720341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2299259.2094720341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9580.2467061334755</v>
      </c>
      <c r="L1213" s="444">
        <f t="shared" ca="1" si="106"/>
        <v>2308839.4561781678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2308839.4561781678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9620.1644007423656</v>
      </c>
      <c r="L1214" s="444">
        <f t="shared" ca="1" si="106"/>
        <v>2318459.6205789102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2318459.6205789102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9660.2484190787927</v>
      </c>
      <c r="L1215" s="444">
        <f t="shared" ca="1" si="106"/>
        <v>2328119.8689979892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2328119.8689979892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9700.4994541582892</v>
      </c>
      <c r="L1216" s="444">
        <f t="shared" ca="1" si="106"/>
        <v>2337820.3684521476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2337820.3684521476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9740.9182018839474</v>
      </c>
      <c r="L1217" s="444">
        <f t="shared" ca="1" si="106"/>
        <v>2347561.2866540314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2347561.2866540314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9781.5053610584637</v>
      </c>
      <c r="L1218" s="444">
        <f t="shared" ca="1" si="106"/>
        <v>2357342.7920150897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2357342.7920150897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9822.2616333962069</v>
      </c>
      <c r="L1219" s="444">
        <f t="shared" ca="1" si="106"/>
        <v>2367165.0536484858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2367165.0536484858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9863.1877235353568</v>
      </c>
      <c r="L1220" s="444">
        <f t="shared" ca="1" si="106"/>
        <v>2377028.2413720214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2377028.2413720214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9904.2843390500893</v>
      </c>
      <c r="L1221" s="444">
        <f t="shared" ca="1" si="106"/>
        <v>2386932.5257110717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2386932.5257110717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9945.5521904627985</v>
      </c>
      <c r="L1222" s="444">
        <f t="shared" ca="1" si="106"/>
        <v>2396878.0779015343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2396878.0779015343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9986.9919912563928</v>
      </c>
      <c r="L1223" s="444">
        <f t="shared" ca="1" si="106"/>
        <v>2406865.0698927906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2406865.0698927906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10028.604457886628</v>
      </c>
      <c r="L1224" s="444">
        <f t="shared" ca="1" si="106"/>
        <v>2416893.6743506771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2416893.6743506771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10070.390309794488</v>
      </c>
      <c r="L1225" s="444">
        <f t="shared" ca="1" si="106"/>
        <v>2426964.0646604714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2426964.0646604714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10112.35026941863</v>
      </c>
      <c r="L1226" s="444">
        <f t="shared" ca="1" si="106"/>
        <v>2437076.4149298901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2437076.4149298901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10154.485062207876</v>
      </c>
      <c r="L1227" s="444">
        <f t="shared" ca="1" si="106"/>
        <v>2447230.8999920981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2447230.8999920981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10196.795416633742</v>
      </c>
      <c r="L1228" s="444">
        <f t="shared" ca="1" si="106"/>
        <v>2457427.6954087317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2457427.6954087317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10239.282064203049</v>
      </c>
      <c r="L1229" s="444">
        <f t="shared" ca="1" si="106"/>
        <v>2467666.9774729349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2467666.9774729349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10281.945739470562</v>
      </c>
      <c r="L1230" s="444">
        <f t="shared" ca="1" si="106"/>
        <v>2477948.9232124053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2477948.9232124053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10324.787180051688</v>
      </c>
      <c r="L1231" s="444">
        <f t="shared" ca="1" si="106"/>
        <v>2488273.710392457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2488273.710392457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10367.807126635238</v>
      </c>
      <c r="L1232" s="444">
        <f t="shared" ca="1" si="106"/>
        <v>2498641.5175190922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2498641.5175190922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10411.006322996218</v>
      </c>
      <c r="L1233" s="444">
        <f t="shared" ca="1" si="106"/>
        <v>2509052.5238420884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2509052.5238420884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10454.385516008702</v>
      </c>
      <c r="L1234" s="444">
        <f t="shared" ca="1" si="106"/>
        <v>2519506.9093580972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2519506.9093580972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10497.945455658739</v>
      </c>
      <c r="L1235" s="444">
        <f t="shared" ca="1" si="106"/>
        <v>2530004.854813756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2530004.854813756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10541.686895057317</v>
      </c>
      <c r="L1236" s="444">
        <f t="shared" ca="1" si="106"/>
        <v>2540546.541708813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2540546.541708813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10585.610590453387</v>
      </c>
      <c r="L1237" s="444">
        <f t="shared" ca="1" si="106"/>
        <v>2551132.1522992663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2551132.1522992663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10629.717301246943</v>
      </c>
      <c r="L1238" s="444">
        <f t="shared" ca="1" si="106"/>
        <v>2561761.869600513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2561761.869600513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10674.007790002137</v>
      </c>
      <c r="L1239" s="444">
        <f t="shared" ca="1" si="106"/>
        <v>2572435.8773905151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2572435.8773905151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10718.482822460479</v>
      </c>
      <c r="L1240" s="444">
        <f t="shared" ca="1" si="106"/>
        <v>2583154.3602129756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2583154.3602129756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10763.143167554064</v>
      </c>
      <c r="L1241" s="444">
        <f t="shared" ca="1" si="106"/>
        <v>2593917.5033805296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2593917.5033805296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10807.989597418873</v>
      </c>
      <c r="L1242" s="444">
        <f t="shared" ca="1" si="106"/>
        <v>2604725.4929779484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2604725.4929779484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10853.022887408119</v>
      </c>
      <c r="L1243" s="444">
        <f t="shared" ca="1" si="106"/>
        <v>2615578.5158653567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2615578.5158653567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10898.243816105653</v>
      </c>
      <c r="L1244" s="444">
        <f t="shared" ca="1" si="106"/>
        <v>2626476.7596814623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2626476.7596814623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10943.653165339427</v>
      </c>
      <c r="L1245" s="444">
        <f t="shared" ca="1" si="106"/>
        <v>2637420.4128468018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2637420.4128468018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10989.251720195007</v>
      </c>
      <c r="L1246" s="444">
        <f t="shared" ca="1" si="106"/>
        <v>2648409.664566997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2648409.664566997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11035.040269029154</v>
      </c>
      <c r="L1247" s="444">
        <f t="shared" ca="1" si="106"/>
        <v>2659444.7048360263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2659444.7048360263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11081.019603483443</v>
      </c>
      <c r="L1248" s="444">
        <f t="shared" ca="1" si="106"/>
        <v>2670525.7244395097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2670525.7244395097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11127.190518497957</v>
      </c>
      <c r="L1249" s="444">
        <f t="shared" ca="1" si="106"/>
        <v>2681652.9149580076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2681652.9149580076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11173.553812325032</v>
      </c>
      <c r="L1250" s="444">
        <f t="shared" ca="1" si="106"/>
        <v>2692826.4687703326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2692826.4687703326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11220.110286543053</v>
      </c>
      <c r="L1251" s="444">
        <f t="shared" ca="1" si="106"/>
        <v>2704046.5790568758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2704046.5790568758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11266.860746070315</v>
      </c>
      <c r="L1252" s="444">
        <f t="shared" ca="1" si="106"/>
        <v>2715313.4398029461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2715313.4398029461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11313.805999178941</v>
      </c>
      <c r="L1253" s="444">
        <f t="shared" ca="1" si="106"/>
        <v>2726627.245802125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2726627.245802125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11360.946857508854</v>
      </c>
      <c r="L1254" s="444">
        <f t="shared" ca="1" si="106"/>
        <v>2737988.1926596337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2737988.1926596337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11408.284136081807</v>
      </c>
      <c r="L1255" s="444">
        <f t="shared" ca="1" si="106"/>
        <v>2749396.4767957153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2749396.4767957153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11455.81865331548</v>
      </c>
      <c r="L1256" s="444">
        <f t="shared" ca="1" si="106"/>
        <v>2760852.2954490306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2760852.2954490306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11503.551231037627</v>
      </c>
      <c r="L1257" s="444">
        <f t="shared" ca="1" si="106"/>
        <v>2772355.8466800684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2772355.8466800684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11551.482694500284</v>
      </c>
      <c r="L1258" s="444">
        <f t="shared" ca="1" si="106"/>
        <v>2783907.3293745685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2783907.3293745685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11599.613872394035</v>
      </c>
      <c r="L1259" s="444">
        <f t="shared" ca="1" si="106"/>
        <v>2795506.9432469625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2795506.9432469625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11647.945596862344</v>
      </c>
      <c r="L1260" s="444">
        <f t="shared" ca="1" si="106"/>
        <v>2807154.8888438246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2807154.8888438246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11696.478703515935</v>
      </c>
      <c r="L1261" s="444">
        <f t="shared" ca="1" si="106"/>
        <v>2818851.3675473407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2818851.3675473407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11745.214031447253</v>
      </c>
      <c r="L1262" s="444">
        <f t="shared" ca="1" si="106"/>
        <v>2830596.5815787879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2830596.5815787879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11794.15242324495</v>
      </c>
      <c r="L1263" s="444">
        <f t="shared" ca="1" si="106"/>
        <v>2842390.7340020328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2842390.7340020328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11843.294725008469</v>
      </c>
      <c r="L1264" s="444">
        <f t="shared" ca="1" si="106"/>
        <v>2854234.0287270411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2854234.0287270411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11892.64178636267</v>
      </c>
      <c r="L1265" s="444">
        <f t="shared" ca="1" si="106"/>
        <v>2866126.6705134036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2866126.6705134036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11942.194460472514</v>
      </c>
      <c r="L1266" s="444">
        <f t="shared" ca="1" si="106"/>
        <v>2878068.8649738762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2878068.8649738762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11991.953604057817</v>
      </c>
      <c r="L1267" s="444">
        <f t="shared" ca="1" si="106"/>
        <v>2890060.8185779341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2890060.8185779341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12041.920077408058</v>
      </c>
      <c r="L1268" s="444">
        <f t="shared" ca="1" si="106"/>
        <v>2902102.7386553423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2902102.7386553423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12092.09474439726</v>
      </c>
      <c r="L1269" s="444">
        <f t="shared" ca="1" si="106"/>
        <v>2914194.8333997396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2914194.8333997396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12142.478472498915</v>
      </c>
      <c r="L1270" s="444">
        <f t="shared" ca="1" si="106"/>
        <v>2926337.3118722383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2926337.3118722383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12193.072132800993</v>
      </c>
      <c r="L1271" s="444">
        <f t="shared" ca="1" si="106"/>
        <v>2938530.3840050395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2938530.3840050395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12243.876600020998</v>
      </c>
      <c r="L1272" s="444">
        <f t="shared" ca="1" si="106"/>
        <v>2950774.2606050605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2950774.2606050605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12294.892752521086</v>
      </c>
      <c r="L1273" s="444">
        <f t="shared" ca="1" si="106"/>
        <v>2963069.1533575817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2963069.1533575817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12346.121472323257</v>
      </c>
      <c r="L1274" s="444">
        <f t="shared" ca="1" si="106"/>
        <v>2975415.274829905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2975415.274829905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12397.563645124605</v>
      </c>
      <c r="L1275" s="444">
        <f t="shared" ca="1" si="106"/>
        <v>2987812.8384750294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2987812.8384750294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12449.220160312623</v>
      </c>
      <c r="L1276" s="444">
        <f t="shared" ca="1" si="106"/>
        <v>3000262.0586353419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3000262.0586353419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12501.091910980591</v>
      </c>
      <c r="L1277" s="444">
        <f t="shared" ca="1" si="106"/>
        <v>3012763.1505463226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3012763.1505463226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12553.179793943011</v>
      </c>
      <c r="L1278" s="444">
        <f t="shared" ca="1" si="106"/>
        <v>3025316.3303402658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3025316.3303402658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12605.484709751106</v>
      </c>
      <c r="L1279" s="444">
        <f t="shared" ca="1" si="106"/>
        <v>3037921.8150500171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3037921.8150500171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12658.007562708404</v>
      </c>
      <c r="L1280" s="444">
        <f t="shared" ca="1" si="106"/>
        <v>3050579.8226127257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3050579.8226127257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12710.749260886358</v>
      </c>
      <c r="L1281" s="444">
        <f t="shared" ca="1" si="106"/>
        <v>3063290.5718736122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3063290.5718736122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12763.710716140051</v>
      </c>
      <c r="L1282" s="444">
        <f t="shared" ca="1" si="106"/>
        <v>3076054.2825897522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3076054.2825897522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12816.892844123968</v>
      </c>
      <c r="L1283" s="444">
        <f t="shared" ref="L1283:L1537" ca="1" si="127">I1283-J1283+K1283</f>
        <v>3088871.175433876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3088871.175433876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12870.296564307817</v>
      </c>
      <c r="L1284" s="444">
        <f t="shared" ca="1" si="127"/>
        <v>3101741.471998184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3101741.471998184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12923.922799992433</v>
      </c>
      <c r="L1285" s="444">
        <f t="shared" ca="1" si="127"/>
        <v>3114665.3947981764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3114665.3947981764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12977.772478325734</v>
      </c>
      <c r="L1286" s="444">
        <f t="shared" ca="1" si="127"/>
        <v>3127643.1672765021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3127643.1672765021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13031.846530318759</v>
      </c>
      <c r="L1287" s="444">
        <f t="shared" ca="1" si="127"/>
        <v>3140675.0138068208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3140675.0138068208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13086.145890861753</v>
      </c>
      <c r="L1288" s="444">
        <f t="shared" ca="1" si="127"/>
        <v>3153761.1596976826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3153761.1596976826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13140.671498740345</v>
      </c>
      <c r="L1289" s="444">
        <f t="shared" ca="1" si="127"/>
        <v>3166901.8311964232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3166901.8311964232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13195.424296651763</v>
      </c>
      <c r="L1290" s="444">
        <f t="shared" ca="1" si="127"/>
        <v>3180097.2554930751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3180097.2554930751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13250.405231221146</v>
      </c>
      <c r="L1291" s="444">
        <f t="shared" ca="1" si="127"/>
        <v>3193347.6607242962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3193347.6607242962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13305.615253017901</v>
      </c>
      <c r="L1292" s="444">
        <f t="shared" ca="1" si="127"/>
        <v>3206653.275977314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3206653.275977314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13361.055316572141</v>
      </c>
      <c r="L1293" s="444">
        <f t="shared" ca="1" si="127"/>
        <v>3220014.3312938861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3220014.3312938861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13416.726380391192</v>
      </c>
      <c r="L1294" s="444">
        <f t="shared" ca="1" si="127"/>
        <v>3233431.0576742771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3233431.0576742771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13472.629406976155</v>
      </c>
      <c r="L1295" s="444">
        <f t="shared" ca="1" si="127"/>
        <v>3246903.6870812532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3246903.6870812532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13528.765362838554</v>
      </c>
      <c r="L1296" s="444">
        <f t="shared" ca="1" si="127"/>
        <v>3260432.4524440919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3260432.4524440919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13585.135218517049</v>
      </c>
      <c r="L1297" s="444">
        <f t="shared" ca="1" si="127"/>
        <v>3274017.5876626088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3274017.5876626088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13641.739948594202</v>
      </c>
      <c r="L1298" s="444">
        <f t="shared" ca="1" si="127"/>
        <v>3287659.3276112028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3287659.3276112028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13698.580531713345</v>
      </c>
      <c r="L1299" s="444">
        <f t="shared" ca="1" si="127"/>
        <v>3301357.9081429164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3301357.9081429164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13755.657950595487</v>
      </c>
      <c r="L1300" s="444">
        <f t="shared" ca="1" si="127"/>
        <v>3315113.5660935119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3315113.5660935119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13812.973192056299</v>
      </c>
      <c r="L1301" s="444">
        <f t="shared" ca="1" si="127"/>
        <v>3328926.5392855681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3328926.5392855681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13870.527247023199</v>
      </c>
      <c r="L1302" s="444">
        <f t="shared" ca="1" si="127"/>
        <v>3342797.0665325914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3342797.0665325914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13928.321110552462</v>
      </c>
      <c r="L1303" s="444">
        <f t="shared" ca="1" si="127"/>
        <v>3356725.387643144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3356725.387643144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13986.355781846431</v>
      </c>
      <c r="L1304" s="444">
        <f t="shared" ca="1" si="127"/>
        <v>3370711.7434249902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3370711.7434249902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14044.632264270791</v>
      </c>
      <c r="L1305" s="444">
        <f t="shared" ca="1" si="127"/>
        <v>3384756.3756892611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3384756.3756892611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14103.151565371922</v>
      </c>
      <c r="L1306" s="444">
        <f t="shared" ca="1" si="127"/>
        <v>3398859.5272546331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3398859.5272546331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14161.914696894304</v>
      </c>
      <c r="L1307" s="444">
        <f t="shared" ca="1" si="127"/>
        <v>3413021.4419515273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3413021.4419515273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14220.92267479803</v>
      </c>
      <c r="L1308" s="444">
        <f t="shared" ca="1" si="127"/>
        <v>3427242.3646263252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3427242.3646263252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14280.176519276354</v>
      </c>
      <c r="L1309" s="444">
        <f t="shared" ca="1" si="127"/>
        <v>3441522.5411456018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3441522.5411456018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14339.67725477334</v>
      </c>
      <c r="L1310" s="444">
        <f t="shared" ca="1" si="127"/>
        <v>3455862.218400375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3455862.218400375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14399.425910001561</v>
      </c>
      <c r="L1311" s="444">
        <f t="shared" ca="1" si="127"/>
        <v>3470261.6443103766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3470261.6443103766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14459.423517959902</v>
      </c>
      <c r="L1312" s="444">
        <f t="shared" ca="1" si="127"/>
        <v>3484721.0678283367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3484721.0678283367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14519.671115951403</v>
      </c>
      <c r="L1313" s="444">
        <f t="shared" ca="1" si="127"/>
        <v>3499240.7389442883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3499240.7389442883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14580.169745601203</v>
      </c>
      <c r="L1314" s="444">
        <f t="shared" ca="1" si="127"/>
        <v>3513820.9086898896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3513820.9086898896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14640.920452874538</v>
      </c>
      <c r="L1315" s="444">
        <f t="shared" ca="1" si="127"/>
        <v>3528461.8291427642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3528461.8291427642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14701.924288094851</v>
      </c>
      <c r="L1316" s="444">
        <f t="shared" ca="1" si="127"/>
        <v>3543163.7534308592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3543163.7534308592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14763.182305961915</v>
      </c>
      <c r="L1317" s="444">
        <f t="shared" ca="1" si="127"/>
        <v>3557926.935736821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3557926.935736821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14824.695565570088</v>
      </c>
      <c r="L1318" s="444">
        <f t="shared" ca="1" si="127"/>
        <v>3572751.6313023912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3572751.6313023912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14886.46513042663</v>
      </c>
      <c r="L1319" s="444">
        <f t="shared" ca="1" si="127"/>
        <v>3587638.0964328176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3587638.0964328176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14948.492068470072</v>
      </c>
      <c r="L1320" s="444">
        <f t="shared" ca="1" si="127"/>
        <v>3602586.5885012876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3602586.5885012876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15010.777452088696</v>
      </c>
      <c r="L1321" s="444">
        <f t="shared" ca="1" si="127"/>
        <v>3617597.3659533765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3617597.3659533765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15073.322358139068</v>
      </c>
      <c r="L1322" s="444">
        <f t="shared" ca="1" si="127"/>
        <v>3632670.6883115154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3632670.6883115154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15136.127867964648</v>
      </c>
      <c r="L1323" s="444">
        <f t="shared" ca="1" si="127"/>
        <v>3647806.8161794799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3647806.8161794799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15199.195067414499</v>
      </c>
      <c r="L1324" s="444">
        <f t="shared" ca="1" si="127"/>
        <v>3663006.0112468945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3663006.0112468945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15262.52504686206</v>
      </c>
      <c r="L1325" s="444">
        <f t="shared" ca="1" si="127"/>
        <v>3678268.5362937567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3678268.5362937567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15326.118901223985</v>
      </c>
      <c r="L1326" s="444">
        <f t="shared" ca="1" si="127"/>
        <v>3693594.6551949806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3693594.6551949806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15389.977729979086</v>
      </c>
      <c r="L1327" s="444">
        <f t="shared" ca="1" si="127"/>
        <v>3708984.6329249595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3708984.6329249595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15454.10263718733</v>
      </c>
      <c r="L1328" s="444">
        <f t="shared" ca="1" si="127"/>
        <v>3724438.7355621466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3724438.7355621466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15518.494731508945</v>
      </c>
      <c r="L1329" s="444">
        <f t="shared" ca="1" si="127"/>
        <v>3739957.2302936558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3739957.2302936558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15583.155126223566</v>
      </c>
      <c r="L1330" s="444">
        <f t="shared" ca="1" si="127"/>
        <v>3755540.3854198791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3755540.3854198791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15648.084939249498</v>
      </c>
      <c r="L1331" s="444">
        <f t="shared" ca="1" si="127"/>
        <v>3771188.4703591284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3771188.4703591284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15713.285293163033</v>
      </c>
      <c r="L1332" s="444">
        <f t="shared" ca="1" si="127"/>
        <v>3786901.7556522917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3786901.7556522917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15778.757315217881</v>
      </c>
      <c r="L1333" s="444">
        <f t="shared" ca="1" si="127"/>
        <v>3802680.5129675097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3802680.5129675097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15844.502137364621</v>
      </c>
      <c r="L1334" s="444">
        <f t="shared" ca="1" si="127"/>
        <v>3818525.0151048745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3818525.0151048745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15910.520896270311</v>
      </c>
      <c r="L1335" s="444">
        <f t="shared" ca="1" si="127"/>
        <v>3834435.5360011449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3834435.5360011449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15976.814733338102</v>
      </c>
      <c r="L1336" s="444">
        <f t="shared" ca="1" si="127"/>
        <v>3850412.350734483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3850412.350734483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16043.384794727011</v>
      </c>
      <c r="L1337" s="444">
        <f t="shared" ca="1" si="127"/>
        <v>3866455.73552921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3866455.73552921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16110.232231371709</v>
      </c>
      <c r="L1338" s="444">
        <f t="shared" ca="1" si="127"/>
        <v>3882565.9677605815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3882565.9677605815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16177.358199002423</v>
      </c>
      <c r="L1339" s="444">
        <f t="shared" ca="1" si="127"/>
        <v>3898743.3259595837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3898743.3259595837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16244.763858164932</v>
      </c>
      <c r="L1340" s="444">
        <f t="shared" ca="1" si="127"/>
        <v>3914988.0898177489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3914988.0898177489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16312.45037424062</v>
      </c>
      <c r="L1341" s="444">
        <f t="shared" ca="1" si="127"/>
        <v>3931300.5401919894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3931300.5401919894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16380.418917466623</v>
      </c>
      <c r="L1342" s="444">
        <f t="shared" ca="1" si="127"/>
        <v>3947680.9591094558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3947680.9591094558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16448.670662956069</v>
      </c>
      <c r="L1343" s="444">
        <f t="shared" ca="1" si="127"/>
        <v>3964129.6297724117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3964129.6297724117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16517.206790718381</v>
      </c>
      <c r="L1344" s="444">
        <f t="shared" ca="1" si="127"/>
        <v>3980646.8365631299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3980646.8365631299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16586.028485679708</v>
      </c>
      <c r="L1345" s="444">
        <f t="shared" ca="1" si="127"/>
        <v>3997232.8650488094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3997232.8650488094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16655.136937703373</v>
      </c>
      <c r="L1346" s="444">
        <f t="shared" ca="1" si="127"/>
        <v>4013888.0019865129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4013888.0019865129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16724.53334161047</v>
      </c>
      <c r="L1347" s="444">
        <f t="shared" ca="1" si="127"/>
        <v>4030612.5353281233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4030612.5353281233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16794.218897200513</v>
      </c>
      <c r="L1348" s="444">
        <f t="shared" ca="1" si="127"/>
        <v>4047406.7542253239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4047406.7542253239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16864.194809272183</v>
      </c>
      <c r="L1349" s="444">
        <f t="shared" ca="1" si="127"/>
        <v>4064270.9490345959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4064270.9490345959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16934.46228764415</v>
      </c>
      <c r="L1350" s="444">
        <f t="shared" ca="1" si="127"/>
        <v>4081205.4113222398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4081205.4113222398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17005.022547175999</v>
      </c>
      <c r="L1351" s="444">
        <f t="shared" ca="1" si="127"/>
        <v>4098210.4338694159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4098210.4338694159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17075.876807789231</v>
      </c>
      <c r="L1352" s="444">
        <f t="shared" ca="1" si="127"/>
        <v>4115286.3106772052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4115286.3106772052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17147.026294488354</v>
      </c>
      <c r="L1353" s="444">
        <f t="shared" ca="1" si="127"/>
        <v>4132433.3369716937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4132433.3369716937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17218.472237382059</v>
      </c>
      <c r="L1354" s="444">
        <f t="shared" ca="1" si="127"/>
        <v>4149651.8092090758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4149651.8092090758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17290.21587170448</v>
      </c>
      <c r="L1355" s="444">
        <f t="shared" ca="1" si="127"/>
        <v>4166942.02508078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4166942.02508078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17362.258437836583</v>
      </c>
      <c r="L1356" s="444">
        <f t="shared" ca="1" si="127"/>
        <v>4184304.2835186166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4184304.2835186166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17434.601181327565</v>
      </c>
      <c r="L1357" s="444">
        <f t="shared" ca="1" si="127"/>
        <v>4201738.8846999444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4201738.8846999444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17507.245352916434</v>
      </c>
      <c r="L1358" s="444">
        <f t="shared" ca="1" si="127"/>
        <v>4219246.1300528608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4219246.1300528608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17580.192208553588</v>
      </c>
      <c r="L1359" s="444">
        <f t="shared" ca="1" si="127"/>
        <v>4236826.3222614145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4236826.3222614145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17653.443009422561</v>
      </c>
      <c r="L1360" s="444">
        <f t="shared" ca="1" si="127"/>
        <v>4254479.7652708367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4254479.7652708367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17726.999021961819</v>
      </c>
      <c r="L1361" s="444">
        <f t="shared" ca="1" si="127"/>
        <v>4272206.7642927989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4272206.7642927989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17800.86151788666</v>
      </c>
      <c r="L1362" s="444">
        <f t="shared" ca="1" si="127"/>
        <v>4290007.6258106856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4290007.6258106856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17875.031774211191</v>
      </c>
      <c r="L1363" s="444">
        <f t="shared" ca="1" si="127"/>
        <v>4307882.6575848963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4307882.6575848963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17949.511073270402</v>
      </c>
      <c r="L1364" s="444">
        <f t="shared" ca="1" si="127"/>
        <v>4325832.1686581671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4325832.1686581671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18024.300702742363</v>
      </c>
      <c r="L1365" s="444">
        <f t="shared" ca="1" si="127"/>
        <v>4343856.4693609094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4343856.4693609094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18099.401955670455</v>
      </c>
      <c r="L1366" s="444">
        <f t="shared" ca="1" si="127"/>
        <v>4361955.8713165801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4361955.8713165801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18174.816130485749</v>
      </c>
      <c r="L1367" s="444">
        <f t="shared" ca="1" si="127"/>
        <v>4380130.6874470655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4380130.6874470655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18250.544531029438</v>
      </c>
      <c r="L1368" s="444">
        <f t="shared" ca="1" si="127"/>
        <v>4398381.2319780951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4398381.2319780951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18326.588466575395</v>
      </c>
      <c r="L1369" s="444">
        <f t="shared" ca="1" si="127"/>
        <v>4416707.8204446705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4416707.8204446705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18402.949251852795</v>
      </c>
      <c r="L1370" s="444">
        <f t="shared" ca="1" si="127"/>
        <v>4435110.7696965234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4435110.7696965234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18479.628207068847</v>
      </c>
      <c r="L1371" s="444">
        <f t="shared" ca="1" si="127"/>
        <v>4453590.3979035923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4453590.3979035923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18556.626657931636</v>
      </c>
      <c r="L1372" s="444">
        <f t="shared" ca="1" si="127"/>
        <v>4472147.0245615244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4472147.0245615244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18633.945935673019</v>
      </c>
      <c r="L1373" s="444">
        <f t="shared" ca="1" si="127"/>
        <v>4490780.9704971975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4490780.9704971975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18711.587377071657</v>
      </c>
      <c r="L1374" s="444">
        <f t="shared" ca="1" si="127"/>
        <v>4509492.5578742689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4509492.5578742689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18789.552324476121</v>
      </c>
      <c r="L1375" s="444">
        <f t="shared" ca="1" si="127"/>
        <v>4528282.1101987446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4528282.1101987446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18867.842125828101</v>
      </c>
      <c r="L1376" s="444">
        <f t="shared" ca="1" si="127"/>
        <v>4547149.952324573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4547149.952324573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18946.458134685719</v>
      </c>
      <c r="L1377" s="444">
        <f t="shared" ca="1" si="127"/>
        <v>4566096.4104592586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4566096.4104592586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19025.401710246912</v>
      </c>
      <c r="L1378" s="444">
        <f t="shared" ca="1" si="127"/>
        <v>4585121.8121695053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4585121.8121695053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19104.67421737294</v>
      </c>
      <c r="L1379" s="444">
        <f t="shared" ca="1" si="127"/>
        <v>4604226.4863868784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4604226.4863868784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19184.277026611991</v>
      </c>
      <c r="L1380" s="444">
        <f t="shared" ca="1" si="127"/>
        <v>4623410.7634134907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4623410.7634134907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19264.211514222879</v>
      </c>
      <c r="L1381" s="444">
        <f t="shared" ca="1" si="127"/>
        <v>4642674.9749277132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4642674.9749277132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19344.479062198803</v>
      </c>
      <c r="L1382" s="444">
        <f t="shared" ca="1" si="127"/>
        <v>4662019.4539899118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4662019.4539899118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19425.0810582913</v>
      </c>
      <c r="L1383" s="444">
        <f t="shared" ca="1" si="127"/>
        <v>4681444.5350482035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4681444.5350482035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19506.01889603418</v>
      </c>
      <c r="L1384" s="444">
        <f t="shared" ca="1" si="127"/>
        <v>4700950.5539442375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4700950.5539442375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19587.293974767657</v>
      </c>
      <c r="L1385" s="444">
        <f t="shared" ca="1" si="127"/>
        <v>4720537.847919005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4720537.847919005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19668.907699662519</v>
      </c>
      <c r="L1386" s="444">
        <f t="shared" ca="1" si="127"/>
        <v>4740206.7556186672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4740206.7556186672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19750.861481744447</v>
      </c>
      <c r="L1387" s="444">
        <f t="shared" ca="1" si="127"/>
        <v>4759957.617100412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4759957.617100412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19833.156737918383</v>
      </c>
      <c r="L1388" s="444">
        <f t="shared" ca="1" si="127"/>
        <v>4779790.7738383301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4779790.7738383301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19915.794890993042</v>
      </c>
      <c r="L1389" s="444">
        <f t="shared" ca="1" si="127"/>
        <v>4799706.5687293233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4799706.5687293233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19998.777369705513</v>
      </c>
      <c r="L1390" s="444">
        <f t="shared" ca="1" si="127"/>
        <v>4819705.3460990293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4819705.3460990293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20082.105608745955</v>
      </c>
      <c r="L1391" s="444">
        <f t="shared" ca="1" si="127"/>
        <v>4839787.4517077757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4839787.4517077757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20165.781048782399</v>
      </c>
      <c r="L1392" s="444">
        <f t="shared" ca="1" si="127"/>
        <v>4859953.2327565579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4859953.2327565579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20249.805136485658</v>
      </c>
      <c r="L1393" s="444">
        <f t="shared" ca="1" si="127"/>
        <v>4880203.0378930438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4880203.0378930438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20334.179324554349</v>
      </c>
      <c r="L1394" s="444">
        <f t="shared" ca="1" si="127"/>
        <v>4900537.2172175981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4900537.2172175981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20418.905071739991</v>
      </c>
      <c r="L1395" s="444">
        <f t="shared" ca="1" si="127"/>
        <v>4920956.1222893381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4920956.1222893381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20503.983842872243</v>
      </c>
      <c r="L1396" s="444">
        <f t="shared" ca="1" si="127"/>
        <v>4941460.1061322102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4941460.1061322102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20589.417108884209</v>
      </c>
      <c r="L1397" s="444">
        <f t="shared" ca="1" si="127"/>
        <v>4962049.5232410943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4962049.5232410943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20675.206346837891</v>
      </c>
      <c r="L1398" s="444">
        <f t="shared" ca="1" si="127"/>
        <v>4982724.7295879321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4982724.7295879321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20761.353039949718</v>
      </c>
      <c r="L1399" s="444">
        <f t="shared" ca="1" si="127"/>
        <v>5003486.0826278822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5003486.0826278822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20847.858677616176</v>
      </c>
      <c r="L1400" s="444">
        <f t="shared" ca="1" si="127"/>
        <v>5024333.9413054986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5024333.9413054986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20934.724755439576</v>
      </c>
      <c r="L1401" s="444">
        <f t="shared" ca="1" si="127"/>
        <v>5045268.6660609385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5045268.6660609385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21021.952775253911</v>
      </c>
      <c r="L1402" s="444">
        <f t="shared" ca="1" si="127"/>
        <v>5066290.6188361924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5066290.6188361924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21109.544245150802</v>
      </c>
      <c r="L1403" s="444">
        <f t="shared" ca="1" si="127"/>
        <v>5087400.1630813433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5087400.1630813433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21197.500679505596</v>
      </c>
      <c r="L1404" s="444">
        <f t="shared" ca="1" si="127"/>
        <v>5108597.6637608493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5108597.6637608493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21285.823599003539</v>
      </c>
      <c r="L1405" s="444">
        <f t="shared" ca="1" si="127"/>
        <v>5129883.4873598525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5129883.4873598525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21374.514530666052</v>
      </c>
      <c r="L1406" s="444">
        <f t="shared" ca="1" si="127"/>
        <v>5151258.0018905187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5151258.0018905187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21463.57500787716</v>
      </c>
      <c r="L1407" s="444">
        <f t="shared" ca="1" si="127"/>
        <v>5172721.576898396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5172721.576898396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21553.006570409983</v>
      </c>
      <c r="L1408" s="444">
        <f t="shared" ca="1" si="127"/>
        <v>5194274.583468806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5194274.583468806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21642.810764453359</v>
      </c>
      <c r="L1409" s="444">
        <f t="shared" ca="1" si="127"/>
        <v>5215917.3942332594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5215917.3942332594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21732.98914263858</v>
      </c>
      <c r="L1410" s="444">
        <f t="shared" ca="1" si="127"/>
        <v>5237650.383375898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5237650.383375898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21823.54326406624</v>
      </c>
      <c r="L1411" s="444">
        <f t="shared" ca="1" si="127"/>
        <v>5259473.9266399639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5259473.9266399639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21914.474694333181</v>
      </c>
      <c r="L1412" s="444">
        <f t="shared" ca="1" si="127"/>
        <v>5281388.4013342969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5281388.4013342969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22005.78500555957</v>
      </c>
      <c r="L1413" s="444">
        <f t="shared" ca="1" si="127"/>
        <v>5303394.1863398561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5303394.1863398561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22097.475776416068</v>
      </c>
      <c r="L1414" s="444">
        <f t="shared" ca="1" si="127"/>
        <v>5325491.6621162724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5325491.6621162724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22189.548592151135</v>
      </c>
      <c r="L1415" s="444">
        <f t="shared" ca="1" si="127"/>
        <v>5347681.2107084235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5347681.2107084235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22282.005044618432</v>
      </c>
      <c r="L1416" s="444">
        <f t="shared" ca="1" si="127"/>
        <v>5369963.2157530421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5369963.2157530421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22374.846732304341</v>
      </c>
      <c r="L1417" s="444">
        <f t="shared" ca="1" si="127"/>
        <v>5392338.0624853466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5392338.0624853466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22468.07526035561</v>
      </c>
      <c r="L1418" s="444">
        <f t="shared" ca="1" si="127"/>
        <v>5414806.1377457026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5414806.1377457026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22561.692240607095</v>
      </c>
      <c r="L1419" s="444">
        <f t="shared" ca="1" si="127"/>
        <v>5437367.8299863096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5437367.8299863096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22655.699291609624</v>
      </c>
      <c r="L1420" s="444">
        <f t="shared" ca="1" si="127"/>
        <v>5460023.5292779189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5460023.5292779189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22750.098038657994</v>
      </c>
      <c r="L1421" s="444">
        <f t="shared" ca="1" si="127"/>
        <v>5482773.6273165764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5482773.6273165764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22844.890113819067</v>
      </c>
      <c r="L1422" s="444">
        <f t="shared" ca="1" si="127"/>
        <v>5505618.5174303958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5505618.5174303958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22940.077155959982</v>
      </c>
      <c r="L1423" s="444">
        <f t="shared" ca="1" si="127"/>
        <v>5528558.5945863556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5528558.5945863556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23035.660810776481</v>
      </c>
      <c r="L1424" s="444">
        <f t="shared" ca="1" si="127"/>
        <v>5551594.2553971317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5551594.2553971317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23131.642730821382</v>
      </c>
      <c r="L1425" s="444">
        <f t="shared" ca="1" si="127"/>
        <v>5574725.8981279526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5574725.8981279526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23228.024575533134</v>
      </c>
      <c r="L1426" s="444">
        <f t="shared" ca="1" si="127"/>
        <v>5597953.9227034859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5597953.9227034859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23324.808011264526</v>
      </c>
      <c r="L1427" s="444">
        <f t="shared" ca="1" si="127"/>
        <v>5621278.7307147505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5621278.7307147505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23421.994711311461</v>
      </c>
      <c r="L1428" s="444">
        <f t="shared" ca="1" si="127"/>
        <v>5644700.725426062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5644700.725426062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23519.586355941923</v>
      </c>
      <c r="L1429" s="444">
        <f t="shared" ca="1" si="127"/>
        <v>5668220.3117820043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5668220.3117820043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23617.584632425016</v>
      </c>
      <c r="L1430" s="444">
        <f t="shared" ca="1" si="127"/>
        <v>5691837.8964144289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5691837.8964144289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23715.991235060119</v>
      </c>
      <c r="L1431" s="444">
        <f t="shared" ca="1" si="127"/>
        <v>5715553.8876494886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5715553.8876494886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23814.807865206203</v>
      </c>
      <c r="L1432" s="444">
        <f t="shared" ca="1" si="127"/>
        <v>5739368.6955146948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5739368.6955146948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23914.036231311227</v>
      </c>
      <c r="L1433" s="444">
        <f t="shared" ca="1" si="127"/>
        <v>5763282.7317460058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5763282.7317460058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24013.678048941692</v>
      </c>
      <c r="L1434" s="444">
        <f t="shared" ca="1" si="127"/>
        <v>5787296.4097949471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5787296.4097949471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24113.73504081228</v>
      </c>
      <c r="L1435" s="444">
        <f t="shared" ca="1" si="127"/>
        <v>5811410.144835759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5811410.144835759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24214.208936815663</v>
      </c>
      <c r="L1436" s="444">
        <f t="shared" ca="1" si="127"/>
        <v>5835624.353772575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5835624.353772575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24315.101474052397</v>
      </c>
      <c r="L1437" s="444">
        <f t="shared" ca="1" si="127"/>
        <v>5859939.4552466273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5859939.4552466273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24416.414396860946</v>
      </c>
      <c r="L1438" s="444">
        <f t="shared" ca="1" si="127"/>
        <v>5884355.869643488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5884355.869643488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24518.149456847867</v>
      </c>
      <c r="L1439" s="444">
        <f t="shared" ca="1" si="127"/>
        <v>5908874.0191003354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5908874.0191003354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24620.308412918064</v>
      </c>
      <c r="L1440" s="444">
        <f t="shared" ca="1" si="127"/>
        <v>5933494.3275132533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5933494.3275132533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24722.893031305222</v>
      </c>
      <c r="L1441" s="444">
        <f t="shared" ca="1" si="127"/>
        <v>5958217.2205445589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5958217.2205445589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24825.905085602328</v>
      </c>
      <c r="L1442" s="444">
        <f t="shared" ca="1" si="127"/>
        <v>5983043.1256301617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5983043.1256301617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24929.346356792339</v>
      </c>
      <c r="L1443" s="444">
        <f t="shared" ca="1" si="127"/>
        <v>6007972.4719869541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6007972.4719869541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25033.218633278975</v>
      </c>
      <c r="L1444" s="444">
        <f t="shared" ca="1" si="127"/>
        <v>6033005.6906202333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6033005.6906202333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25137.523710917638</v>
      </c>
      <c r="L1445" s="444">
        <f t="shared" ca="1" si="127"/>
        <v>6058143.214331151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6058143.214331151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25242.263393046462</v>
      </c>
      <c r="L1446" s="444">
        <f t="shared" ca="1" si="127"/>
        <v>6083385.4777241973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6083385.4777241973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25347.439490517489</v>
      </c>
      <c r="L1447" s="444">
        <f t="shared" ca="1" si="127"/>
        <v>6108732.9172147149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6108732.9172147149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25453.053821727979</v>
      </c>
      <c r="L1448" s="444">
        <f t="shared" ca="1" si="127"/>
        <v>6134185.9710364426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6134185.9710364426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25559.108212651845</v>
      </c>
      <c r="L1449" s="444">
        <f t="shared" ca="1" si="127"/>
        <v>6159745.0792490942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6159745.0792490942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25665.604496871227</v>
      </c>
      <c r="L1450" s="444">
        <f t="shared" ca="1" si="127"/>
        <v>6185410.6837459654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6185410.6837459654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25772.544515608188</v>
      </c>
      <c r="L1451" s="444">
        <f t="shared" ca="1" si="127"/>
        <v>6211183.2282615732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6211183.2282615732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25879.930117756554</v>
      </c>
      <c r="L1452" s="444">
        <f t="shared" ca="1" si="127"/>
        <v>6237063.1583793294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6237063.1583793294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25987.763159913873</v>
      </c>
      <c r="L1453" s="444">
        <f t="shared" ca="1" si="127"/>
        <v>6263050.9215392433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6263050.9215392433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26096.045506413513</v>
      </c>
      <c r="L1454" s="444">
        <f t="shared" ca="1" si="127"/>
        <v>6289146.9670456564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6289146.9670456564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26204.779029356901</v>
      </c>
      <c r="L1455" s="444">
        <f t="shared" ca="1" si="127"/>
        <v>6315351.7460750137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6315351.7460750137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26313.965608645889</v>
      </c>
      <c r="L1456" s="444">
        <f t="shared" ca="1" si="127"/>
        <v>6341665.7116836598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6341665.7116836598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26423.607132015248</v>
      </c>
      <c r="L1457" s="444">
        <f t="shared" ca="1" si="127"/>
        <v>6368089.3188156746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6368089.3188156746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26533.705495065311</v>
      </c>
      <c r="L1458" s="444">
        <f t="shared" ca="1" si="127"/>
        <v>6394623.0243107397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6394623.0243107397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26644.262601294748</v>
      </c>
      <c r="L1459" s="444">
        <f t="shared" ca="1" si="127"/>
        <v>6421267.2869120343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6421267.2869120343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26755.280362133475</v>
      </c>
      <c r="L1460" s="444">
        <f t="shared" ca="1" si="127"/>
        <v>6448022.5672741681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6448022.5672741681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26866.7606969757</v>
      </c>
      <c r="L1461" s="444">
        <f t="shared" ca="1" si="127"/>
        <v>6474889.3279711436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6474889.3279711436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26978.705533213099</v>
      </c>
      <c r="L1462" s="444">
        <f t="shared" ca="1" si="127"/>
        <v>6501868.0335043566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6501868.0335043566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27091.116806268154</v>
      </c>
      <c r="L1463" s="444">
        <f t="shared" ca="1" si="127"/>
        <v>6528959.1503106244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6528959.1503106244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27203.9964596276</v>
      </c>
      <c r="L1464" s="444">
        <f t="shared" ca="1" si="127"/>
        <v>6556163.1467702519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6556163.1467702519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27317.34644487605</v>
      </c>
      <c r="L1465" s="444">
        <f t="shared" ca="1" si="127"/>
        <v>6583480.4932151278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6583480.4932151278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27431.1687217297</v>
      </c>
      <c r="L1466" s="444">
        <f t="shared" ca="1" si="127"/>
        <v>6610911.6619368577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6610911.6619368577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27545.465258070239</v>
      </c>
      <c r="L1467" s="444">
        <f t="shared" ca="1" si="127"/>
        <v>6638457.127194928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6638457.127194928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27660.238029978867</v>
      </c>
      <c r="L1468" s="444">
        <f t="shared" ca="1" si="127"/>
        <v>6666117.3652249072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6666117.3652249072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27775.489021770445</v>
      </c>
      <c r="L1469" s="444">
        <f t="shared" ca="1" si="127"/>
        <v>6693892.8542466778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6693892.8542466778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27891.220226027825</v>
      </c>
      <c r="L1470" s="444">
        <f t="shared" ca="1" si="127"/>
        <v>6721784.0744727058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6721784.0744727058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28007.433643636276</v>
      </c>
      <c r="L1471" s="444">
        <f t="shared" ca="1" si="127"/>
        <v>6749791.5081163421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6749791.5081163421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28124.131283818089</v>
      </c>
      <c r="L1472" s="444">
        <f t="shared" ca="1" si="127"/>
        <v>6777915.6394001599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6777915.6394001599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28241.315164167336</v>
      </c>
      <c r="L1473" s="444">
        <f t="shared" ca="1" si="127"/>
        <v>6806156.9545643274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6806156.9545643274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28358.987310684697</v>
      </c>
      <c r="L1474" s="444">
        <f t="shared" ca="1" si="127"/>
        <v>6834515.9418750117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6834515.9418750117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28477.149757812553</v>
      </c>
      <c r="L1475" s="444">
        <f t="shared" ca="1" si="127"/>
        <v>6862993.0916328244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6862993.0916328244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28595.804548470096</v>
      </c>
      <c r="L1476" s="444">
        <f t="shared" ca="1" si="127"/>
        <v>6891588.8961812947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6891588.8961812947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28714.953734088733</v>
      </c>
      <c r="L1477" s="444">
        <f t="shared" ca="1" si="127"/>
        <v>6920303.8499153834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6920303.8499153834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28834.599374647427</v>
      </c>
      <c r="L1478" s="444">
        <f t="shared" ca="1" si="127"/>
        <v>6949138.4492900306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6949138.4492900306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28954.743538708459</v>
      </c>
      <c r="L1479" s="444">
        <f t="shared" ca="1" si="127"/>
        <v>6978093.1928287391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6978093.1928287391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29075.388303453077</v>
      </c>
      <c r="L1480" s="444">
        <f t="shared" ca="1" si="127"/>
        <v>7007168.5811321922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7007168.5811321922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29196.535754717468</v>
      </c>
      <c r="L1481" s="444">
        <f t="shared" ca="1" si="127"/>
        <v>7036365.1168869101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7036365.1168869101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29318.187987028792</v>
      </c>
      <c r="L1482" s="444">
        <f t="shared" ca="1" si="127"/>
        <v>7065683.3048739387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7065683.3048739387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29440.347103641412</v>
      </c>
      <c r="L1483" s="444">
        <f t="shared" ca="1" si="127"/>
        <v>7095123.65197758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7095123.65197758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29563.015216573251</v>
      </c>
      <c r="L1484" s="444">
        <f t="shared" ca="1" si="127"/>
        <v>7124686.6671941532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7124686.6671941532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29686.194446642301</v>
      </c>
      <c r="L1485" s="444">
        <f t="shared" ca="1" si="127"/>
        <v>7154372.8616407951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7154372.8616407951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29809.886923503313</v>
      </c>
      <c r="L1486" s="444">
        <f t="shared" ca="1" si="127"/>
        <v>7184182.7485642983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7184182.7485642983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29934.094785684574</v>
      </c>
      <c r="L1487" s="444">
        <f t="shared" ca="1" si="127"/>
        <v>7214116.843349983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7214116.843349983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30058.820180624927</v>
      </c>
      <c r="L1488" s="444">
        <f t="shared" ca="1" si="127"/>
        <v>7244175.6635306077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7244175.6635306077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30184.065264710865</v>
      </c>
      <c r="L1489" s="444">
        <f t="shared" ca="1" si="127"/>
        <v>7274359.7287953189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7274359.7287953189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30309.832203313828</v>
      </c>
      <c r="L1490" s="444">
        <f t="shared" ca="1" si="127"/>
        <v>7304669.5609986326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7304669.5609986326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30436.123170827635</v>
      </c>
      <c r="L1491" s="444">
        <f t="shared" ca="1" si="127"/>
        <v>7335105.6841694601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7335105.6841694601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30562.940350706078</v>
      </c>
      <c r="L1492" s="444">
        <f t="shared" ca="1" si="127"/>
        <v>7365668.6245201658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7365668.6245201658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30690.285935500691</v>
      </c>
      <c r="L1493" s="444">
        <f t="shared" ca="1" si="127"/>
        <v>7396358.9104556665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7396358.9104556665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30818.162126898609</v>
      </c>
      <c r="L1494" s="444">
        <f t="shared" ca="1" si="127"/>
        <v>7427177.0725825652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7427177.0725825652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30946.571135760689</v>
      </c>
      <c r="L1495" s="444">
        <f t="shared" ca="1" si="127"/>
        <v>7458123.6437183255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7458123.6437183255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31075.515182159692</v>
      </c>
      <c r="L1496" s="444">
        <f t="shared" ca="1" si="127"/>
        <v>7489199.1589004854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7489199.1589004854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31204.996495418687</v>
      </c>
      <c r="L1497" s="444">
        <f t="shared" ca="1" si="127"/>
        <v>7520404.1553959036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7520404.1553959036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31335.017314149598</v>
      </c>
      <c r="L1498" s="444">
        <f t="shared" ca="1" si="127"/>
        <v>7551739.1727100536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7551739.1727100536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31465.579886291893</v>
      </c>
      <c r="L1499" s="444">
        <f t="shared" ca="1" si="127"/>
        <v>7583204.7525963457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7583204.7525963457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31596.686469151435</v>
      </c>
      <c r="L1500" s="444">
        <f t="shared" ca="1" si="127"/>
        <v>7614801.4390654974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7614801.4390654974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31728.339329439572</v>
      </c>
      <c r="L1501" s="444">
        <f t="shared" ca="1" si="127"/>
        <v>7646529.7783949366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7646529.7783949366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31860.540743312235</v>
      </c>
      <c r="L1502" s="444">
        <f t="shared" ca="1" si="127"/>
        <v>7678390.3191382485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7678390.3191382485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31993.292996409367</v>
      </c>
      <c r="L1503" s="444">
        <f t="shared" ca="1" si="127"/>
        <v>7710383.6121346578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7710383.6121346578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32126.598383894412</v>
      </c>
      <c r="L1504" s="444">
        <f t="shared" ca="1" si="127"/>
        <v>7742510.210518552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7742510.210518552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32260.459210493966</v>
      </c>
      <c r="L1505" s="444">
        <f t="shared" ca="1" si="127"/>
        <v>7774770.6697290456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7774770.6697290456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32394.877790537688</v>
      </c>
      <c r="L1506" s="444">
        <f t="shared" ca="1" si="127"/>
        <v>7807165.5475195833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7807165.5475195833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32529.856447998263</v>
      </c>
      <c r="L1507" s="444">
        <f t="shared" ca="1" si="127"/>
        <v>7839695.4039675817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7839695.4039675817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32665.39751653159</v>
      </c>
      <c r="L1508" s="444">
        <f t="shared" ca="1" si="127"/>
        <v>7872360.8014841136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7872360.8014841136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32801.503339517141</v>
      </c>
      <c r="L1509" s="444">
        <f t="shared" ca="1" si="127"/>
        <v>7905162.3048236305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7905162.3048236305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32938.176270098455</v>
      </c>
      <c r="L1510" s="444">
        <f t="shared" ca="1" si="127"/>
        <v>7938100.4810937289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7938100.4810937289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33075.418671223873</v>
      </c>
      <c r="L1511" s="444">
        <f t="shared" ca="1" si="127"/>
        <v>7971175.8997649532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7971175.8997649532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33213.232915687302</v>
      </c>
      <c r="L1512" s="444">
        <f t="shared" ca="1" si="127"/>
        <v>8004389.1326806406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8004389.1326806406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33351.621386169332</v>
      </c>
      <c r="L1513" s="444">
        <f t="shared" ca="1" si="127"/>
        <v>8037740.75406681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8037740.75406681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33490.586475278375</v>
      </c>
      <c r="L1514" s="444">
        <f t="shared" ca="1" si="127"/>
        <v>8071231.3405420883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8071231.3405420883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33630.130585592036</v>
      </c>
      <c r="L1515" s="444">
        <f t="shared" ca="1" si="127"/>
        <v>8104861.4711276805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8104861.4711276805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33770.256129698675</v>
      </c>
      <c r="L1516" s="444">
        <f t="shared" ca="1" si="127"/>
        <v>8138631.7272573793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8138631.7272573793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33910.965530239075</v>
      </c>
      <c r="L1517" s="444">
        <f t="shared" ca="1" si="127"/>
        <v>8172542.6927876184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8172542.6927876184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34052.261219948407</v>
      </c>
      <c r="L1518" s="444">
        <f t="shared" ca="1" si="127"/>
        <v>8206594.9540075669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8206594.9540075669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34194.145641698196</v>
      </c>
      <c r="L1519" s="444">
        <f t="shared" ca="1" si="127"/>
        <v>8240789.0996492654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8240789.0996492654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34336.621248538599</v>
      </c>
      <c r="L1520" s="444">
        <f t="shared" ca="1" si="127"/>
        <v>8275125.720897804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8275125.720897804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34479.690503740851</v>
      </c>
      <c r="L1521" s="444">
        <f t="shared" ca="1" si="127"/>
        <v>8309605.4114015447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8309605.4114015447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34623.355880839765</v>
      </c>
      <c r="L1522" s="444">
        <f t="shared" ca="1" si="127"/>
        <v>8344228.7672823844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8344228.7672823844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34767.619863676598</v>
      </c>
      <c r="L1523" s="444">
        <f t="shared" ca="1" si="127"/>
        <v>8378996.3871460613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8378996.3871460613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34912.484946441924</v>
      </c>
      <c r="L1524" s="444">
        <f t="shared" ca="1" si="127"/>
        <v>8413908.8720925041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8413908.8720925041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35057.953633718767</v>
      </c>
      <c r="L1525" s="444">
        <f t="shared" ca="1" si="127"/>
        <v>8448966.8257262222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8448966.8257262222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35204.028440525923</v>
      </c>
      <c r="L1526" s="444">
        <f t="shared" ca="1" si="127"/>
        <v>8484170.854166748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8484170.854166748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35350.711892361447</v>
      </c>
      <c r="L1527" s="444">
        <f t="shared" ca="1" si="127"/>
        <v>8519521.5660591088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8519521.5660591088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35498.006525246288</v>
      </c>
      <c r="L1528" s="444">
        <f t="shared" ca="1" si="127"/>
        <v>8555019.5725843553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8555019.5725843553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35645.914885768143</v>
      </c>
      <c r="L1529" s="444">
        <f t="shared" ca="1" si="127"/>
        <v>8590665.4874701239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8590665.4874701239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35794.439531125514</v>
      </c>
      <c r="L1530" s="444">
        <f t="shared" ca="1" si="127"/>
        <v>8626459.927001249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8626459.927001249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35943.583029171874</v>
      </c>
      <c r="L1531" s="444">
        <f t="shared" ca="1" si="127"/>
        <v>8662403.5100304205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8662403.5100304205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36093.347958460086</v>
      </c>
      <c r="L1532" s="444">
        <f t="shared" ca="1" si="127"/>
        <v>8698496.8579888809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8698496.8579888809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36243.736908287006</v>
      </c>
      <c r="L1533" s="444">
        <f t="shared" ca="1" si="127"/>
        <v>8734740.5948971678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8734740.5948971678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36394.752478738199</v>
      </c>
      <c r="L1534" s="444">
        <f t="shared" ca="1" si="127"/>
        <v>8771135.3473759051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8771135.3473759051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36546.397280732941</v>
      </c>
      <c r="L1535" s="444">
        <f t="shared" ca="1" si="127"/>
        <v>8807681.7446566373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8807681.7446566373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36698.673936069325</v>
      </c>
      <c r="L1536" s="444">
        <f t="shared" ca="1" si="127"/>
        <v>8844380.4185927063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8844380.4185927063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36851.585077469608</v>
      </c>
      <c r="L1537" s="444">
        <f t="shared" ca="1" si="127"/>
        <v>8881232.0036701765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8881232.0036701765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37005.133348625735</v>
      </c>
      <c r="L1538" s="444">
        <f t="shared" ref="L1538:L1792" ca="1" si="132">I1538-J1538+K1538</f>
        <v>8918237.1370188016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8918237.1370188016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37159.321404245005</v>
      </c>
      <c r="L1539" s="444">
        <f t="shared" ca="1" si="132"/>
        <v>8955396.4584230464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8955396.4584230464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37314.151910096029</v>
      </c>
      <c r="L1540" s="444">
        <f t="shared" ca="1" si="132"/>
        <v>8992710.6103331428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8992710.6103331428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37469.627543054761</v>
      </c>
      <c r="L1541" s="444">
        <f t="shared" ca="1" si="132"/>
        <v>9030180.2378761973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9030180.2378761973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37625.750991150824</v>
      </c>
      <c r="L1542" s="444">
        <f t="shared" ca="1" si="132"/>
        <v>9067805.9888673481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9067805.9888673481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37782.524953613953</v>
      </c>
      <c r="L1543" s="444">
        <f t="shared" ca="1" si="132"/>
        <v>9105588.5138209611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9105588.5138209611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37939.952140920672</v>
      </c>
      <c r="L1544" s="444">
        <f t="shared" ca="1" si="132"/>
        <v>9143528.465961881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9143528.465961881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38098.035274841168</v>
      </c>
      <c r="L1545" s="444">
        <f t="shared" ca="1" si="132"/>
        <v>9181626.5012367219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9181626.5012367219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38256.777088486342</v>
      </c>
      <c r="L1546" s="444">
        <f t="shared" ca="1" si="132"/>
        <v>9219883.2783252075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9219883.2783252075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38416.180326355032</v>
      </c>
      <c r="L1547" s="444">
        <f t="shared" ca="1" si="132"/>
        <v>9258299.4586515632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9258299.4586515632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38576.247744381515</v>
      </c>
      <c r="L1548" s="444">
        <f t="shared" ca="1" si="132"/>
        <v>9296875.7063959446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9296875.7063959446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38736.982109983102</v>
      </c>
      <c r="L1549" s="444">
        <f t="shared" ca="1" si="132"/>
        <v>9335612.6885059271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9335612.6885059271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38898.386202108028</v>
      </c>
      <c r="L1550" s="444">
        <f t="shared" ca="1" si="132"/>
        <v>9374511.0747080352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9374511.0747080352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39060.462811283476</v>
      </c>
      <c r="L1551" s="444">
        <f t="shared" ca="1" si="132"/>
        <v>9413571.537519319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9413571.537519319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39223.214739663832</v>
      </c>
      <c r="L1552" s="444">
        <f t="shared" ca="1" si="132"/>
        <v>9452794.7522589825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9452794.7522589825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39386.644801079092</v>
      </c>
      <c r="L1553" s="444">
        <f t="shared" ca="1" si="132"/>
        <v>9492181.3970600609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9492181.3970600609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39550.755821083585</v>
      </c>
      <c r="L1554" s="444">
        <f t="shared" ca="1" si="132"/>
        <v>9531732.1528811436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9531732.1528811436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39715.550637004766</v>
      </c>
      <c r="L1555" s="444">
        <f t="shared" ca="1" si="132"/>
        <v>9571447.7035181485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9571447.7035181485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39881.032097992284</v>
      </c>
      <c r="L1556" s="444">
        <f t="shared" ca="1" si="132"/>
        <v>9611328.7356161401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9611328.7356161401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40047.203065067253</v>
      </c>
      <c r="L1557" s="444">
        <f t="shared" ca="1" si="132"/>
        <v>9651375.9386812076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9651375.9386812076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40214.066411171698</v>
      </c>
      <c r="L1558" s="444">
        <f t="shared" ca="1" si="132"/>
        <v>9691590.0050923787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9691590.0050923787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40381.625021218242</v>
      </c>
      <c r="L1559" s="444">
        <f t="shared" ca="1" si="132"/>
        <v>9731971.6301135961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9731971.6301135961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40549.881792139982</v>
      </c>
      <c r="L1560" s="444">
        <f t="shared" ca="1" si="132"/>
        <v>9772521.5119057354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9772521.5119057354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40718.839632940566</v>
      </c>
      <c r="L1561" s="444">
        <f t="shared" ca="1" si="132"/>
        <v>9813240.3515386768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9813240.3515386768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40888.501464744484</v>
      </c>
      <c r="L1562" s="444">
        <f t="shared" ca="1" si="132"/>
        <v>9854128.8530034218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9854128.8530034218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41058.870220847588</v>
      </c>
      <c r="L1563" s="444">
        <f t="shared" ca="1" si="132"/>
        <v>9895187.7232242692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9895187.7232242692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41229.948846767787</v>
      </c>
      <c r="L1564" s="444">
        <f t="shared" ca="1" si="132"/>
        <v>9936417.6720710378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9936417.6720710378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41401.740300295991</v>
      </c>
      <c r="L1565" s="444">
        <f t="shared" ca="1" si="132"/>
        <v>9977819.4123713337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9977819.4123713337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41574.247551547225</v>
      </c>
      <c r="L1566" s="444">
        <f t="shared" ca="1" si="132"/>
        <v>10019393.659922881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10019393.659922881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41747.473583012004</v>
      </c>
      <c r="L1567" s="444">
        <f t="shared" ca="1" si="132"/>
        <v>10061141.133505894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10061141.133505894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41921.421389607887</v>
      </c>
      <c r="L1568" s="444">
        <f t="shared" ca="1" si="132"/>
        <v>10103062.554895502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10103062.554895502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42096.093978731253</v>
      </c>
      <c r="L1569" s="444">
        <f t="shared" ca="1" si="132"/>
        <v>10145158.648874233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10145158.648874233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42271.494370309301</v>
      </c>
      <c r="L1570" s="444">
        <f t="shared" ca="1" si="132"/>
        <v>10187430.143244542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10187430.143244542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42447.62559685226</v>
      </c>
      <c r="L1571" s="444">
        <f t="shared" ca="1" si="132"/>
        <v>10229877.768841395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10229877.768841395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42624.490703505813</v>
      </c>
      <c r="L1572" s="444">
        <f t="shared" ca="1" si="132"/>
        <v>10272502.259544902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10272502.259544902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42802.092748103758</v>
      </c>
      <c r="L1573" s="444">
        <f t="shared" ca="1" si="132"/>
        <v>10315304.352293005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10315304.352293005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42980.434801220857</v>
      </c>
      <c r="L1574" s="444">
        <f t="shared" ca="1" si="132"/>
        <v>10358284.787094226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10358284.787094226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43159.519946225941</v>
      </c>
      <c r="L1575" s="444">
        <f t="shared" ca="1" si="132"/>
        <v>10401444.307040453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10401444.307040453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43339.35127933522</v>
      </c>
      <c r="L1576" s="444">
        <f t="shared" ca="1" si="132"/>
        <v>10444783.658319788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10444783.658319788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43519.931909665785</v>
      </c>
      <c r="L1577" s="444">
        <f t="shared" ca="1" si="132"/>
        <v>10488303.590229454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10488303.590229454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43701.264959289387</v>
      </c>
      <c r="L1578" s="444">
        <f t="shared" ca="1" si="132"/>
        <v>10532004.855188742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10532004.855188742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43883.353563286422</v>
      </c>
      <c r="L1579" s="444">
        <f t="shared" ca="1" si="132"/>
        <v>10575888.208752029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10575888.208752029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44066.200869800115</v>
      </c>
      <c r="L1580" s="444">
        <f t="shared" ca="1" si="132"/>
        <v>10619954.409621829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10619954.409621829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44249.810040090953</v>
      </c>
      <c r="L1581" s="444">
        <f t="shared" ca="1" si="132"/>
        <v>10664204.219661919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10664204.219661919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44434.184248591329</v>
      </c>
      <c r="L1582" s="444">
        <f t="shared" ca="1" si="132"/>
        <v>10708638.40391051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10708638.40391051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44619.326682960462</v>
      </c>
      <c r="L1583" s="444">
        <f t="shared" ca="1" si="132"/>
        <v>10753257.730593471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10753257.730593471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44805.240544139459</v>
      </c>
      <c r="L1584" s="444">
        <f t="shared" ca="1" si="132"/>
        <v>10798062.971137611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10798062.971137611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44991.929046406716</v>
      </c>
      <c r="L1585" s="444">
        <f t="shared" ca="1" si="132"/>
        <v>10843054.900184019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10843054.900184019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45179.395417433407</v>
      </c>
      <c r="L1586" s="444">
        <f t="shared" ca="1" si="132"/>
        <v>10888234.295601452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10888234.295601452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45367.642898339385</v>
      </c>
      <c r="L1587" s="444">
        <f t="shared" ca="1" si="132"/>
        <v>10933601.938499792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10933601.938499792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45556.674743749129</v>
      </c>
      <c r="L1588" s="444">
        <f t="shared" ca="1" si="132"/>
        <v>10979158.613243541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10979158.613243541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45746.494221848086</v>
      </c>
      <c r="L1589" s="444">
        <f t="shared" ca="1" si="132"/>
        <v>11024905.107465388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11024905.107465388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45937.104614439115</v>
      </c>
      <c r="L1590" s="444">
        <f t="shared" ca="1" si="132"/>
        <v>11070842.212079827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11070842.212079827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46128.509216999279</v>
      </c>
      <c r="L1591" s="444">
        <f t="shared" ca="1" si="132"/>
        <v>11116970.721296826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11116970.721296826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46320.711338736779</v>
      </c>
      <c r="L1592" s="444">
        <f t="shared" ca="1" si="132"/>
        <v>11163291.432635562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11163291.432635562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46513.714302648179</v>
      </c>
      <c r="L1593" s="444">
        <f t="shared" ca="1" si="132"/>
        <v>11209805.14693821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11209805.14693821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46707.521445575876</v>
      </c>
      <c r="L1594" s="444">
        <f t="shared" ca="1" si="132"/>
        <v>11256512.668383786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11256512.668383786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46902.136118265778</v>
      </c>
      <c r="L1595" s="444">
        <f t="shared" ca="1" si="132"/>
        <v>11303414.804502051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11303414.804502051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47097.561685425215</v>
      </c>
      <c r="L1596" s="444">
        <f t="shared" ca="1" si="132"/>
        <v>11350512.366187476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11350512.366187476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47293.801525781149</v>
      </c>
      <c r="L1597" s="444">
        <f t="shared" ca="1" si="132"/>
        <v>11397806.167713257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11397806.167713257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47490.859032138571</v>
      </c>
      <c r="L1598" s="444">
        <f t="shared" ca="1" si="132"/>
        <v>11445297.026745396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11445297.026745396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47688.737611439152</v>
      </c>
      <c r="L1599" s="444">
        <f t="shared" ca="1" si="132"/>
        <v>11492985.764356835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11492985.764356835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47887.440684820147</v>
      </c>
      <c r="L1600" s="444">
        <f t="shared" ca="1" si="132"/>
        <v>11540873.205041654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11540873.205041654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48086.971687673562</v>
      </c>
      <c r="L1601" s="444">
        <f t="shared" ca="1" si="132"/>
        <v>11588960.176729327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11588960.176729327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48287.334069705532</v>
      </c>
      <c r="L1602" s="444">
        <f t="shared" ca="1" si="132"/>
        <v>11637247.510799032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11637247.510799032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48488.531294995963</v>
      </c>
      <c r="L1603" s="444">
        <f t="shared" ca="1" si="132"/>
        <v>11685736.042094028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11685736.042094028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48690.566842058448</v>
      </c>
      <c r="L1604" s="444">
        <f t="shared" ca="1" si="132"/>
        <v>11734426.608936086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11734426.608936086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48893.444203900362</v>
      </c>
      <c r="L1605" s="444">
        <f t="shared" ca="1" si="132"/>
        <v>11783320.053139986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11783320.053139986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49097.166888083273</v>
      </c>
      <c r="L1606" s="444">
        <f t="shared" ca="1" si="132"/>
        <v>11832417.220028069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11832417.220028069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49301.738416783621</v>
      </c>
      <c r="L1607" s="444">
        <f t="shared" ca="1" si="132"/>
        <v>11881718.958444852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11881718.958444852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49507.162326853548</v>
      </c>
      <c r="L1608" s="444">
        <f t="shared" ca="1" si="132"/>
        <v>11931226.120771706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11931226.120771706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49713.44216988211</v>
      </c>
      <c r="L1609" s="444">
        <f t="shared" ca="1" si="132"/>
        <v>11980939.562941588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11980939.562941588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49920.58151225662</v>
      </c>
      <c r="L1610" s="444">
        <f t="shared" ca="1" si="132"/>
        <v>12030860.144453846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12030860.144453846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50128.583935224357</v>
      </c>
      <c r="L1611" s="444">
        <f t="shared" ca="1" si="132"/>
        <v>12080988.728389069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12080988.728389069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50337.453034954458</v>
      </c>
      <c r="L1612" s="444">
        <f t="shared" ca="1" si="132"/>
        <v>12131326.181424024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12131326.181424024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50547.192422600099</v>
      </c>
      <c r="L1613" s="444">
        <f t="shared" ca="1" si="132"/>
        <v>12181873.373846624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12181873.373846624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50757.805724360936</v>
      </c>
      <c r="L1614" s="444">
        <f t="shared" ca="1" si="132"/>
        <v>12232631.179570984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12232631.179570984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50969.296581545765</v>
      </c>
      <c r="L1615" s="444">
        <f t="shared" ca="1" si="132"/>
        <v>12283600.47615253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12283600.47615253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51181.66865063554</v>
      </c>
      <c r="L1616" s="444">
        <f t="shared" ca="1" si="132"/>
        <v>12334782.144803166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12334782.144803166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51394.925603346528</v>
      </c>
      <c r="L1617" s="444">
        <f t="shared" ca="1" si="132"/>
        <v>12386177.070406513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12386177.070406513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51609.071126693801</v>
      </c>
      <c r="L1618" s="444">
        <f t="shared" ca="1" si="132"/>
        <v>12437786.141533207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12437786.141533207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51824.108923055028</v>
      </c>
      <c r="L1619" s="444">
        <f t="shared" ca="1" si="132"/>
        <v>12489610.250456262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12489610.250456262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52040.042710234426</v>
      </c>
      <c r="L1620" s="444">
        <f t="shared" ca="1" si="132"/>
        <v>12541650.293166498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12541650.293166498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52256.876221527076</v>
      </c>
      <c r="L1621" s="444">
        <f t="shared" ca="1" si="132"/>
        <v>12593907.169388024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12593907.169388024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52474.613205783433</v>
      </c>
      <c r="L1622" s="444">
        <f t="shared" ca="1" si="132"/>
        <v>12646381.782593807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12646381.782593807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52693.257427474193</v>
      </c>
      <c r="L1623" s="444">
        <f t="shared" ca="1" si="132"/>
        <v>12699075.040021282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12699075.040021282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52912.812666755337</v>
      </c>
      <c r="L1624" s="444">
        <f t="shared" ca="1" si="132"/>
        <v>12751987.852688037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12751987.852688037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53133.282719533483</v>
      </c>
      <c r="L1625" s="444">
        <f t="shared" ca="1" si="132"/>
        <v>12805121.135407571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12805121.135407571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53354.671397531543</v>
      </c>
      <c r="L1626" s="444">
        <f t="shared" ca="1" si="132"/>
        <v>12858475.806805102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12858475.806805102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53576.982528354594</v>
      </c>
      <c r="L1627" s="444">
        <f t="shared" ca="1" si="132"/>
        <v>12912052.789333457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12912052.789333457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53800.219955556073</v>
      </c>
      <c r="L1628" s="444">
        <f t="shared" ca="1" si="132"/>
        <v>12965853.009289013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12965853.009289013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54024.387538704221</v>
      </c>
      <c r="L1629" s="444">
        <f t="shared" ca="1" si="132"/>
        <v>13019877.396827718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13019877.396827718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54249.489153448827</v>
      </c>
      <c r="L1630" s="444">
        <f t="shared" ca="1" si="132"/>
        <v>13074126.885981167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13074126.885981167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54475.528691588202</v>
      </c>
      <c r="L1631" s="444">
        <f t="shared" ca="1" si="132"/>
        <v>13128602.414672755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13128602.414672755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54702.510061136476</v>
      </c>
      <c r="L1632" s="444">
        <f t="shared" ca="1" si="132"/>
        <v>13183304.924733892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13183304.924733892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54930.437186391217</v>
      </c>
      <c r="L1633" s="444">
        <f t="shared" ca="1" si="132"/>
        <v>13238235.361920284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13238235.361920284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55159.314008001187</v>
      </c>
      <c r="L1634" s="444">
        <f t="shared" ca="1" si="132"/>
        <v>13293394.675928285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13293394.675928285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55389.144483034521</v>
      </c>
      <c r="L1635" s="444">
        <f t="shared" ca="1" si="132"/>
        <v>13348783.820411321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13348783.820411321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55619.932585047158</v>
      </c>
      <c r="L1636" s="444">
        <f t="shared" ca="1" si="132"/>
        <v>13404403.752996368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13404403.752996368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55851.682304151531</v>
      </c>
      <c r="L1637" s="444">
        <f t="shared" ca="1" si="132"/>
        <v>13460255.43530052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13460255.43530052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56084.397647085498</v>
      </c>
      <c r="L1638" s="444">
        <f t="shared" ca="1" si="132"/>
        <v>13516339.832947604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13516339.832947604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56318.082637281688</v>
      </c>
      <c r="L1639" s="444">
        <f t="shared" ca="1" si="132"/>
        <v>13572657.915584886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13572657.915584886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56552.741314937026</v>
      </c>
      <c r="L1640" s="444">
        <f t="shared" ca="1" si="132"/>
        <v>13629210.656899823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13629210.656899823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56788.377737082599</v>
      </c>
      <c r="L1641" s="444">
        <f t="shared" ca="1" si="132"/>
        <v>13685999.034636905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13685999.034636905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57024.995977653765</v>
      </c>
      <c r="L1642" s="444">
        <f t="shared" ca="1" si="132"/>
        <v>13743024.030614559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13743024.030614559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57262.600127560661</v>
      </c>
      <c r="L1643" s="444">
        <f t="shared" ca="1" si="132"/>
        <v>13800286.63074212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13800286.63074212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57501.19429475884</v>
      </c>
      <c r="L1644" s="444">
        <f t="shared" ca="1" si="132"/>
        <v>13857787.825036878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13857787.825036878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57740.782604320324</v>
      </c>
      <c r="L1645" s="444">
        <f t="shared" ca="1" si="132"/>
        <v>13915528.607641198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13915528.607641198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57981.369198504988</v>
      </c>
      <c r="L1646" s="444">
        <f t="shared" ca="1" si="132"/>
        <v>13973509.976839703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13973509.976839703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58222.958236832084</v>
      </c>
      <c r="L1647" s="444">
        <f t="shared" ca="1" si="132"/>
        <v>14031732.935076535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14031732.935076535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58465.553896152225</v>
      </c>
      <c r="L1648" s="444">
        <f t="shared" ca="1" si="132"/>
        <v>14090198.488972686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14090198.488972686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58709.160370719525</v>
      </c>
      <c r="L1649" s="444">
        <f t="shared" ca="1" si="132"/>
        <v>14148907.649343405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14148907.649343405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58953.781872264175</v>
      </c>
      <c r="L1650" s="444">
        <f t="shared" ca="1" si="132"/>
        <v>14207861.43121567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14207861.43121567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59199.422630065288</v>
      </c>
      <c r="L1651" s="444">
        <f t="shared" ca="1" si="132"/>
        <v>14267060.853845736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14267060.853845736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59446.086891023901</v>
      </c>
      <c r="L1652" s="444">
        <f t="shared" ca="1" si="132"/>
        <v>14326506.940736759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14326506.940736759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59693.778919736498</v>
      </c>
      <c r="L1653" s="444">
        <f t="shared" ca="1" si="132"/>
        <v>14386200.719656495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14386200.719656495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59942.502998568729</v>
      </c>
      <c r="L1654" s="444">
        <f t="shared" ca="1" si="132"/>
        <v>14446143.222655063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14446143.222655063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60192.26342772942</v>
      </c>
      <c r="L1655" s="444">
        <f t="shared" ca="1" si="132"/>
        <v>14506335.486082792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14506335.486082792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60443.064525344962</v>
      </c>
      <c r="L1656" s="444">
        <f t="shared" ca="1" si="132"/>
        <v>14566778.550608138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14566778.550608138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60694.910627533907</v>
      </c>
      <c r="L1657" s="444">
        <f t="shared" ca="1" si="132"/>
        <v>14627473.461235672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14627473.461235672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60947.806088481964</v>
      </c>
      <c r="L1658" s="444">
        <f t="shared" ca="1" si="132"/>
        <v>14688421.267324153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14688421.267324153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61201.755280517304</v>
      </c>
      <c r="L1659" s="444">
        <f t="shared" ca="1" si="132"/>
        <v>14749623.02260467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14749623.02260467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61456.762594186119</v>
      </c>
      <c r="L1660" s="444">
        <f t="shared" ca="1" si="132"/>
        <v>14811079.785198856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14811079.785198856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61712.832438328558</v>
      </c>
      <c r="L1661" s="444">
        <f t="shared" ca="1" si="132"/>
        <v>14872792.617637185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14872792.617637185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61969.96924015494</v>
      </c>
      <c r="L1662" s="444">
        <f t="shared" ca="1" si="132"/>
        <v>14934762.58687734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14934762.58687734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62228.177445322253</v>
      </c>
      <c r="L1663" s="444">
        <f t="shared" ca="1" si="132"/>
        <v>14996990.764322663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14996990.764322663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62487.4615180111</v>
      </c>
      <c r="L1664" s="444">
        <f t="shared" ca="1" si="132"/>
        <v>15059478.225840675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15059478.225840675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62747.825941002804</v>
      </c>
      <c r="L1665" s="444">
        <f t="shared" ca="1" si="132"/>
        <v>15122226.051781677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15122226.051781677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63009.275215756985</v>
      </c>
      <c r="L1666" s="444">
        <f t="shared" ca="1" si="132"/>
        <v>15185235.326997433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15185235.326997433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63271.813862489311</v>
      </c>
      <c r="L1667" s="444">
        <f t="shared" ca="1" si="132"/>
        <v>15248507.140859922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15248507.140859922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63535.446420249675</v>
      </c>
      <c r="L1668" s="444">
        <f t="shared" ca="1" si="132"/>
        <v>15312042.587280173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15312042.587280173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63800.177447000729</v>
      </c>
      <c r="L1669" s="444">
        <f t="shared" ca="1" si="132"/>
        <v>15375842.764727173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15375842.764727173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64066.011519696556</v>
      </c>
      <c r="L1670" s="444">
        <f t="shared" ca="1" si="132"/>
        <v>15439908.77624687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15439908.77624687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64332.95323436195</v>
      </c>
      <c r="L1671" s="444">
        <f t="shared" ca="1" si="132"/>
        <v>15504241.729481231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15504241.729481231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64601.007206171802</v>
      </c>
      <c r="L1672" s="444">
        <f t="shared" ca="1" si="132"/>
        <v>15568842.736687403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15568842.736687403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64870.178069530848</v>
      </c>
      <c r="L1673" s="444">
        <f t="shared" ca="1" si="132"/>
        <v>15633712.914756933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15633712.914756933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65140.470478153889</v>
      </c>
      <c r="L1674" s="444">
        <f t="shared" ca="1" si="132"/>
        <v>15698853.385235088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15698853.385235088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65411.889105146198</v>
      </c>
      <c r="L1675" s="444">
        <f t="shared" ca="1" si="132"/>
        <v>15764265.274340235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15764265.274340235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65684.438643084315</v>
      </c>
      <c r="L1676" s="444">
        <f t="shared" ca="1" si="132"/>
        <v>15829949.71298332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15829949.71298332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65958.123804097166</v>
      </c>
      <c r="L1677" s="444">
        <f t="shared" ca="1" si="132"/>
        <v>15895907.836787418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15895907.836787418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66232.949319947569</v>
      </c>
      <c r="L1678" s="444">
        <f t="shared" ca="1" si="132"/>
        <v>15962140.786107365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15962140.786107365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66508.919942114007</v>
      </c>
      <c r="L1679" s="444">
        <f t="shared" ca="1" si="132"/>
        <v>16028649.70604948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16028649.70604948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66786.040441872829</v>
      </c>
      <c r="L1680" s="444">
        <f t="shared" ca="1" si="132"/>
        <v>16095435.746491352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16095435.746491352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67064.31561038064</v>
      </c>
      <c r="L1681" s="444">
        <f t="shared" ca="1" si="132"/>
        <v>16162500.062101733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16162500.062101733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67343.750258757223</v>
      </c>
      <c r="L1682" s="444">
        <f t="shared" ca="1" si="132"/>
        <v>16229843.81236049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16229843.81236049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67624.349218168703</v>
      </c>
      <c r="L1683" s="444">
        <f t="shared" ca="1" si="132"/>
        <v>16297468.161578659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16297468.161578659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67906.117339911085</v>
      </c>
      <c r="L1684" s="444">
        <f t="shared" ca="1" si="132"/>
        <v>16365374.27891857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16365374.27891857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68189.059495494046</v>
      </c>
      <c r="L1685" s="444">
        <f t="shared" ca="1" si="132"/>
        <v>16433563.338414064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16433563.338414064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68473.180576725266</v>
      </c>
      <c r="L1686" s="444">
        <f t="shared" ca="1" si="132"/>
        <v>16502036.518990789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16502036.518990789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68758.485495794957</v>
      </c>
      <c r="L1687" s="444">
        <f t="shared" ca="1" si="132"/>
        <v>16570795.004486583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16570795.004486583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69044.97918536076</v>
      </c>
      <c r="L1688" s="444">
        <f t="shared" ca="1" si="132"/>
        <v>16639839.983671945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16639839.983671945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69332.666598633106</v>
      </c>
      <c r="L1689" s="444">
        <f t="shared" ca="1" si="132"/>
        <v>16709172.650270578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16709172.650270578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69621.552709460739</v>
      </c>
      <c r="L1690" s="444">
        <f t="shared" ca="1" si="132"/>
        <v>16778794.202980038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16778794.202980038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69911.642512416816</v>
      </c>
      <c r="L1691" s="444">
        <f t="shared" ca="1" si="132"/>
        <v>16848705.845492456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16848705.845492456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70202.941022885236</v>
      </c>
      <c r="L1692" s="444">
        <f t="shared" ca="1" si="132"/>
        <v>16918908.78651534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16918908.78651534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70495.453277147244</v>
      </c>
      <c r="L1693" s="444">
        <f t="shared" ca="1" si="132"/>
        <v>16989404.239792489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16989404.239792489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70789.184332468707</v>
      </c>
      <c r="L1694" s="444">
        <f t="shared" ca="1" si="132"/>
        <v>17060193.424124956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17060193.424124956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71084.139267187318</v>
      </c>
      <c r="L1695" s="444">
        <f t="shared" ca="1" si="132"/>
        <v>17131277.563392144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17131277.563392144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71380.323180800595</v>
      </c>
      <c r="L1696" s="444">
        <f t="shared" ca="1" si="132"/>
        <v>17202657.886572946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17202657.886572946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71677.741194053946</v>
      </c>
      <c r="L1697" s="444">
        <f t="shared" ca="1" si="132"/>
        <v>17274335.627767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17274335.627767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71976.398449029162</v>
      </c>
      <c r="L1698" s="444">
        <f t="shared" ca="1" si="132"/>
        <v>17346312.02621603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17346312.02621603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72276.30010923346</v>
      </c>
      <c r="L1699" s="444">
        <f t="shared" ca="1" si="132"/>
        <v>17418588.326325264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17418588.326325264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72577.451359688595</v>
      </c>
      <c r="L1700" s="444">
        <f t="shared" ca="1" si="132"/>
        <v>17491165.777684953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17491165.777684953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72879.857407020638</v>
      </c>
      <c r="L1701" s="444">
        <f t="shared" ca="1" si="132"/>
        <v>17564045.635091975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17564045.635091975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73183.523479549898</v>
      </c>
      <c r="L1702" s="444">
        <f t="shared" ca="1" si="132"/>
        <v>17637229.158571526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17637229.158571526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73488.454827381356</v>
      </c>
      <c r="L1703" s="444">
        <f t="shared" ca="1" si="132"/>
        <v>17710717.61339891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17710717.61339891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73794.656722495449</v>
      </c>
      <c r="L1704" s="444">
        <f t="shared" ca="1" si="132"/>
        <v>17784512.270121407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17784512.270121407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74102.134458839195</v>
      </c>
      <c r="L1705" s="444">
        <f t="shared" ca="1" si="132"/>
        <v>17858614.404580247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17858614.404580247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74410.893352417697</v>
      </c>
      <c r="L1706" s="444">
        <f t="shared" ca="1" si="132"/>
        <v>17933025.297932666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17933025.297932666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74720.938741386111</v>
      </c>
      <c r="L1707" s="444">
        <f t="shared" ca="1" si="132"/>
        <v>18007746.236674052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18007746.236674052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75032.275986141874</v>
      </c>
      <c r="L1708" s="444">
        <f t="shared" ca="1" si="132"/>
        <v>18082778.512660194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18082778.512660194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75344.910469417475</v>
      </c>
      <c r="L1709" s="444">
        <f t="shared" ca="1" si="132"/>
        <v>18158123.423129611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18158123.423129611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75658.84759637338</v>
      </c>
      <c r="L1710" s="444">
        <f t="shared" ca="1" si="132"/>
        <v>18233782.270725984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18233782.270725984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75974.092794691605</v>
      </c>
      <c r="L1711" s="444">
        <f t="shared" ca="1" si="132"/>
        <v>18309756.363520674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18309756.363520674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76290.651514669473</v>
      </c>
      <c r="L1712" s="444">
        <f t="shared" ca="1" si="132"/>
        <v>18386047.015035342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18386047.015035342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76608.529229313921</v>
      </c>
      <c r="L1713" s="444">
        <f t="shared" ca="1" si="132"/>
        <v>18462655.544264656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18462655.544264656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76927.731434436064</v>
      </c>
      <c r="L1714" s="444">
        <f t="shared" ca="1" si="132"/>
        <v>18539583.27569909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18539583.27569909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77248.263648746215</v>
      </c>
      <c r="L1715" s="444">
        <f t="shared" ca="1" si="132"/>
        <v>18616831.539347835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18616831.539347835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77570.131413949304</v>
      </c>
      <c r="L1716" s="444">
        <f t="shared" ca="1" si="132"/>
        <v>18694401.670761783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18694401.670761783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77893.34029484076</v>
      </c>
      <c r="L1717" s="444">
        <f t="shared" ca="1" si="132"/>
        <v>18772295.011056624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18772295.011056624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78217.895879402597</v>
      </c>
      <c r="L1718" s="444">
        <f t="shared" ca="1" si="132"/>
        <v>18850512.906936027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18850512.906936027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78543.80377890011</v>
      </c>
      <c r="L1719" s="444">
        <f t="shared" ca="1" si="132"/>
        <v>18929056.710714929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18929056.710714929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78871.069627978868</v>
      </c>
      <c r="L1720" s="444">
        <f t="shared" ca="1" si="132"/>
        <v>19007927.780342907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19007927.780342907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79199.699084762105</v>
      </c>
      <c r="L1721" s="444">
        <f t="shared" ca="1" si="132"/>
        <v>19087127.479427669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19087127.479427669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79529.697830948615</v>
      </c>
      <c r="L1722" s="444">
        <f t="shared" ca="1" si="132"/>
        <v>19166657.177258618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19166657.177258618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79861.071571910914</v>
      </c>
      <c r="L1723" s="444">
        <f t="shared" ca="1" si="132"/>
        <v>19246518.248830531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19246518.248830531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80193.826036793878</v>
      </c>
      <c r="L1724" s="444">
        <f t="shared" ca="1" si="132"/>
        <v>19326712.074867323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19326712.074867323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80527.96697861384</v>
      </c>
      <c r="L1725" s="444">
        <f t="shared" ca="1" si="132"/>
        <v>19407240.041845936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19407240.041845936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80863.500174358065</v>
      </c>
      <c r="L1726" s="444">
        <f t="shared" ca="1" si="132"/>
        <v>19488103.542020295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19488103.542020295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81200.431425084564</v>
      </c>
      <c r="L1727" s="444">
        <f t="shared" ca="1" si="132"/>
        <v>19569303.973445378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19569303.973445378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81538.766556022412</v>
      </c>
      <c r="L1728" s="444">
        <f t="shared" ca="1" si="132"/>
        <v>19650842.740001399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19650842.740001399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81878.511416672496</v>
      </c>
      <c r="L1729" s="444">
        <f t="shared" ca="1" si="132"/>
        <v>19732721.251418073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19732721.251418073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82219.671880908631</v>
      </c>
      <c r="L1730" s="444">
        <f t="shared" ca="1" si="132"/>
        <v>19814940.923298981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19814940.923298981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82562.25384707909</v>
      </c>
      <c r="L1731" s="444">
        <f t="shared" ca="1" si="132"/>
        <v>19897503.177146059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19897503.177146059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82906.263238108571</v>
      </c>
      <c r="L1732" s="444">
        <f t="shared" ca="1" si="132"/>
        <v>19980409.440384168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19980409.440384168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83251.706001600702</v>
      </c>
      <c r="L1733" s="444">
        <f t="shared" ca="1" si="132"/>
        <v>20063661.14638577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20063661.14638577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83598.588109940712</v>
      </c>
      <c r="L1734" s="444">
        <f t="shared" ca="1" si="132"/>
        <v>20147259.734495711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20147259.734495711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83946.915560398789</v>
      </c>
      <c r="L1735" s="444">
        <f t="shared" ca="1" si="132"/>
        <v>20231206.650056109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20231206.650056109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84296.694375233783</v>
      </c>
      <c r="L1736" s="444">
        <f t="shared" ca="1" si="132"/>
        <v>20315503.344431344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20315503.344431344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84647.93060179727</v>
      </c>
      <c r="L1737" s="444">
        <f t="shared" ca="1" si="132"/>
        <v>20400151.275033142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20400151.275033142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85000.630312638095</v>
      </c>
      <c r="L1738" s="444">
        <f t="shared" ca="1" si="132"/>
        <v>20485151.905345779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20485151.905345779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85354.799605607404</v>
      </c>
      <c r="L1739" s="444">
        <f t="shared" ca="1" si="132"/>
        <v>20570506.704951387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20570506.704951387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85710.444603964104</v>
      </c>
      <c r="L1740" s="444">
        <f t="shared" ca="1" si="132"/>
        <v>20656217.149555352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20656217.149555352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86067.571456480626</v>
      </c>
      <c r="L1741" s="444">
        <f t="shared" ca="1" si="132"/>
        <v>20742284.721011832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20742284.721011832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86426.186337549298</v>
      </c>
      <c r="L1742" s="444">
        <f t="shared" ca="1" si="132"/>
        <v>20828710.907349382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20828710.907349382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86786.295447289085</v>
      </c>
      <c r="L1743" s="444">
        <f t="shared" ca="1" si="132"/>
        <v>20915497.202796672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20915497.202796672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87147.905011652794</v>
      </c>
      <c r="L1744" s="444">
        <f t="shared" ca="1" si="132"/>
        <v>21002645.107808325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21002645.107808325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87511.021282534683</v>
      </c>
      <c r="L1745" s="444">
        <f t="shared" ca="1" si="132"/>
        <v>21090156.12909086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21090156.12909086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87875.650537878581</v>
      </c>
      <c r="L1746" s="444">
        <f t="shared" ca="1" si="132"/>
        <v>21178031.779628739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21178031.779628739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88241.799081786405</v>
      </c>
      <c r="L1747" s="444">
        <f t="shared" ca="1" si="132"/>
        <v>21266273.578710526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21266273.578710526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88609.473244627196</v>
      </c>
      <c r="L1748" s="444">
        <f t="shared" ca="1" si="132"/>
        <v>21354883.051955152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21354883.051955152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88978.67938314646</v>
      </c>
      <c r="L1749" s="444">
        <f t="shared" ca="1" si="132"/>
        <v>21443861.7313383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21443861.7313383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89349.423880576243</v>
      </c>
      <c r="L1750" s="444">
        <f t="shared" ca="1" si="132"/>
        <v>21533211.155218877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21533211.155218877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89721.713146745315</v>
      </c>
      <c r="L1751" s="444">
        <f t="shared" ca="1" si="132"/>
        <v>21622932.868365623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21622932.868365623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90095.553618190097</v>
      </c>
      <c r="L1752" s="444">
        <f t="shared" ca="1" si="132"/>
        <v>21713028.421983812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21713028.421983812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90470.951758265888</v>
      </c>
      <c r="L1753" s="444">
        <f t="shared" ca="1" si="132"/>
        <v>21803499.373742077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21803499.373742077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90847.914057258662</v>
      </c>
      <c r="L1754" s="444">
        <f t="shared" ca="1" si="132"/>
        <v>21894347.287799336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21894347.287799336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91226.447032497235</v>
      </c>
      <c r="L1755" s="444">
        <f t="shared" ca="1" si="132"/>
        <v>21985573.734831832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21985573.734831832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91606.557228465972</v>
      </c>
      <c r="L1756" s="444">
        <f t="shared" ca="1" si="132"/>
        <v>22077180.292060297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22077180.292060297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91988.25121691791</v>
      </c>
      <c r="L1757" s="444">
        <f t="shared" ca="1" si="132"/>
        <v>22169168.543277215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22169168.543277215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92371.535596988397</v>
      </c>
      <c r="L1758" s="444">
        <f t="shared" ca="1" si="132"/>
        <v>22261540.078874204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22261540.078874204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92756.416995309177</v>
      </c>
      <c r="L1759" s="444">
        <f t="shared" ca="1" si="132"/>
        <v>22354296.495869514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22354296.495869514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93142.902066122973</v>
      </c>
      <c r="L1760" s="444">
        <f t="shared" ca="1" si="132"/>
        <v>22447439.397935636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22447439.397935636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93530.997491398477</v>
      </c>
      <c r="L1761" s="444">
        <f t="shared" ca="1" si="132"/>
        <v>22540970.395427033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22540970.395427033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93920.709980945976</v>
      </c>
      <c r="L1762" s="444">
        <f t="shared" ca="1" si="132"/>
        <v>22634891.105407979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22634891.105407979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94312.046272533247</v>
      </c>
      <c r="L1763" s="444">
        <f t="shared" ca="1" si="132"/>
        <v>22729203.151680514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22729203.151680514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94705.013132002146</v>
      </c>
      <c r="L1764" s="444">
        <f t="shared" ca="1" si="132"/>
        <v>22823908.164812516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22823908.164812516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95099.617353385489</v>
      </c>
      <c r="L1765" s="444">
        <f t="shared" ca="1" si="132"/>
        <v>22919007.782165904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22919007.782165904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95495.8657590246</v>
      </c>
      <c r="L1766" s="444">
        <f t="shared" ca="1" si="132"/>
        <v>23014503.64792493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23014503.64792493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95893.765199687201</v>
      </c>
      <c r="L1767" s="444">
        <f t="shared" ca="1" si="132"/>
        <v>23110397.413124617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23110397.413124617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96293.322554685903</v>
      </c>
      <c r="L1768" s="444">
        <f t="shared" ca="1" si="132"/>
        <v>23206690.735679302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23206690.735679302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96694.544731997099</v>
      </c>
      <c r="L1769" s="444">
        <f t="shared" ca="1" si="132"/>
        <v>23303385.280411299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23303385.280411299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97097.438668380419</v>
      </c>
      <c r="L1770" s="444">
        <f t="shared" ca="1" si="132"/>
        <v>23400482.719079681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23400482.719079681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97502.011329498666</v>
      </c>
      <c r="L1771" s="444">
        <f t="shared" ca="1" si="132"/>
        <v>23497984.730409179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23497984.730409179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97908.26971003825</v>
      </c>
      <c r="L1772" s="444">
        <f t="shared" ca="1" si="132"/>
        <v>23595893.000119217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23595893.000119217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98316.22083383007</v>
      </c>
      <c r="L1773" s="444">
        <f t="shared" ca="1" si="132"/>
        <v>23694209.220953047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23694209.220953047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98725.871753971034</v>
      </c>
      <c r="L1774" s="444">
        <f t="shared" ca="1" si="132"/>
        <v>23792935.092707019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23792935.092707019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99137.229552945908</v>
      </c>
      <c r="L1775" s="444">
        <f t="shared" ca="1" si="132"/>
        <v>23892072.322259966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23892072.322259966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99550.301342749852</v>
      </c>
      <c r="L1776" s="444">
        <f t="shared" ca="1" si="132"/>
        <v>23991622.623602714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23991622.623602714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99965.094265011314</v>
      </c>
      <c r="L1777" s="444">
        <f t="shared" ca="1" si="132"/>
        <v>24091587.717867725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24091587.717867725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100381.61549111552</v>
      </c>
      <c r="L1778" s="444">
        <f t="shared" ca="1" si="132"/>
        <v>24191969.333358839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24191969.333358839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100799.8722223285</v>
      </c>
      <c r="L1779" s="444">
        <f t="shared" ca="1" si="132"/>
        <v>24292769.205581166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24292769.205581166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101219.87168992152</v>
      </c>
      <c r="L1780" s="444">
        <f t="shared" ca="1" si="132"/>
        <v>24393989.077271089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24393989.077271089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101641.6211552962</v>
      </c>
      <c r="L1781" s="444">
        <f t="shared" ca="1" si="132"/>
        <v>24495630.698426384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24495630.698426384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102065.12791010994</v>
      </c>
      <c r="L1782" s="444">
        <f t="shared" ca="1" si="132"/>
        <v>24597695.826336496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24597695.826336496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102490.39927640207</v>
      </c>
      <c r="L1783" s="444">
        <f t="shared" ca="1" si="132"/>
        <v>24700186.225612897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24700186.225612897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102917.4426067204</v>
      </c>
      <c r="L1784" s="444">
        <f t="shared" ca="1" si="132"/>
        <v>24803103.668219618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24803103.668219618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103346.26528424841</v>
      </c>
      <c r="L1785" s="444">
        <f t="shared" ca="1" si="132"/>
        <v>24906449.933503866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24906449.933503866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103776.87472293277</v>
      </c>
      <c r="L1786" s="444">
        <f t="shared" ca="1" si="132"/>
        <v>25010226.808226798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25010226.808226798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104209.27836761165</v>
      </c>
      <c r="L1787" s="444">
        <f t="shared" ca="1" si="132"/>
        <v>25114436.08659441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25114436.08659441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104643.48369414338</v>
      </c>
      <c r="L1788" s="444">
        <f t="shared" ca="1" si="132"/>
        <v>25219079.570288554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25219079.570288554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105079.49820953564</v>
      </c>
      <c r="L1789" s="444">
        <f t="shared" ca="1" si="132"/>
        <v>25324159.06849809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25324159.06849809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105517.32945207537</v>
      </c>
      <c r="L1790" s="444">
        <f t="shared" ca="1" si="132"/>
        <v>25429676.397950165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25429676.397950165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105956.98499145902</v>
      </c>
      <c r="L1791" s="444">
        <f t="shared" ca="1" si="132"/>
        <v>25535633.382941622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25535633.382941622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106398.47242892343</v>
      </c>
      <c r="L1792" s="444">
        <f t="shared" ca="1" si="132"/>
        <v>25642031.855370544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25642031.855370544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106841.79939737727</v>
      </c>
      <c r="L1793" s="444">
        <f t="shared" ref="L1793:L2047" ca="1" si="137">I1793-J1793+K1793</f>
        <v>25748873.654767919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25748873.654767919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107286.973561533</v>
      </c>
      <c r="L1794" s="444">
        <f t="shared" ca="1" si="137"/>
        <v>25856160.628329452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25856160.628329452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107734.00261803938</v>
      </c>
      <c r="L1795" s="444">
        <f t="shared" ca="1" si="137"/>
        <v>25963894.630947493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25963894.630947493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108182.89429561455</v>
      </c>
      <c r="L1796" s="444">
        <f t="shared" ca="1" si="137"/>
        <v>26072077.525243107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26072077.525243107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108633.65635517961</v>
      </c>
      <c r="L1797" s="444">
        <f t="shared" ca="1" si="137"/>
        <v>26180711.181598287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26180711.181598287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109086.29658999287</v>
      </c>
      <c r="L1798" s="444">
        <f t="shared" ca="1" si="137"/>
        <v>26289797.47818828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26289797.47818828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109540.8228257845</v>
      </c>
      <c r="L1799" s="444">
        <f t="shared" ca="1" si="137"/>
        <v>26399338.301014066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26399338.301014066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109997.24292089195</v>
      </c>
      <c r="L1800" s="444">
        <f t="shared" ca="1" si="137"/>
        <v>26509335.543934956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26509335.543934956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110455.56476639565</v>
      </c>
      <c r="L1801" s="444">
        <f t="shared" ca="1" si="137"/>
        <v>26619791.108701352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26619791.108701352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110915.79628625563</v>
      </c>
      <c r="L1802" s="444">
        <f t="shared" ca="1" si="137"/>
        <v>26730706.904987607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26730706.904987607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111377.94543744836</v>
      </c>
      <c r="L1803" s="444">
        <f t="shared" ca="1" si="137"/>
        <v>26842084.850425057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26842084.850425057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111842.02021010438</v>
      </c>
      <c r="L1804" s="444">
        <f t="shared" ca="1" si="137"/>
        <v>26953926.870635163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26953926.870635163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112308.0286276465</v>
      </c>
      <c r="L1805" s="444">
        <f t="shared" ca="1" si="137"/>
        <v>27066234.899262808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27066234.899262808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112775.97874692836</v>
      </c>
      <c r="L1806" s="444">
        <f t="shared" ca="1" si="137"/>
        <v>27179010.878009737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27179010.878009737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113245.8786583739</v>
      </c>
      <c r="L1807" s="444">
        <f t="shared" ca="1" si="137"/>
        <v>27292256.756668109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27292256.756668109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113717.73648611714</v>
      </c>
      <c r="L1808" s="444">
        <f t="shared" ca="1" si="137"/>
        <v>27405974.493154228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27405974.493154228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114191.56038814264</v>
      </c>
      <c r="L1809" s="444">
        <f t="shared" ca="1" si="137"/>
        <v>27520166.053542372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27520166.053542372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114667.35855642657</v>
      </c>
      <c r="L1810" s="444">
        <f t="shared" ca="1" si="137"/>
        <v>27634833.412098799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27634833.412098799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115145.13921707834</v>
      </c>
      <c r="L1811" s="444">
        <f t="shared" ca="1" si="137"/>
        <v>27749978.551315878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27749978.551315878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115624.91063048282</v>
      </c>
      <c r="L1812" s="444">
        <f t="shared" ca="1" si="137"/>
        <v>27865603.461946361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27865603.461946361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116106.68109144318</v>
      </c>
      <c r="L1813" s="444">
        <f t="shared" ca="1" si="137"/>
        <v>27981710.143037803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27981710.143037803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116590.45892932416</v>
      </c>
      <c r="L1814" s="444">
        <f t="shared" ca="1" si="137"/>
        <v>28098300.601967126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28098300.601967126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117076.25250819637</v>
      </c>
      <c r="L1815" s="444">
        <f t="shared" ca="1" si="137"/>
        <v>28215376.854475323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28215376.854475323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117564.0702269805</v>
      </c>
      <c r="L1816" s="444">
        <f t="shared" ca="1" si="137"/>
        <v>28332940.924702305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28332940.924702305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118053.92051959292</v>
      </c>
      <c r="L1817" s="444">
        <f t="shared" ca="1" si="137"/>
        <v>28450994.845221899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28450994.845221899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118545.81185509126</v>
      </c>
      <c r="L1818" s="444">
        <f t="shared" ca="1" si="137"/>
        <v>28569540.657076992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28569540.657076992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119039.7527378208</v>
      </c>
      <c r="L1819" s="444">
        <f t="shared" ca="1" si="137"/>
        <v>28688580.409814812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28688580.409814812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119535.75170756171</v>
      </c>
      <c r="L1820" s="444">
        <f t="shared" ca="1" si="137"/>
        <v>28808116.161522374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28808116.161522374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120033.81733967653</v>
      </c>
      <c r="L1821" s="444">
        <f t="shared" ca="1" si="137"/>
        <v>28928149.978862051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28928149.978862051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120533.95824525855</v>
      </c>
      <c r="L1822" s="444">
        <f t="shared" ca="1" si="137"/>
        <v>29048683.93710731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29048683.93710731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121036.18307128045</v>
      </c>
      <c r="L1823" s="444">
        <f t="shared" ca="1" si="137"/>
        <v>29169720.120178591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29169720.120178591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121540.50050074414</v>
      </c>
      <c r="L1824" s="444">
        <f t="shared" ca="1" si="137"/>
        <v>29291260.620679334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29291260.620679334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122046.91925283057</v>
      </c>
      <c r="L1825" s="444">
        <f t="shared" ca="1" si="137"/>
        <v>29413307.539932165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29413307.539932165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122555.44808305067</v>
      </c>
      <c r="L1826" s="444">
        <f t="shared" ca="1" si="137"/>
        <v>29535862.988015216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29535862.988015216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123066.09578339673</v>
      </c>
      <c r="L1827" s="444">
        <f t="shared" ca="1" si="137"/>
        <v>29658929.083798613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29658929.083798613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123578.87118249421</v>
      </c>
      <c r="L1828" s="444">
        <f t="shared" ca="1" si="137"/>
        <v>29782507.954981107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29782507.954981107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124093.78314575461</v>
      </c>
      <c r="L1829" s="444">
        <f t="shared" ca="1" si="137"/>
        <v>29906601.738126863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29906601.738126863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124610.84057552859</v>
      </c>
      <c r="L1830" s="444">
        <f t="shared" ca="1" si="137"/>
        <v>30031212.57870239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30031212.57870239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125130.05241125995</v>
      </c>
      <c r="L1831" s="444">
        <f t="shared" ca="1" si="137"/>
        <v>30156342.631113648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30156342.631113648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125651.42762964018</v>
      </c>
      <c r="L1832" s="444">
        <f t="shared" ca="1" si="137"/>
        <v>30281994.058743287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30281994.058743287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126174.97524476367</v>
      </c>
      <c r="L1833" s="444">
        <f t="shared" ca="1" si="137"/>
        <v>30408169.033988051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30408169.033988051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126700.70430828353</v>
      </c>
      <c r="L1834" s="444">
        <f t="shared" ca="1" si="137"/>
        <v>30534869.738296334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30534869.738296334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127228.62390956805</v>
      </c>
      <c r="L1835" s="444">
        <f t="shared" ca="1" si="137"/>
        <v>30662098.3622059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30662098.3622059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127758.74317585792</v>
      </c>
      <c r="L1836" s="444">
        <f t="shared" ca="1" si="137"/>
        <v>30789857.105381757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30789857.105381757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128291.07127242399</v>
      </c>
      <c r="L1837" s="444">
        <f t="shared" ca="1" si="137"/>
        <v>30918148.176654182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30918148.176654182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128825.61740272575</v>
      </c>
      <c r="L1838" s="444">
        <f t="shared" ca="1" si="137"/>
        <v>31046973.794056907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31046973.794056907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129362.39080857045</v>
      </c>
      <c r="L1839" s="444">
        <f t="shared" ca="1" si="137"/>
        <v>31176336.184865478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31176336.184865478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129901.40077027283</v>
      </c>
      <c r="L1840" s="444">
        <f t="shared" ca="1" si="137"/>
        <v>31306237.585635751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31306237.585635751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130442.65660681562</v>
      </c>
      <c r="L1841" s="444">
        <f t="shared" ca="1" si="137"/>
        <v>31436680.242242567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31436680.242242567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130986.16767601069</v>
      </c>
      <c r="L1842" s="444">
        <f t="shared" ca="1" si="137"/>
        <v>31567666.409918576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31567666.409918576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131531.94337466074</v>
      </c>
      <c r="L1843" s="444">
        <f t="shared" ca="1" si="137"/>
        <v>31699198.353293236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31699198.353293236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132079.99313872182</v>
      </c>
      <c r="L1844" s="444">
        <f t="shared" ca="1" si="137"/>
        <v>31831278.346431959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31831278.346431959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132630.3264434665</v>
      </c>
      <c r="L1845" s="444">
        <f t="shared" ca="1" si="137"/>
        <v>31963908.672875427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31963908.672875427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133182.95280364761</v>
      </c>
      <c r="L1846" s="444">
        <f t="shared" ca="1" si="137"/>
        <v>32097091.625679076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32097091.625679076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133737.88177366284</v>
      </c>
      <c r="L1847" s="444">
        <f t="shared" ca="1" si="137"/>
        <v>32230829.507452738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32230829.507452738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134295.12294771973</v>
      </c>
      <c r="L1848" s="444">
        <f t="shared" ca="1" si="137"/>
        <v>32365124.630400456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32365124.630400456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134854.68596000189</v>
      </c>
      <c r="L1849" s="444">
        <f t="shared" ca="1" si="137"/>
        <v>32499979.316360459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32499979.316360459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135416.58048483526</v>
      </c>
      <c r="L1850" s="444">
        <f t="shared" ca="1" si="137"/>
        <v>32635395.896845292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32635395.896845292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135980.81623685537</v>
      </c>
      <c r="L1851" s="444">
        <f t="shared" ca="1" si="137"/>
        <v>32771376.713082146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32771376.713082146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136547.40297117562</v>
      </c>
      <c r="L1852" s="444">
        <f t="shared" ca="1" si="137"/>
        <v>32907924.11605332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32907924.11605332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137116.35048355549</v>
      </c>
      <c r="L1853" s="444">
        <f t="shared" ca="1" si="137"/>
        <v>33045040.466536876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33045040.466536876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137687.66861057031</v>
      </c>
      <c r="L1854" s="444">
        <f t="shared" ca="1" si="137"/>
        <v>33182728.135147445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33182728.135147445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138261.367229781</v>
      </c>
      <c r="L1855" s="444">
        <f t="shared" ca="1" si="137"/>
        <v>33320989.502377227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33320989.502377227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138837.4562599051</v>
      </c>
      <c r="L1856" s="444">
        <f t="shared" ca="1" si="137"/>
        <v>33459826.958637133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33459826.958637133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139415.94566098804</v>
      </c>
      <c r="L1857" s="444">
        <f t="shared" ca="1" si="137"/>
        <v>33599242.904298119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33599242.904298119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139996.84543457549</v>
      </c>
      <c r="L1858" s="444">
        <f t="shared" ca="1" si="137"/>
        <v>33739239.749732696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33739239.749732696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140580.16562388622</v>
      </c>
      <c r="L1859" s="444">
        <f t="shared" ca="1" si="137"/>
        <v>33879819.915356584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33879819.915356584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141165.91631398577</v>
      </c>
      <c r="L1860" s="444">
        <f t="shared" ca="1" si="137"/>
        <v>34020985.831670567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34020985.831670567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141754.10763196071</v>
      </c>
      <c r="L1861" s="444">
        <f t="shared" ca="1" si="137"/>
        <v>34162739.939302526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34162739.939302526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142344.74974709385</v>
      </c>
      <c r="L1862" s="444">
        <f t="shared" ca="1" si="137"/>
        <v>34305084.689049624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34305084.689049624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142937.85287104009</v>
      </c>
      <c r="L1863" s="444">
        <f t="shared" ca="1" si="137"/>
        <v>34448022.541920662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34448022.541920662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143533.42725800275</v>
      </c>
      <c r="L1864" s="444">
        <f t="shared" ca="1" si="137"/>
        <v>34591555.969178662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34591555.969178662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144131.48320491108</v>
      </c>
      <c r="L1865" s="444">
        <f t="shared" ca="1" si="137"/>
        <v>34735687.45238357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34735687.45238357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144732.0310515982</v>
      </c>
      <c r="L1866" s="444">
        <f t="shared" ca="1" si="137"/>
        <v>34880419.483435169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34880419.483435169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145335.08118097988</v>
      </c>
      <c r="L1867" s="444">
        <f t="shared" ca="1" si="137"/>
        <v>35025754.564616151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35025754.564616151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145940.64401923397</v>
      </c>
      <c r="L1868" s="444">
        <f t="shared" ca="1" si="137"/>
        <v>35171695.208635382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35171695.208635382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146548.73003598076</v>
      </c>
      <c r="L1869" s="444">
        <f t="shared" ca="1" si="137"/>
        <v>35318243.938671365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35318243.938671365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147159.34974446401</v>
      </c>
      <c r="L1870" s="444">
        <f t="shared" ca="1" si="137"/>
        <v>35465403.288415827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35465403.288415827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147772.51370173262</v>
      </c>
      <c r="L1871" s="444">
        <f t="shared" ca="1" si="137"/>
        <v>35613175.802117556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35613175.802117556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148388.23250882316</v>
      </c>
      <c r="L1872" s="444">
        <f t="shared" ca="1" si="137"/>
        <v>35761564.03462638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35761564.03462638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149006.51681094326</v>
      </c>
      <c r="L1873" s="444">
        <f t="shared" ca="1" si="137"/>
        <v>35910570.551437326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35910570.551437326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149627.37729765553</v>
      </c>
      <c r="L1874" s="444">
        <f t="shared" ca="1" si="137"/>
        <v>36060197.928734981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36060197.928734981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150250.82470306242</v>
      </c>
      <c r="L1875" s="444">
        <f t="shared" ca="1" si="137"/>
        <v>36210448.753438041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36210448.753438041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150876.86980599182</v>
      </c>
      <c r="L1876" s="444">
        <f t="shared" ca="1" si="137"/>
        <v>36361325.623244032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36361325.623244032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151505.52343018347</v>
      </c>
      <c r="L1877" s="444">
        <f t="shared" ca="1" si="137"/>
        <v>36512831.146674216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36512831.146674216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152136.79644447588</v>
      </c>
      <c r="L1878" s="444">
        <f t="shared" ca="1" si="137"/>
        <v>36664967.943118691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36664967.943118691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152770.69976299454</v>
      </c>
      <c r="L1879" s="444">
        <f t="shared" ca="1" si="137"/>
        <v>36817738.642881684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36817738.642881684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153407.24434534035</v>
      </c>
      <c r="L1880" s="444">
        <f t="shared" ca="1" si="137"/>
        <v>36971145.887227021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36971145.887227021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154046.44119677925</v>
      </c>
      <c r="L1881" s="444">
        <f t="shared" ca="1" si="137"/>
        <v>37125192.328423798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37125192.328423798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154688.3013684325</v>
      </c>
      <c r="L1882" s="444">
        <f t="shared" ca="1" si="137"/>
        <v>37279880.629792228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37279880.629792228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155332.83595746761</v>
      </c>
      <c r="L1883" s="444">
        <f t="shared" ca="1" si="137"/>
        <v>37435213.465749696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37435213.465749696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155980.05610729041</v>
      </c>
      <c r="L1884" s="444">
        <f t="shared" ca="1" si="137"/>
        <v>37591193.521856986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37591193.521856986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156629.97300773743</v>
      </c>
      <c r="L1885" s="444">
        <f t="shared" ca="1" si="137"/>
        <v>37747823.494864725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37747823.494864725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157282.59789526969</v>
      </c>
      <c r="L1886" s="444">
        <f t="shared" ca="1" si="137"/>
        <v>37905106.092759997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37905106.092759997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157937.94205316665</v>
      </c>
      <c r="L1887" s="444">
        <f t="shared" ca="1" si="137"/>
        <v>38063044.034813166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38063044.034813166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158596.01681172152</v>
      </c>
      <c r="L1888" s="444">
        <f t="shared" ca="1" si="137"/>
        <v>38221640.051624887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38221640.051624887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159256.83354843702</v>
      </c>
      <c r="L1889" s="444">
        <f t="shared" ca="1" si="137"/>
        <v>38380896.885173321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38380896.885173321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159920.40368822217</v>
      </c>
      <c r="L1890" s="444">
        <f t="shared" ca="1" si="137"/>
        <v>38540817.288861543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38540817.288861543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160586.73870358977</v>
      </c>
      <c r="L1891" s="444">
        <f t="shared" ca="1" si="137"/>
        <v>38701404.027565129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38701404.027565129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161255.85011485469</v>
      </c>
      <c r="L1892" s="444">
        <f t="shared" ca="1" si="137"/>
        <v>38862659.877679981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38862659.877679981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161927.74949033326</v>
      </c>
      <c r="L1893" s="444">
        <f t="shared" ca="1" si="137"/>
        <v>39024587.627170317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39024587.627170317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162602.44844654299</v>
      </c>
      <c r="L1894" s="444">
        <f t="shared" ca="1" si="137"/>
        <v>39187190.075616859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39187190.075616859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163279.95864840358</v>
      </c>
      <c r="L1895" s="444">
        <f t="shared" ca="1" si="137"/>
        <v>39350470.034265265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39350470.034265265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163960.29180943861</v>
      </c>
      <c r="L1896" s="444">
        <f t="shared" ca="1" si="137"/>
        <v>39514430.326074705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39514430.326074705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164643.45969197794</v>
      </c>
      <c r="L1897" s="444">
        <f t="shared" ca="1" si="137"/>
        <v>39679073.785766684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39679073.785766684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165329.47410736117</v>
      </c>
      <c r="L1898" s="444">
        <f t="shared" ca="1" si="137"/>
        <v>39844403.259874046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39844403.259874046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166018.34691614186</v>
      </c>
      <c r="L1899" s="444">
        <f t="shared" ca="1" si="137"/>
        <v>40010421.606790185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40010421.606790185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166710.09002829244</v>
      </c>
      <c r="L1900" s="444">
        <f t="shared" ca="1" si="137"/>
        <v>40177131.696818478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40177131.696818478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167404.71540341032</v>
      </c>
      <c r="L1901" s="444">
        <f t="shared" ca="1" si="137"/>
        <v>40344536.412221886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40344536.412221886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168102.23505092453</v>
      </c>
      <c r="L1902" s="444">
        <f t="shared" ca="1" si="137"/>
        <v>40512638.64727281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40512638.64727281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168802.66103030337</v>
      </c>
      <c r="L1903" s="444">
        <f t="shared" ca="1" si="137"/>
        <v>40681441.30830311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40681441.30830311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169506.00545126296</v>
      </c>
      <c r="L1904" s="444">
        <f t="shared" ca="1" si="137"/>
        <v>40850947.313754372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40850947.313754372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170212.28047397654</v>
      </c>
      <c r="L1905" s="444">
        <f t="shared" ca="1" si="137"/>
        <v>41021159.59422835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41021159.59422835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170921.4983092848</v>
      </c>
      <c r="L1906" s="444">
        <f t="shared" ca="1" si="137"/>
        <v>41192081.092537634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41192081.092537634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171633.67121890682</v>
      </c>
      <c r="L1907" s="444">
        <f t="shared" ca="1" si="137"/>
        <v>41363714.763756543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41363714.763756543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172348.81151565225</v>
      </c>
      <c r="L1908" s="444">
        <f t="shared" ca="1" si="137"/>
        <v>41536063.575272195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41536063.575272195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173066.93156363413</v>
      </c>
      <c r="L1909" s="444">
        <f t="shared" ca="1" si="137"/>
        <v>41709130.506835826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41709130.506835826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173788.04377848259</v>
      </c>
      <c r="L1910" s="444">
        <f t="shared" ca="1" si="137"/>
        <v>41882918.550614305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41882918.550614305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174512.16062755961</v>
      </c>
      <c r="L1911" s="444">
        <f t="shared" ca="1" si="137"/>
        <v>42057430.711241864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42057430.711241864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175239.29463017444</v>
      </c>
      <c r="L1912" s="444">
        <f t="shared" ca="1" si="137"/>
        <v>42232670.005872041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42232670.005872041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175969.45835780018</v>
      </c>
      <c r="L1913" s="444">
        <f t="shared" ca="1" si="137"/>
        <v>42408639.464229845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42408639.464229845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176702.66443429101</v>
      </c>
      <c r="L1914" s="444">
        <f t="shared" ca="1" si="137"/>
        <v>42585342.128664136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42585342.128664136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177438.92553610058</v>
      </c>
      <c r="L1915" s="444">
        <f t="shared" ca="1" si="137"/>
        <v>42762781.054200239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42762781.054200239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178178.254392501</v>
      </c>
      <c r="L1916" s="444">
        <f t="shared" ca="1" si="137"/>
        <v>42940959.308592744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42940959.308592744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178920.6637858031</v>
      </c>
      <c r="L1917" s="444">
        <f t="shared" ca="1" si="137"/>
        <v>43119879.972378545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43119879.972378545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179666.16655157728</v>
      </c>
      <c r="L1918" s="444">
        <f t="shared" ca="1" si="137"/>
        <v>43299546.13893012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43299546.13893012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180414.7755788755</v>
      </c>
      <c r="L1919" s="444">
        <f t="shared" ca="1" si="137"/>
        <v>43479960.914508998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43479960.914508998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181166.50381045416</v>
      </c>
      <c r="L1920" s="444">
        <f t="shared" ca="1" si="137"/>
        <v>43661127.418319449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43661127.418319449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181921.36424299769</v>
      </c>
      <c r="L1921" s="444">
        <f t="shared" ca="1" si="137"/>
        <v>43843048.78256245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43843048.78256245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182679.36992734353</v>
      </c>
      <c r="L1922" s="444">
        <f t="shared" ca="1" si="137"/>
        <v>44025728.152489796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44025728.152489796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183440.53396870749</v>
      </c>
      <c r="L1923" s="444">
        <f t="shared" ca="1" si="137"/>
        <v>44209168.686458506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44209168.686458506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184204.86952691045</v>
      </c>
      <c r="L1924" s="444">
        <f t="shared" ca="1" si="137"/>
        <v>44393373.555985413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44393373.555985413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184972.38981660589</v>
      </c>
      <c r="L1925" s="444">
        <f t="shared" ca="1" si="137"/>
        <v>44578345.945802018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44578345.945802018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185743.10810750839</v>
      </c>
      <c r="L1926" s="444">
        <f t="shared" ca="1" si="137"/>
        <v>44764089.053909525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44764089.053909525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186517.03772462302</v>
      </c>
      <c r="L1927" s="444">
        <f t="shared" ca="1" si="137"/>
        <v>44950606.091634147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44950606.091634147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187294.19204847561</v>
      </c>
      <c r="L1928" s="444">
        <f t="shared" ca="1" si="137"/>
        <v>45137900.283682622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45137900.283682622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188074.58451534426</v>
      </c>
      <c r="L1929" s="444">
        <f t="shared" ca="1" si="137"/>
        <v>45325974.868197963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45325974.868197963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188858.22861749152</v>
      </c>
      <c r="L1930" s="444">
        <f t="shared" ca="1" si="137"/>
        <v>45514833.096815452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45514833.096815452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189645.13790339773</v>
      </c>
      <c r="L1931" s="444">
        <f t="shared" ca="1" si="137"/>
        <v>45704478.234718852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45704478.234718852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190435.32597799521</v>
      </c>
      <c r="L1932" s="444">
        <f t="shared" ca="1" si="137"/>
        <v>45894913.560696848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45894913.560696848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191228.80650290352</v>
      </c>
      <c r="L1933" s="444">
        <f t="shared" ca="1" si="137"/>
        <v>46086142.367199749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46086142.367199749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192025.59319666561</v>
      </c>
      <c r="L1934" s="444">
        <f t="shared" ca="1" si="137"/>
        <v>46278167.960396416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46278167.960396416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192825.69983498508</v>
      </c>
      <c r="L1935" s="444">
        <f t="shared" ca="1" si="137"/>
        <v>46470993.660231404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46470993.660231404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193629.14025096418</v>
      </c>
      <c r="L1936" s="444">
        <f t="shared" ca="1" si="137"/>
        <v>46664622.80048237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46664622.80048237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194435.9283353432</v>
      </c>
      <c r="L1937" s="444">
        <f t="shared" ca="1" si="137"/>
        <v>46859058.728817716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46859058.728817716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195246.07803674048</v>
      </c>
      <c r="L1938" s="444">
        <f t="shared" ca="1" si="137"/>
        <v>47054304.806854457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47054304.806854457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196059.60336189356</v>
      </c>
      <c r="L1939" s="444">
        <f t="shared" ca="1" si="137"/>
        <v>47250364.410216354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47250364.410216354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196876.51837590148</v>
      </c>
      <c r="L1940" s="444">
        <f t="shared" ca="1" si="137"/>
        <v>47447240.928592257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47447240.928592257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197696.83720246772</v>
      </c>
      <c r="L1941" s="444">
        <f t="shared" ca="1" si="137"/>
        <v>47644937.765794724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47644937.765794724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198520.57402414468</v>
      </c>
      <c r="L1942" s="444">
        <f t="shared" ca="1" si="137"/>
        <v>47843458.339818873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47843458.339818873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199347.74308257864</v>
      </c>
      <c r="L1943" s="444">
        <f t="shared" ca="1" si="137"/>
        <v>48042806.082901448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48042806.082901448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200178.35867875602</v>
      </c>
      <c r="L1944" s="444">
        <f t="shared" ca="1" si="137"/>
        <v>48242984.441580206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48242984.441580206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201012.43517325085</v>
      </c>
      <c r="L1945" s="444">
        <f t="shared" ca="1" si="137"/>
        <v>48443996.876753457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48443996.876753457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201849.98698647274</v>
      </c>
      <c r="L1946" s="444">
        <f t="shared" ca="1" si="137"/>
        <v>48645846.86373993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48645846.86373993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202691.02859891637</v>
      </c>
      <c r="L1947" s="444">
        <f t="shared" ca="1" si="137"/>
        <v>48848537.89233885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48848537.89233885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203535.57455141188</v>
      </c>
      <c r="L1948" s="444">
        <f t="shared" ca="1" si="137"/>
        <v>49052073.466890261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49052073.466890261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204383.63944537609</v>
      </c>
      <c r="L1949" s="444">
        <f t="shared" ca="1" si="137"/>
        <v>49256457.10633564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49256457.10633564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205235.23794306518</v>
      </c>
      <c r="L1950" s="444">
        <f t="shared" ca="1" si="137"/>
        <v>49461692.344278708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49461692.344278708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206090.38476782796</v>
      </c>
      <c r="L1951" s="444">
        <f t="shared" ca="1" si="137"/>
        <v>49667782.729046538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49667782.729046538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206949.09470436058</v>
      </c>
      <c r="L1952" s="444">
        <f t="shared" ca="1" si="137"/>
        <v>49874731.823750898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49874731.823750898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207811.38259896208</v>
      </c>
      <c r="L1953" s="444">
        <f t="shared" ca="1" si="137"/>
        <v>50082543.206349857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50082543.206349857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208677.26335979108</v>
      </c>
      <c r="L1954" s="444">
        <f t="shared" ca="1" si="137"/>
        <v>50291220.46970965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50291220.46970965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209546.75195712355</v>
      </c>
      <c r="L1955" s="444">
        <f t="shared" ca="1" si="137"/>
        <v>50500767.221666776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50500767.221666776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210419.86342361156</v>
      </c>
      <c r="L1956" s="444">
        <f t="shared" ca="1" si="137"/>
        <v>50711187.085090384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50711187.085090384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211296.61285454326</v>
      </c>
      <c r="L1957" s="444">
        <f t="shared" ca="1" si="137"/>
        <v>50922483.697944924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50922483.697944924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212177.01540810385</v>
      </c>
      <c r="L1958" s="444">
        <f t="shared" ca="1" si="137"/>
        <v>51134660.71335303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51134660.71335303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213061.08630563761</v>
      </c>
      <c r="L1959" s="444">
        <f t="shared" ca="1" si="137"/>
        <v>51347721.799658671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51347721.799658671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213948.84083191113</v>
      </c>
      <c r="L1960" s="444">
        <f t="shared" ca="1" si="137"/>
        <v>51561670.640490584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51561670.640490584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214840.29433537743</v>
      </c>
      <c r="L1961" s="444">
        <f t="shared" ca="1" si="137"/>
        <v>51776510.934825964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51776510.934825964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215735.46222844152</v>
      </c>
      <c r="L1962" s="444">
        <f t="shared" ca="1" si="137"/>
        <v>51992246.397054404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51992246.397054404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216634.35998772667</v>
      </c>
      <c r="L1963" s="444">
        <f t="shared" ca="1" si="137"/>
        <v>52208880.757042132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52208880.757042132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217537.00315434221</v>
      </c>
      <c r="L1964" s="444">
        <f t="shared" ca="1" si="137"/>
        <v>52426417.760196477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52426417.760196477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218443.40733415194</v>
      </c>
      <c r="L1965" s="444">
        <f t="shared" ca="1" si="137"/>
        <v>52644861.167530626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52644861.167530626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219353.58819804425</v>
      </c>
      <c r="L1966" s="444">
        <f t="shared" ca="1" si="137"/>
        <v>52864214.755728669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52864214.755728669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220267.56148220281</v>
      </c>
      <c r="L1967" s="444">
        <f t="shared" ca="1" si="137"/>
        <v>53084482.317210875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53084482.317210875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221185.34298837863</v>
      </c>
      <c r="L1968" s="444">
        <f t="shared" ca="1" si="137"/>
        <v>53305667.660199255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53305667.660199255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222106.94858416359</v>
      </c>
      <c r="L1969" s="444">
        <f t="shared" ca="1" si="137"/>
        <v>53527774.608783416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53527774.608783416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223032.39420326427</v>
      </c>
      <c r="L1970" s="444">
        <f t="shared" ca="1" si="137"/>
        <v>53750807.002986684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53750807.002986684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223961.69584577784</v>
      </c>
      <c r="L1971" s="444">
        <f t="shared" ca="1" si="137"/>
        <v>53974768.69883246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53974768.69883246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224894.86957846861</v>
      </c>
      <c r="L1972" s="444">
        <f t="shared" ca="1" si="137"/>
        <v>54199663.568410926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54199663.568410926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225831.93153504553</v>
      </c>
      <c r="L1973" s="444">
        <f t="shared" ca="1" si="137"/>
        <v>54425495.499945968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54425495.499945968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226772.89791644152</v>
      </c>
      <c r="L1974" s="444">
        <f t="shared" ca="1" si="137"/>
        <v>54652268.397862412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54652268.397862412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227717.78499109342</v>
      </c>
      <c r="L1975" s="444">
        <f t="shared" ca="1" si="137"/>
        <v>54879986.182853505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54879986.182853505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228666.60909522293</v>
      </c>
      <c r="L1976" s="444">
        <f t="shared" ca="1" si="137"/>
        <v>55108652.791948728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55108652.791948728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229619.38663311969</v>
      </c>
      <c r="L1977" s="444">
        <f t="shared" ca="1" si="137"/>
        <v>55338272.178581849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55338272.178581849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230576.13407742436</v>
      </c>
      <c r="L1978" s="444">
        <f t="shared" ca="1" si="137"/>
        <v>55568848.312659271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55568848.312659271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231536.86796941367</v>
      </c>
      <c r="L1979" s="444">
        <f t="shared" ca="1" si="137"/>
        <v>55800385.180628687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55800385.180628687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232501.60491928621</v>
      </c>
      <c r="L1980" s="444">
        <f t="shared" ca="1" si="137"/>
        <v>56032886.785547972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56032886.785547972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233470.36160644985</v>
      </c>
      <c r="L1981" s="444">
        <f t="shared" ca="1" si="137"/>
        <v>56266357.147154421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56266357.147154421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234443.15477981008</v>
      </c>
      <c r="L1982" s="444">
        <f t="shared" ca="1" si="137"/>
        <v>56500800.301934227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56500800.301934227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235420.00125805929</v>
      </c>
      <c r="L1983" s="444">
        <f t="shared" ca="1" si="137"/>
        <v>56736220.303192288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56736220.303192288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236400.91792996789</v>
      </c>
      <c r="L1984" s="444">
        <f t="shared" ca="1" si="137"/>
        <v>56972621.221122257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56972621.221122257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237385.92175467606</v>
      </c>
      <c r="L1985" s="444">
        <f t="shared" ca="1" si="137"/>
        <v>57210007.142876931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57210007.142876931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238375.02976198721</v>
      </c>
      <c r="L1986" s="444">
        <f t="shared" ca="1" si="137"/>
        <v>57448382.172638915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57448382.172638915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239368.25905266215</v>
      </c>
      <c r="L1987" s="444">
        <f t="shared" ca="1" si="137"/>
        <v>57687750.43169158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57687750.43169158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240365.62679871495</v>
      </c>
      <c r="L1988" s="444">
        <f t="shared" ca="1" si="137"/>
        <v>57928116.058490291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57928116.058490291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241367.15024370953</v>
      </c>
      <c r="L1989" s="444">
        <f t="shared" ca="1" si="137"/>
        <v>58169483.208733998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58169483.208733998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242372.84670305831</v>
      </c>
      <c r="L1990" s="444">
        <f t="shared" ca="1" si="137"/>
        <v>58411856.055437058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58411856.055437058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243382.73356432107</v>
      </c>
      <c r="L1991" s="444">
        <f t="shared" ca="1" si="137"/>
        <v>58655238.789001383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58655238.789001383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244396.82828750578</v>
      </c>
      <c r="L1992" s="444">
        <f t="shared" ca="1" si="137"/>
        <v>58899635.617288888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58899635.617288888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245415.14840537036</v>
      </c>
      <c r="L1993" s="444">
        <f t="shared" ca="1" si="137"/>
        <v>59145050.765694261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59145050.765694261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246437.71152372609</v>
      </c>
      <c r="L1994" s="444">
        <f t="shared" ca="1" si="137"/>
        <v>59391488.477217987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59391488.477217987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247464.53532174163</v>
      </c>
      <c r="L1995" s="444">
        <f t="shared" ca="1" si="137"/>
        <v>59638953.012539729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59638953.012539729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248495.63755224887</v>
      </c>
      <c r="L1996" s="444">
        <f t="shared" ca="1" si="137"/>
        <v>59887448.650091976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59887448.650091976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249531.03604204991</v>
      </c>
      <c r="L1997" s="444">
        <f t="shared" ca="1" si="137"/>
        <v>60136979.686134025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60136979.686134025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250570.74869222514</v>
      </c>
      <c r="L1998" s="444">
        <f t="shared" ca="1" si="137"/>
        <v>60387550.434826247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60387550.434826247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251614.79347844268</v>
      </c>
      <c r="L1999" s="444">
        <f t="shared" ca="1" si="137"/>
        <v>60639165.228304692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60639165.228304692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252663.18845126955</v>
      </c>
      <c r="L2000" s="444">
        <f t="shared" ca="1" si="137"/>
        <v>60891828.416755959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60891828.416755959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253715.95173648314</v>
      </c>
      <c r="L2001" s="444">
        <f t="shared" ca="1" si="137"/>
        <v>61145544.368492439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61145544.368492439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254773.10153538515</v>
      </c>
      <c r="L2002" s="444">
        <f t="shared" ca="1" si="137"/>
        <v>61400317.470027827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61400317.470027827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255834.6561251159</v>
      </c>
      <c r="L2003" s="444">
        <f t="shared" ca="1" si="137"/>
        <v>61656152.12615294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61656152.12615294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256900.63385897057</v>
      </c>
      <c r="L2004" s="444">
        <f t="shared" ca="1" si="137"/>
        <v>61913052.760011911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61913052.760011911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257971.0531667163</v>
      </c>
      <c r="L2005" s="444">
        <f t="shared" ca="1" si="137"/>
        <v>62171023.813178629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62171023.813178629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259045.93255491095</v>
      </c>
      <c r="L2006" s="444">
        <f t="shared" ca="1" si="137"/>
        <v>62430069.745733537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62430069.745733537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260125.29060722305</v>
      </c>
      <c r="L2007" s="444">
        <f t="shared" ca="1" si="137"/>
        <v>62690195.036340758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62690195.036340758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261209.14598475312</v>
      </c>
      <c r="L2008" s="444">
        <f t="shared" ca="1" si="137"/>
        <v>62951404.182325512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62951404.182325512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262297.51742635632</v>
      </c>
      <c r="L2009" s="444">
        <f t="shared" ca="1" si="137"/>
        <v>63213701.699751869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63213701.699751869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263390.42374896613</v>
      </c>
      <c r="L2010" s="444">
        <f t="shared" ca="1" si="137"/>
        <v>63477092.123500831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63477092.123500831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264487.88384792011</v>
      </c>
      <c r="L2011" s="444">
        <f t="shared" ca="1" si="137"/>
        <v>63741580.007348754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63741580.007348754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265589.91669728648</v>
      </c>
      <c r="L2012" s="444">
        <f t="shared" ca="1" si="137"/>
        <v>64007169.92404604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64007169.92404604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266696.54135019181</v>
      </c>
      <c r="L2013" s="444">
        <f t="shared" ca="1" si="137"/>
        <v>64273866.465396233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64273866.465396233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267807.77693915099</v>
      </c>
      <c r="L2014" s="444">
        <f t="shared" ca="1" si="137"/>
        <v>64541674.242335387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64541674.242335387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268923.64267639746</v>
      </c>
      <c r="L2015" s="444">
        <f t="shared" ca="1" si="137"/>
        <v>64810597.885011785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64810597.885011785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270044.15785421582</v>
      </c>
      <c r="L2016" s="444">
        <f t="shared" ca="1" si="137"/>
        <v>65080642.042865999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65080642.042865999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271169.34184527502</v>
      </c>
      <c r="L2017" s="444">
        <f t="shared" ca="1" si="137"/>
        <v>65351811.384711273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65351811.384711273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272299.21410296363</v>
      </c>
      <c r="L2018" s="444">
        <f t="shared" ca="1" si="137"/>
        <v>65624110.598814234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65624110.598814234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273433.79416172596</v>
      </c>
      <c r="L2019" s="444">
        <f t="shared" ca="1" si="137"/>
        <v>65897544.392975964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65897544.392975964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274573.10163739987</v>
      </c>
      <c r="L2020" s="444">
        <f t="shared" ca="1" si="137"/>
        <v>66172117.494613364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66172117.494613364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275717.15622755571</v>
      </c>
      <c r="L2021" s="444">
        <f t="shared" ca="1" si="137"/>
        <v>66447834.650840923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66447834.650840923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276865.97771183716</v>
      </c>
      <c r="L2022" s="444">
        <f t="shared" ca="1" si="137"/>
        <v>66724700.628552757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66724700.628552757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278019.58595230314</v>
      </c>
      <c r="L2023" s="444">
        <f t="shared" ca="1" si="137"/>
        <v>67002720.214505062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67002720.214505062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279178.00089377107</v>
      </c>
      <c r="L2024" s="444">
        <f t="shared" ca="1" si="137"/>
        <v>67281898.215398833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67281898.215398833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280341.24256416177</v>
      </c>
      <c r="L2025" s="444">
        <f t="shared" ca="1" si="137"/>
        <v>67562239.45796299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67562239.45796299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281509.3310748458</v>
      </c>
      <c r="L2026" s="444">
        <f t="shared" ca="1" si="137"/>
        <v>67843748.789037839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67843748.789037839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282682.28662099101</v>
      </c>
      <c r="L2027" s="444">
        <f t="shared" ca="1" si="137"/>
        <v>68126431.075658828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68126431.075658828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283860.12948191178</v>
      </c>
      <c r="L2028" s="444">
        <f t="shared" ca="1" si="137"/>
        <v>68410291.20514074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68410291.20514074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285042.88002141973</v>
      </c>
      <c r="L2029" s="444">
        <f t="shared" ca="1" si="137"/>
        <v>68695334.085162163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68695334.085162163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286230.55868817569</v>
      </c>
      <c r="L2030" s="444">
        <f t="shared" ca="1" si="137"/>
        <v>68981564.643850341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68981564.643850341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287423.18601604307</v>
      </c>
      <c r="L2031" s="444">
        <f t="shared" ca="1" si="137"/>
        <v>69268987.829866379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69268987.829866379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288620.78262444324</v>
      </c>
      <c r="L2032" s="444">
        <f t="shared" ca="1" si="137"/>
        <v>69557608.612490818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69557608.612490818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289823.36921871174</v>
      </c>
      <c r="L2033" s="444">
        <f t="shared" ca="1" si="137"/>
        <v>69847431.981709525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69847431.981709525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291030.96659045637</v>
      </c>
      <c r="L2034" s="444">
        <f t="shared" ca="1" si="137"/>
        <v>70138462.948299974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70138462.948299974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292243.59561791655</v>
      </c>
      <c r="L2035" s="444">
        <f t="shared" ca="1" si="137"/>
        <v>70430706.543917894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70430706.543917894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293461.27726632456</v>
      </c>
      <c r="L2036" s="444">
        <f t="shared" ca="1" si="137"/>
        <v>70724167.821184218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70724167.821184218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294684.03258826758</v>
      </c>
      <c r="L2037" s="444">
        <f t="shared" ca="1" si="137"/>
        <v>71018851.853772491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71018851.853772491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295911.88272405206</v>
      </c>
      <c r="L2038" s="444">
        <f t="shared" ca="1" si="137"/>
        <v>71314763.736496538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71314763.736496538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297144.84890206892</v>
      </c>
      <c r="L2039" s="444">
        <f t="shared" ca="1" si="137"/>
        <v>71611908.5853986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71611908.5853986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298382.95243916084</v>
      </c>
      <c r="L2040" s="444">
        <f t="shared" ca="1" si="137"/>
        <v>71910291.537837759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71910291.537837759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299626.21474099066</v>
      </c>
      <c r="L2041" s="444">
        <f t="shared" ca="1" si="137"/>
        <v>72209917.75257875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72209917.75257875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300874.65730241145</v>
      </c>
      <c r="L2042" s="444">
        <f t="shared" ca="1" si="137"/>
        <v>72510792.40988116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72510792.40988116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302128.30170783814</v>
      </c>
      <c r="L2043" s="444">
        <f t="shared" ca="1" si="137"/>
        <v>72812920.711588994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72812920.711588994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303387.16963162081</v>
      </c>
      <c r="L2044" s="444">
        <f t="shared" ca="1" si="137"/>
        <v>73116307.881220609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73116307.881220609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304651.2828384192</v>
      </c>
      <c r="L2045" s="444">
        <f t="shared" ca="1" si="137"/>
        <v>73420959.164059028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73420959.164059028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305920.66318357928</v>
      </c>
      <c r="L2046" s="444">
        <f t="shared" ca="1" si="137"/>
        <v>73726879.827242613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73726879.827242613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307195.33261351089</v>
      </c>
      <c r="L2047" s="444">
        <f t="shared" ca="1" si="137"/>
        <v>74034075.159856126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74034075.159856126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308475.31316606718</v>
      </c>
      <c r="L2048" s="444">
        <f t="shared" ref="L2048:L2302" ca="1" si="142">I2048-J2048+K2048</f>
        <v>74342550.473022193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74342550.473022193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309760.62697092578</v>
      </c>
      <c r="L2049" s="444">
        <f t="shared" ca="1" si="142"/>
        <v>74652311.099993125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74652311.099993125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311051.29624997138</v>
      </c>
      <c r="L2050" s="444">
        <f t="shared" ca="1" si="142"/>
        <v>74963362.396243095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74963362.396243095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312347.34331767954</v>
      </c>
      <c r="L2051" s="444">
        <f t="shared" ca="1" si="142"/>
        <v>75275709.739560768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75275709.739560768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313648.79058150318</v>
      </c>
      <c r="L2052" s="444">
        <f t="shared" ca="1" si="142"/>
        <v>75589358.530142277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75589358.530142277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314955.66054225946</v>
      </c>
      <c r="L2053" s="444">
        <f t="shared" ca="1" si="142"/>
        <v>75904314.190684542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75904314.190684542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316267.97579451895</v>
      </c>
      <c r="L2054" s="444">
        <f t="shared" ca="1" si="142"/>
        <v>76220582.166479066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76220582.166479066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317585.75902699609</v>
      </c>
      <c r="L2055" s="444">
        <f t="shared" ca="1" si="142"/>
        <v>76538167.925506055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76538167.925506055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318909.03302294191</v>
      </c>
      <c r="L2056" s="444">
        <f t="shared" ca="1" si="142"/>
        <v>76857076.958528996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76857076.958528996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320237.82066053746</v>
      </c>
      <c r="L2057" s="444">
        <f t="shared" ca="1" si="142"/>
        <v>77177314.779189527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77177314.779189527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321572.1449132897</v>
      </c>
      <c r="L2058" s="444">
        <f t="shared" ca="1" si="142"/>
        <v>77498886.924102813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77498886.924102813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322912.02885042841</v>
      </c>
      <c r="L2059" s="444">
        <f t="shared" ca="1" si="142"/>
        <v>77821798.952953234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77821798.952953234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324257.49563730514</v>
      </c>
      <c r="L2060" s="444">
        <f t="shared" ca="1" si="142"/>
        <v>78146056.448590547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78146056.448590547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325608.56853579392</v>
      </c>
      <c r="L2061" s="444">
        <f t="shared" ca="1" si="142"/>
        <v>78471665.017126337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78471665.017126337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326965.27090469305</v>
      </c>
      <c r="L2062" s="444">
        <f t="shared" ca="1" si="142"/>
        <v>78798630.288031027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78798630.288031027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328327.62620012928</v>
      </c>
      <c r="L2063" s="444">
        <f t="shared" ca="1" si="142"/>
        <v>79126957.914231151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79126957.914231151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329695.65797596314</v>
      </c>
      <c r="L2064" s="444">
        <f t="shared" ca="1" si="142"/>
        <v>79456653.572207108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79456653.572207108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331069.38988419628</v>
      </c>
      <c r="L2065" s="444">
        <f t="shared" ca="1" si="142"/>
        <v>79787722.962091312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79787722.962091312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332448.84567538043</v>
      </c>
      <c r="L2066" s="444">
        <f t="shared" ca="1" si="142"/>
        <v>80120171.807766691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80120171.807766691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333834.04919902788</v>
      </c>
      <c r="L2067" s="444">
        <f t="shared" ca="1" si="142"/>
        <v>80454005.856965721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80454005.856965721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335225.02440402383</v>
      </c>
      <c r="L2068" s="444">
        <f t="shared" ca="1" si="142"/>
        <v>80789230.88136974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80789230.88136974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336621.79533904057</v>
      </c>
      <c r="L2069" s="444">
        <f t="shared" ca="1" si="142"/>
        <v>81125852.676708788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81125852.676708788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338024.38615295326</v>
      </c>
      <c r="L2070" s="444">
        <f t="shared" ca="1" si="142"/>
        <v>81463877.062861741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81463877.062861741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339432.82109525724</v>
      </c>
      <c r="L2071" s="444">
        <f t="shared" ca="1" si="142"/>
        <v>81803309.883956999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81803309.883956999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340847.12451648747</v>
      </c>
      <c r="L2072" s="444">
        <f t="shared" ca="1" si="142"/>
        <v>82144157.008473486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82144157.008473486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342267.32086863951</v>
      </c>
      <c r="L2073" s="444">
        <f t="shared" ca="1" si="142"/>
        <v>82486424.329342127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82486424.329342127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343693.43470559217</v>
      </c>
      <c r="L2074" s="444">
        <f t="shared" ca="1" si="142"/>
        <v>82830117.764047712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82830117.764047712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345125.49068353215</v>
      </c>
      <c r="L2075" s="444">
        <f t="shared" ca="1" si="142"/>
        <v>83175243.254731238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83175243.254731238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346563.51356138015</v>
      </c>
      <c r="L2076" s="444">
        <f t="shared" ca="1" si="142"/>
        <v>83521806.768292621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83521806.768292621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348007.52820121928</v>
      </c>
      <c r="L2077" s="444">
        <f t="shared" ca="1" si="142"/>
        <v>83869814.296493843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83869814.296493843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349457.55956872436</v>
      </c>
      <c r="L2078" s="444">
        <f t="shared" ca="1" si="142"/>
        <v>84219271.856062561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84219271.856062561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350913.63273359399</v>
      </c>
      <c r="L2079" s="444">
        <f t="shared" ca="1" si="142"/>
        <v>84570185.48879616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84570185.48879616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352375.77286998398</v>
      </c>
      <c r="L2080" s="444">
        <f t="shared" ca="1" si="142"/>
        <v>84922561.261666149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84922561.261666149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353844.0052569423</v>
      </c>
      <c r="L2081" s="444">
        <f t="shared" ca="1" si="142"/>
        <v>85276405.266923085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85276405.266923085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355318.35527884617</v>
      </c>
      <c r="L2082" s="444">
        <f t="shared" ca="1" si="142"/>
        <v>85631723.622201934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85631723.622201934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356798.84842584137</v>
      </c>
      <c r="L2083" s="444">
        <f t="shared" ca="1" si="142"/>
        <v>85988522.47062777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85988522.47062777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358285.51029428234</v>
      </c>
      <c r="L2084" s="444">
        <f t="shared" ca="1" si="142"/>
        <v>86346807.980922058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86346807.980922058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359778.36658717523</v>
      </c>
      <c r="L2085" s="444">
        <f t="shared" ca="1" si="142"/>
        <v>86706586.347509235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86706586.347509235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361277.4431146218</v>
      </c>
      <c r="L2086" s="444">
        <f t="shared" ca="1" si="142"/>
        <v>87067863.790623859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87067863.790623859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362782.76579426607</v>
      </c>
      <c r="L2087" s="444">
        <f t="shared" ca="1" si="142"/>
        <v>87430646.556418121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87430646.556418121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364294.36065174214</v>
      </c>
      <c r="L2088" s="444">
        <f t="shared" ca="1" si="142"/>
        <v>87794940.917069867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87794940.917069867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365812.25382112444</v>
      </c>
      <c r="L2089" s="444">
        <f t="shared" ca="1" si="142"/>
        <v>88160753.170890987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88160753.170890987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367336.47154537909</v>
      </c>
      <c r="L2090" s="444">
        <f t="shared" ca="1" si="142"/>
        <v>88528089.64243637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88528089.64243637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368867.04017681821</v>
      </c>
      <c r="L2091" s="444">
        <f t="shared" ca="1" si="142"/>
        <v>88896956.682613194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88896956.682613194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370403.98617755499</v>
      </c>
      <c r="L2092" s="444">
        <f t="shared" ca="1" si="142"/>
        <v>89267360.668790743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89267360.668790743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371947.3361199614</v>
      </c>
      <c r="L2093" s="444">
        <f t="shared" ca="1" si="142"/>
        <v>89639308.004910707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89639308.004910707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373497.11668712797</v>
      </c>
      <c r="L2094" s="444">
        <f t="shared" ca="1" si="142"/>
        <v>90012805.121597841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90012805.121597841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375053.35467332433</v>
      </c>
      <c r="L2095" s="444">
        <f t="shared" ca="1" si="142"/>
        <v>90387858.476271167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90387858.476271167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376616.0769844632</v>
      </c>
      <c r="L2096" s="444">
        <f t="shared" ca="1" si="142"/>
        <v>90764474.553255633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90764474.553255633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378185.3106385651</v>
      </c>
      <c r="L2097" s="444">
        <f t="shared" ca="1" si="142"/>
        <v>91142659.863894194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91142659.863894194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379761.08276622579</v>
      </c>
      <c r="L2098" s="444">
        <f t="shared" ca="1" si="142"/>
        <v>91522420.946660414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91522420.946660414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381343.42061108508</v>
      </c>
      <c r="L2099" s="444">
        <f t="shared" ca="1" si="142"/>
        <v>91903764.367271498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91903764.367271498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382932.35153029789</v>
      </c>
      <c r="L2100" s="444">
        <f t="shared" ca="1" si="142"/>
        <v>92286696.718801796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92286696.718801796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384527.90299500746</v>
      </c>
      <c r="L2101" s="444">
        <f t="shared" ca="1" si="142"/>
        <v>92671224.621796802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92671224.621796802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386130.10259082</v>
      </c>
      <c r="L2102" s="444">
        <f t="shared" ca="1" si="142"/>
        <v>93057354.724387616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93057354.724387616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387738.97801828175</v>
      </c>
      <c r="L2103" s="444">
        <f t="shared" ca="1" si="142"/>
        <v>93445093.7024059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93445093.7024059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389354.5570933579</v>
      </c>
      <c r="L2104" s="444">
        <f t="shared" ca="1" si="142"/>
        <v>93834448.259499252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93834448.259499252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390976.86774791352</v>
      </c>
      <c r="L2105" s="444">
        <f t="shared" ca="1" si="142"/>
        <v>94225425.12724717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94225425.12724717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392605.93803019653</v>
      </c>
      <c r="L2106" s="444">
        <f t="shared" ca="1" si="142"/>
        <v>94618031.065277368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94618031.065277368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394241.79610532237</v>
      </c>
      <c r="L2107" s="444">
        <f t="shared" ca="1" si="142"/>
        <v>95012272.861382693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95012272.861382693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395884.47025576123</v>
      </c>
      <c r="L2108" s="444">
        <f t="shared" ca="1" si="142"/>
        <v>95408157.331638455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95408157.331638455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397533.98888182687</v>
      </c>
      <c r="L2109" s="444">
        <f t="shared" ca="1" si="142"/>
        <v>95805691.320520282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95805691.320520282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399190.38050216786</v>
      </c>
      <c r="L2110" s="444">
        <f t="shared" ca="1" si="142"/>
        <v>96204881.701022446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96204881.701022446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400853.67375426018</v>
      </c>
      <c r="L2111" s="444">
        <f t="shared" ca="1" si="142"/>
        <v>96605735.374776706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96605735.374776706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402523.89739490295</v>
      </c>
      <c r="L2112" s="444">
        <f t="shared" ca="1" si="142"/>
        <v>97008259.272171602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97008259.272171602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404201.080300715</v>
      </c>
      <c r="L2113" s="444">
        <f t="shared" ca="1" si="142"/>
        <v>97412460.35247232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97412460.35247232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405885.25146863464</v>
      </c>
      <c r="L2114" s="444">
        <f t="shared" ca="1" si="142"/>
        <v>97818345.603940949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97818345.603940949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407576.44001642062</v>
      </c>
      <c r="L2115" s="444">
        <f t="shared" ca="1" si="142"/>
        <v>98225922.043957368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98225922.043957368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409274.67518315569</v>
      </c>
      <c r="L2116" s="444">
        <f t="shared" ca="1" si="142"/>
        <v>98635196.71914053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98635196.71914053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410979.9863297522</v>
      </c>
      <c r="L2117" s="444">
        <f t="shared" ca="1" si="142"/>
        <v>99046176.705470279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99046176.705470279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412692.40293945948</v>
      </c>
      <c r="L2118" s="444">
        <f t="shared" ca="1" si="142"/>
        <v>99458869.108409733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99458869.108409733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414411.95461837389</v>
      </c>
      <c r="L2119" s="444">
        <f t="shared" ca="1" si="142"/>
        <v>99873281.063028112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99873281.063028112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416138.67109595047</v>
      </c>
      <c r="L2120" s="444">
        <f t="shared" ca="1" si="142"/>
        <v>100289419.73412406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100289419.73412406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417872.5822255169</v>
      </c>
      <c r="L2121" s="444">
        <f t="shared" ca="1" si="142"/>
        <v>100707292.31634958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100707292.31634958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419613.71798478992</v>
      </c>
      <c r="L2122" s="444">
        <f t="shared" ca="1" si="142"/>
        <v>101126906.03433438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101126906.03433438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421362.10847639322</v>
      </c>
      <c r="L2123" s="444">
        <f t="shared" ca="1" si="142"/>
        <v>101548268.14281078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101548268.14281078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423117.78392837825</v>
      </c>
      <c r="L2124" s="444">
        <f t="shared" ca="1" si="142"/>
        <v>101971385.92673916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101971385.92673916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424880.77469474648</v>
      </c>
      <c r="L2125" s="444">
        <f t="shared" ca="1" si="142"/>
        <v>102396266.7014339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102396266.7014339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426651.11125597457</v>
      </c>
      <c r="L2126" s="444">
        <f t="shared" ca="1" si="142"/>
        <v>102822917.81268987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102822917.81268987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428428.8242195411</v>
      </c>
      <c r="L2127" s="444">
        <f t="shared" ca="1" si="142"/>
        <v>103251346.63690941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103251346.63690941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430213.94432045589</v>
      </c>
      <c r="L2128" s="444">
        <f t="shared" ca="1" si="142"/>
        <v>103681560.58122987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103681560.58122987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432006.50242179108</v>
      </c>
      <c r="L2129" s="444">
        <f t="shared" ca="1" si="142"/>
        <v>104113567.08365166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104113567.08365166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433806.52951521525</v>
      </c>
      <c r="L2130" s="444">
        <f t="shared" ca="1" si="142"/>
        <v>104547373.61316688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104547373.61316688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435614.0567215287</v>
      </c>
      <c r="L2131" s="444">
        <f t="shared" ca="1" si="142"/>
        <v>104982987.66988841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104982987.66988841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437429.11529120168</v>
      </c>
      <c r="L2132" s="444">
        <f t="shared" ca="1" si="142"/>
        <v>105420416.78517962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105420416.78517962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439251.73660491506</v>
      </c>
      <c r="L2133" s="444">
        <f t="shared" ca="1" si="142"/>
        <v>105859668.52178453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105859668.52178453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441081.95217410225</v>
      </c>
      <c r="L2134" s="444">
        <f t="shared" ca="1" si="142"/>
        <v>106300750.47395863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106300750.47395863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442919.7936414943</v>
      </c>
      <c r="L2135" s="444">
        <f t="shared" ca="1" si="142"/>
        <v>106743670.26760012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106743670.26760012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444765.29278166714</v>
      </c>
      <c r="L2136" s="444">
        <f t="shared" ca="1" si="142"/>
        <v>107188435.56038179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107188435.56038179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446618.48150159069</v>
      </c>
      <c r="L2137" s="444">
        <f t="shared" ca="1" si="142"/>
        <v>107635054.04188338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107635054.04188338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448479.39184118074</v>
      </c>
      <c r="L2138" s="444">
        <f t="shared" ca="1" si="142"/>
        <v>108083533.43372457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108083533.43372457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450348.05597385234</v>
      </c>
      <c r="L2139" s="444">
        <f t="shared" ca="1" si="142"/>
        <v>108533881.48969842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108533881.48969842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452224.50620707677</v>
      </c>
      <c r="L2140" s="444">
        <f t="shared" ca="1" si="142"/>
        <v>108986105.9959055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108986105.9959055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454108.77498293959</v>
      </c>
      <c r="L2141" s="444">
        <f t="shared" ca="1" si="142"/>
        <v>109440214.77088845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109440214.77088845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456000.89487870183</v>
      </c>
      <c r="L2142" s="444">
        <f t="shared" ca="1" si="142"/>
        <v>109896215.66576715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109896215.66576715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457900.89860736317</v>
      </c>
      <c r="L2143" s="444">
        <f t="shared" ca="1" si="142"/>
        <v>110354116.56437451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110354116.56437451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459808.81901822716</v>
      </c>
      <c r="L2144" s="444">
        <f t="shared" ca="1" si="142"/>
        <v>110813925.38339274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110813925.38339274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461724.68909746973</v>
      </c>
      <c r="L2145" s="444">
        <f t="shared" ca="1" si="142"/>
        <v>111275650.0724902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111275650.0724902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463648.54196870915</v>
      </c>
      <c r="L2146" s="444">
        <f t="shared" ca="1" si="142"/>
        <v>111739298.6144589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111739298.6144589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465580.41089357878</v>
      </c>
      <c r="L2147" s="444">
        <f t="shared" ca="1" si="142"/>
        <v>112204879.02535248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112204879.02535248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467520.32927230198</v>
      </c>
      <c r="L2148" s="444">
        <f t="shared" ca="1" si="142"/>
        <v>112672399.35462478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112672399.35462478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469468.33064426994</v>
      </c>
      <c r="L2149" s="444">
        <f t="shared" ca="1" si="142"/>
        <v>113141867.68526904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113141867.68526904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471424.44868862099</v>
      </c>
      <c r="L2150" s="444">
        <f t="shared" ca="1" si="142"/>
        <v>113613292.13395767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113613292.13395767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473388.71722482354</v>
      </c>
      <c r="L2151" s="444">
        <f t="shared" ca="1" si="142"/>
        <v>114086680.85118249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114086680.85118249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475361.17021326028</v>
      </c>
      <c r="L2152" s="444">
        <f t="shared" ca="1" si="142"/>
        <v>114562042.02139576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114562042.02139576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477341.84175581567</v>
      </c>
      <c r="L2153" s="444">
        <f t="shared" ca="1" si="142"/>
        <v>115039383.86315158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115039383.86315158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479330.76609646488</v>
      </c>
      <c r="L2154" s="444">
        <f t="shared" ca="1" si="142"/>
        <v>115518714.62924804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115518714.62924804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481327.9776218668</v>
      </c>
      <c r="L2155" s="444">
        <f t="shared" ca="1" si="142"/>
        <v>116000042.60686991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116000042.60686991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483333.51086195791</v>
      </c>
      <c r="L2156" s="444">
        <f t="shared" ca="1" si="142"/>
        <v>116483376.11773187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116483376.11773187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485347.40049054939</v>
      </c>
      <c r="L2157" s="444">
        <f t="shared" ca="1" si="142"/>
        <v>116968723.51822242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116968723.51822242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487369.68132592674</v>
      </c>
      <c r="L2158" s="444">
        <f t="shared" ca="1" si="142"/>
        <v>117456093.19954835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117456093.19954835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489400.3883314514</v>
      </c>
      <c r="L2159" s="444">
        <f t="shared" ca="1" si="142"/>
        <v>117945493.58787981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117945493.58787981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491439.55661616585</v>
      </c>
      <c r="L2160" s="444">
        <f t="shared" ca="1" si="142"/>
        <v>118436933.14449598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118436933.14449598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493487.2214353999</v>
      </c>
      <c r="L2161" s="444">
        <f t="shared" ca="1" si="142"/>
        <v>118930420.36593138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118930420.36593138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495543.41819138074</v>
      </c>
      <c r="L2162" s="444">
        <f t="shared" ca="1" si="142"/>
        <v>119425963.78412275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119425963.78412275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497608.18243384478</v>
      </c>
      <c r="L2163" s="444">
        <f t="shared" ca="1" si="142"/>
        <v>119923571.96655659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119923571.96655659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499681.54986065248</v>
      </c>
      <c r="L2164" s="444">
        <f t="shared" ca="1" si="142"/>
        <v>120423253.51641725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120423253.51641725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501763.5563184052</v>
      </c>
      <c r="L2165" s="444">
        <f t="shared" ca="1" si="142"/>
        <v>120925017.07273565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120925017.07273565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503854.23780306522</v>
      </c>
      <c r="L2166" s="444">
        <f t="shared" ca="1" si="142"/>
        <v>121428871.31053872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121428871.31053872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505953.63046057808</v>
      </c>
      <c r="L2167" s="444">
        <f t="shared" ca="1" si="142"/>
        <v>121934824.9409993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121934824.9409993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508061.7705874971</v>
      </c>
      <c r="L2168" s="444">
        <f t="shared" ca="1" si="142"/>
        <v>122442886.7115868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122442886.7115868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510178.6946316117</v>
      </c>
      <c r="L2169" s="444">
        <f t="shared" ca="1" si="142"/>
        <v>122953065.40621841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122953065.40621841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512304.43919257668</v>
      </c>
      <c r="L2170" s="444">
        <f t="shared" ca="1" si="142"/>
        <v>123465369.84541099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123465369.84541099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514439.04102254577</v>
      </c>
      <c r="L2171" s="444">
        <f t="shared" ca="1" si="142"/>
        <v>123979808.88643353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123979808.88643353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516582.53702680633</v>
      </c>
      <c r="L2172" s="444">
        <f t="shared" ca="1" si="142"/>
        <v>124496391.42346033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124496391.42346033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518734.96426441806</v>
      </c>
      <c r="L2173" s="444">
        <f t="shared" ca="1" si="142"/>
        <v>125015126.38772476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125015126.38772476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520896.35994885315</v>
      </c>
      <c r="L2174" s="444">
        <f t="shared" ca="1" si="142"/>
        <v>125536022.74767362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125536022.74767362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523066.76144863997</v>
      </c>
      <c r="L2175" s="444">
        <f t="shared" ca="1" si="142"/>
        <v>126059089.50912225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126059089.50912225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525246.2062880093</v>
      </c>
      <c r="L2176" s="444">
        <f t="shared" ca="1" si="142"/>
        <v>126584335.71541026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126584335.71541026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527434.73214754276</v>
      </c>
      <c r="L2177" s="444">
        <f t="shared" ca="1" si="142"/>
        <v>127111770.44755781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127111770.44755781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529632.37686482421</v>
      </c>
      <c r="L2178" s="444">
        <f t="shared" ca="1" si="142"/>
        <v>127641402.82442263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127641402.82442263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531839.17843509431</v>
      </c>
      <c r="L2179" s="444">
        <f t="shared" ca="1" si="142"/>
        <v>128173242.00285771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128173242.00285771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534055.17501190712</v>
      </c>
      <c r="L2180" s="444">
        <f t="shared" ca="1" si="142"/>
        <v>128707297.17786962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128707297.17786962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536280.40490779001</v>
      </c>
      <c r="L2181" s="444">
        <f t="shared" ca="1" si="142"/>
        <v>129243577.58277741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129243577.58277741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538514.90659490589</v>
      </c>
      <c r="L2182" s="444">
        <f t="shared" ca="1" si="142"/>
        <v>129782092.48937231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129782092.48937231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540758.71870571794</v>
      </c>
      <c r="L2183" s="444">
        <f t="shared" ca="1" si="142"/>
        <v>130322851.20807803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130322851.20807803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543011.88003365847</v>
      </c>
      <c r="L2184" s="444">
        <f t="shared" ca="1" si="142"/>
        <v>130865863.08811168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130865863.08811168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545274.42953379871</v>
      </c>
      <c r="L2185" s="444">
        <f t="shared" ca="1" si="142"/>
        <v>131411137.51764548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131411137.51764548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547546.40632352279</v>
      </c>
      <c r="L2186" s="444">
        <f t="shared" ca="1" si="142"/>
        <v>131958683.923969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131958683.923969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549827.8496832042</v>
      </c>
      <c r="L2187" s="444">
        <f t="shared" ca="1" si="142"/>
        <v>132508511.77365221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132508511.77365221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552118.79905688425</v>
      </c>
      <c r="L2188" s="444">
        <f t="shared" ca="1" si="142"/>
        <v>133060630.5727091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133060630.5727091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554419.29405295465</v>
      </c>
      <c r="L2189" s="444">
        <f t="shared" ca="1" si="142"/>
        <v>133615049.86676206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133615049.86676206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556729.37444484187</v>
      </c>
      <c r="L2190" s="444">
        <f t="shared" ca="1" si="142"/>
        <v>134171779.2412069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134171779.2412069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559049.08017169533</v>
      </c>
      <c r="L2191" s="444">
        <f t="shared" ca="1" si="142"/>
        <v>134730828.32137859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134730828.32137859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561378.45133907744</v>
      </c>
      <c r="L2192" s="444">
        <f t="shared" ca="1" si="142"/>
        <v>135292206.77271765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135292206.77271765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563717.5282196569</v>
      </c>
      <c r="L2193" s="444">
        <f t="shared" ca="1" si="142"/>
        <v>135855924.30093732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135855924.30093732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566066.35125390557</v>
      </c>
      <c r="L2194" s="444">
        <f t="shared" ca="1" si="142"/>
        <v>136421990.65219122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136421990.65219122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568424.96105079679</v>
      </c>
      <c r="L2195" s="444">
        <f t="shared" ca="1" si="142"/>
        <v>136990415.61324203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136990415.61324203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570793.39838850847</v>
      </c>
      <c r="L2196" s="444">
        <f t="shared" ca="1" si="142"/>
        <v>137561209.01163054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137561209.01163054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573171.70421512728</v>
      </c>
      <c r="L2197" s="444">
        <f t="shared" ca="1" si="142"/>
        <v>138134380.71584567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138134380.71584567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575559.91964935698</v>
      </c>
      <c r="L2198" s="444">
        <f t="shared" ca="1" si="142"/>
        <v>138709940.63549504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138709940.63549504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577958.08598122932</v>
      </c>
      <c r="L2199" s="444">
        <f t="shared" ca="1" si="142"/>
        <v>139287898.72147626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139287898.72147626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580366.24467281776</v>
      </c>
      <c r="L2200" s="444">
        <f t="shared" ca="1" si="142"/>
        <v>139868264.96614906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139868264.96614906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582784.43735895446</v>
      </c>
      <c r="L2201" s="444">
        <f t="shared" ca="1" si="142"/>
        <v>140451049.40350801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140451049.40350801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585212.70584795007</v>
      </c>
      <c r="L2202" s="444">
        <f t="shared" ca="1" si="142"/>
        <v>141036262.10935596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141036262.10935596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587651.09212231648</v>
      </c>
      <c r="L2203" s="444">
        <f t="shared" ca="1" si="142"/>
        <v>141623913.20147827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141623913.20147827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590099.63833949284</v>
      </c>
      <c r="L2204" s="444">
        <f t="shared" ca="1" si="142"/>
        <v>142214012.83981776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142214012.83981776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592558.38683257403</v>
      </c>
      <c r="L2205" s="444">
        <f t="shared" ca="1" si="142"/>
        <v>142806571.22665033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142806571.22665033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595027.38011104299</v>
      </c>
      <c r="L2206" s="444">
        <f t="shared" ca="1" si="142"/>
        <v>143401598.60676137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143401598.60676137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597506.66086150566</v>
      </c>
      <c r="L2207" s="444">
        <f t="shared" ca="1" si="142"/>
        <v>143999105.26762286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143999105.26762286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599996.27194842859</v>
      </c>
      <c r="L2208" s="444">
        <f t="shared" ca="1" si="142"/>
        <v>144599101.53957129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144599101.53957129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602496.25641488039</v>
      </c>
      <c r="L2209" s="444">
        <f t="shared" ca="1" si="142"/>
        <v>145201597.79598618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145201597.79598618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605006.65748327575</v>
      </c>
      <c r="L2210" s="444">
        <f t="shared" ca="1" si="142"/>
        <v>145806604.45346946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145806604.45346946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607527.51855612267</v>
      </c>
      <c r="L2211" s="444">
        <f t="shared" ca="1" si="142"/>
        <v>146414131.97202557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146414131.97202557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610058.88321677316</v>
      </c>
      <c r="L2212" s="444">
        <f t="shared" ca="1" si="142"/>
        <v>147024190.85524234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147024190.85524234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612600.79523017642</v>
      </c>
      <c r="L2213" s="444">
        <f t="shared" ca="1" si="142"/>
        <v>147636791.65047252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147636791.65047252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615153.29854363552</v>
      </c>
      <c r="L2214" s="444">
        <f t="shared" ca="1" si="142"/>
        <v>148251944.94901615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148251944.94901615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617716.4372875673</v>
      </c>
      <c r="L2215" s="444">
        <f t="shared" ca="1" si="142"/>
        <v>148869661.38630372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148869661.38630372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620290.25577626552</v>
      </c>
      <c r="L2216" s="444">
        <f t="shared" ca="1" si="142"/>
        <v>149489951.64207998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149489951.64207998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622874.79850866657</v>
      </c>
      <c r="L2217" s="444">
        <f t="shared" ca="1" si="142"/>
        <v>150112826.44058865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150112826.44058865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625470.11016911943</v>
      </c>
      <c r="L2218" s="444">
        <f t="shared" ca="1" si="142"/>
        <v>150738296.55075777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150738296.55075777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628076.23562815739</v>
      </c>
      <c r="L2219" s="444">
        <f t="shared" ca="1" si="142"/>
        <v>151366372.78638592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151366372.78638592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630693.21994327463</v>
      </c>
      <c r="L2220" s="444">
        <f t="shared" ca="1" si="142"/>
        <v>151997066.00632921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151997066.00632921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633321.10835970507</v>
      </c>
      <c r="L2221" s="444">
        <f t="shared" ca="1" si="142"/>
        <v>152630387.1146889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152630387.1146889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635959.94631120376</v>
      </c>
      <c r="L2222" s="444">
        <f t="shared" ca="1" si="142"/>
        <v>153266347.06100011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153266347.06100011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638609.7794208338</v>
      </c>
      <c r="L2223" s="444">
        <f t="shared" ca="1" si="142"/>
        <v>153904956.84042093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153904956.84042093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641270.65350175393</v>
      </c>
      <c r="L2224" s="444">
        <f t="shared" ca="1" si="142"/>
        <v>154546227.49392268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154546227.49392268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643942.61455801118</v>
      </c>
      <c r="L2225" s="444">
        <f t="shared" ca="1" si="142"/>
        <v>155190170.10848069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155190170.10848069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646625.70878533623</v>
      </c>
      <c r="L2226" s="444">
        <f t="shared" ca="1" si="142"/>
        <v>155836795.81726602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155836795.81726602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649319.98257194168</v>
      </c>
      <c r="L2227" s="444">
        <f t="shared" ca="1" si="142"/>
        <v>156486115.79983795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156486115.79983795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652025.48249932472</v>
      </c>
      <c r="L2228" s="444">
        <f t="shared" ca="1" si="142"/>
        <v>157138141.28233728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157138141.28233728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654742.255343072</v>
      </c>
      <c r="L2229" s="444">
        <f t="shared" ca="1" si="142"/>
        <v>157792883.53768036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157792883.53768036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657470.3480736682</v>
      </c>
      <c r="L2230" s="444">
        <f t="shared" ca="1" si="142"/>
        <v>158450353.88575402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158450353.88575402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660209.80785730842</v>
      </c>
      <c r="L2231" s="444">
        <f t="shared" ca="1" si="142"/>
        <v>159110563.69361132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159110563.69361132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662960.68205671385</v>
      </c>
      <c r="L2232" s="444">
        <f t="shared" ca="1" si="142"/>
        <v>159773524.37566805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159773524.37566805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665723.01823195023</v>
      </c>
      <c r="L2233" s="444">
        <f t="shared" ca="1" si="142"/>
        <v>160439247.39390001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160439247.39390001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668496.86414125003</v>
      </c>
      <c r="L2234" s="444">
        <f t="shared" ca="1" si="142"/>
        <v>161107744.25804126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161107744.25804126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671282.26774183859</v>
      </c>
      <c r="L2235" s="444">
        <f t="shared" ca="1" si="142"/>
        <v>161779026.52578309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161779026.52578309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674079.27719076292</v>
      </c>
      <c r="L2236" s="444">
        <f t="shared" ca="1" si="142"/>
        <v>162453105.80297387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162453105.80297387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676887.94084572443</v>
      </c>
      <c r="L2237" s="444">
        <f t="shared" ca="1" si="142"/>
        <v>163129993.74381959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163129993.74381959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679708.30726591498</v>
      </c>
      <c r="L2238" s="444">
        <f t="shared" ca="1" si="142"/>
        <v>163809702.0510855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163809702.0510855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682540.42521285627</v>
      </c>
      <c r="L2239" s="444">
        <f t="shared" ca="1" si="142"/>
        <v>164492242.47629836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164492242.47629836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685384.34365124314</v>
      </c>
      <c r="L2240" s="444">
        <f t="shared" ca="1" si="142"/>
        <v>165177626.8199496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165177626.8199496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688240.11174979003</v>
      </c>
      <c r="L2241" s="444">
        <f t="shared" ca="1" si="142"/>
        <v>165865866.9316994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165865866.9316994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691107.77888208081</v>
      </c>
      <c r="L2242" s="444">
        <f t="shared" ca="1" si="142"/>
        <v>166556974.71058148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166556974.71058148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693987.39462742279</v>
      </c>
      <c r="L2243" s="444">
        <f t="shared" ca="1" si="142"/>
        <v>167250962.1052089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167250962.1052089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696879.00877170381</v>
      </c>
      <c r="L2244" s="444">
        <f t="shared" ca="1" si="142"/>
        <v>167947841.11398062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167947841.11398062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699782.67130825261</v>
      </c>
      <c r="L2245" s="444">
        <f t="shared" ca="1" si="142"/>
        <v>168647623.78528887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168647623.78528887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702698.4324387036</v>
      </c>
      <c r="L2246" s="444">
        <f t="shared" ca="1" si="142"/>
        <v>169350322.21772757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169350322.21772757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705626.34257386485</v>
      </c>
      <c r="L2247" s="444">
        <f t="shared" ca="1" si="142"/>
        <v>170055948.56030142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170055948.56030142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708566.45233458921</v>
      </c>
      <c r="L2248" s="444">
        <f t="shared" ca="1" si="142"/>
        <v>170764515.01263601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170764515.01263601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711518.81255264999</v>
      </c>
      <c r="L2249" s="444">
        <f t="shared" ca="1" si="142"/>
        <v>171476033.82518867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171476033.82518867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714483.47427161946</v>
      </c>
      <c r="L2250" s="444">
        <f t="shared" ca="1" si="142"/>
        <v>172190517.29946029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172190517.29946029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717460.48874775122</v>
      </c>
      <c r="L2251" s="444">
        <f t="shared" ca="1" si="142"/>
        <v>172907977.78820804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172907977.78820804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720449.90745086677</v>
      </c>
      <c r="L2252" s="444">
        <f t="shared" ca="1" si="142"/>
        <v>173628427.69565889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173628427.69565889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723451.78206524532</v>
      </c>
      <c r="L2253" s="444">
        <f t="shared" ca="1" si="142"/>
        <v>174351879.47772413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174351879.47772413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726466.16449051723</v>
      </c>
      <c r="L2254" s="444">
        <f t="shared" ca="1" si="142"/>
        <v>175078345.64221466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175078345.64221466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729493.10684256104</v>
      </c>
      <c r="L2255" s="444">
        <f t="shared" ca="1" si="142"/>
        <v>175807838.7490572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175807838.7490572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732532.66145440505</v>
      </c>
      <c r="L2256" s="444">
        <f t="shared" ca="1" si="142"/>
        <v>176540371.41051161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176540371.41051161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735584.88087713171</v>
      </c>
      <c r="L2257" s="444">
        <f t="shared" ca="1" si="142"/>
        <v>177275956.29138875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177275956.29138875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738649.81788078649</v>
      </c>
      <c r="L2258" s="444">
        <f t="shared" ca="1" si="142"/>
        <v>178014606.10926953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178014606.10926953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741727.52545528975</v>
      </c>
      <c r="L2259" s="444">
        <f t="shared" ca="1" si="142"/>
        <v>178756333.63472483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178756333.63472483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744818.05681135342</v>
      </c>
      <c r="L2260" s="444">
        <f t="shared" ca="1" si="142"/>
        <v>179501151.69153619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179501151.69153619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747921.46538140078</v>
      </c>
      <c r="L2261" s="444">
        <f t="shared" ca="1" si="142"/>
        <v>180249073.1569176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180249073.1569176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751037.80482048995</v>
      </c>
      <c r="L2262" s="444">
        <f t="shared" ca="1" si="142"/>
        <v>181000110.96173808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181000110.96173808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754167.12900724204</v>
      </c>
      <c r="L2263" s="444">
        <f t="shared" ca="1" si="142"/>
        <v>181754278.09074533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181754278.09074533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757309.49204477225</v>
      </c>
      <c r="L2264" s="444">
        <f t="shared" ca="1" si="142"/>
        <v>182511587.58279011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182511587.58279011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760464.94826162548</v>
      </c>
      <c r="L2265" s="444">
        <f t="shared" ca="1" si="142"/>
        <v>183272052.53105173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183272052.53105173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763633.5522127155</v>
      </c>
      <c r="L2266" s="444">
        <f t="shared" ca="1" si="142"/>
        <v>184035686.08326444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184035686.08326444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766815.35868026852</v>
      </c>
      <c r="L2267" s="444">
        <f t="shared" ca="1" si="142"/>
        <v>184802501.44194472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184802501.44194472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770010.42267476965</v>
      </c>
      <c r="L2268" s="444">
        <f t="shared" ca="1" si="142"/>
        <v>185572511.86461949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185572511.86461949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773218.79943591449</v>
      </c>
      <c r="L2269" s="444">
        <f t="shared" ca="1" si="142"/>
        <v>186345730.66405541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186345730.66405541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776440.54443356418</v>
      </c>
      <c r="L2270" s="444">
        <f t="shared" ca="1" si="142"/>
        <v>187122171.20848897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187122171.20848897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779675.71336870408</v>
      </c>
      <c r="L2271" s="444">
        <f t="shared" ca="1" si="142"/>
        <v>187901846.92185768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187901846.92185768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782924.362174407</v>
      </c>
      <c r="L2272" s="444">
        <f t="shared" ca="1" si="142"/>
        <v>188684771.28403211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188684771.28403211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786186.54701680038</v>
      </c>
      <c r="L2273" s="444">
        <f t="shared" ca="1" si="142"/>
        <v>189470957.83104891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189470957.83104891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789462.32429603708</v>
      </c>
      <c r="L2274" s="444">
        <f t="shared" ca="1" si="142"/>
        <v>190260420.15534493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190260420.15534493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792751.75064727059</v>
      </c>
      <c r="L2275" s="444">
        <f t="shared" ca="1" si="142"/>
        <v>191053171.90599221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191053171.90599221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796054.88294163416</v>
      </c>
      <c r="L2276" s="444">
        <f t="shared" ca="1" si="142"/>
        <v>191849226.78893384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191849226.78893384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799371.77828722436</v>
      </c>
      <c r="L2277" s="444">
        <f t="shared" ca="1" si="142"/>
        <v>192648598.56722108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192648598.56722108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802702.49403008784</v>
      </c>
      <c r="L2278" s="444">
        <f t="shared" ca="1" si="142"/>
        <v>193451301.06125116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193451301.06125116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806047.08775521314</v>
      </c>
      <c r="L2279" s="444">
        <f t="shared" ca="1" si="142"/>
        <v>194257348.14900637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194257348.14900637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809405.61728752649</v>
      </c>
      <c r="L2280" s="444">
        <f t="shared" ca="1" si="142"/>
        <v>195066753.76629388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195066753.76629388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812778.1406928912</v>
      </c>
      <c r="L2281" s="444">
        <f t="shared" ca="1" si="142"/>
        <v>195879531.90698677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195879531.90698677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816164.71627911157</v>
      </c>
      <c r="L2282" s="444">
        <f t="shared" ca="1" si="142"/>
        <v>196695696.62326589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196695696.62326589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819565.40259694122</v>
      </c>
      <c r="L2283" s="444">
        <f t="shared" ca="1" si="142"/>
        <v>197515262.02586284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197515262.02586284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822980.25844109512</v>
      </c>
      <c r="L2284" s="444">
        <f t="shared" ca="1" si="142"/>
        <v>198338242.28430393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198338242.28430393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826409.34285126638</v>
      </c>
      <c r="L2285" s="444">
        <f t="shared" ca="1" si="142"/>
        <v>199164651.62715521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199164651.62715521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829852.7151131467</v>
      </c>
      <c r="L2286" s="444">
        <f t="shared" ca="1" si="142"/>
        <v>199994504.34226835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199994504.34226835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833310.43475945143</v>
      </c>
      <c r="L2287" s="444">
        <f t="shared" ca="1" si="142"/>
        <v>200827814.77702779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200827814.77702779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836782.56157094915</v>
      </c>
      <c r="L2288" s="444">
        <f t="shared" ca="1" si="142"/>
        <v>201664597.33859873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201664597.33859873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840269.15557749465</v>
      </c>
      <c r="L2289" s="444">
        <f t="shared" ca="1" si="142"/>
        <v>202504866.49417621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202504866.49417621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843770.27705906751</v>
      </c>
      <c r="L2290" s="444">
        <f t="shared" ca="1" si="142"/>
        <v>203348636.77123529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203348636.77123529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847285.98654681363</v>
      </c>
      <c r="L2291" s="444">
        <f t="shared" ca="1" si="142"/>
        <v>204195922.7577821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204195922.7577821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850816.34482409211</v>
      </c>
      <c r="L2292" s="444">
        <f t="shared" ca="1" si="142"/>
        <v>205046739.10260621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205046739.10260621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854361.41292752582</v>
      </c>
      <c r="L2293" s="444">
        <f t="shared" ca="1" si="142"/>
        <v>205901100.51553375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205901100.51553375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857921.25214805722</v>
      </c>
      <c r="L2294" s="444">
        <f t="shared" ca="1" si="142"/>
        <v>206759021.76768181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206759021.76768181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861495.92403200746</v>
      </c>
      <c r="L2295" s="444">
        <f t="shared" ca="1" si="142"/>
        <v>207620517.69171381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207620517.69171381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865085.49038214085</v>
      </c>
      <c r="L2296" s="444">
        <f t="shared" ca="1" si="142"/>
        <v>208485603.18209594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208485603.18209594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868690.01325873309</v>
      </c>
      <c r="L2297" s="444">
        <f t="shared" ca="1" si="142"/>
        <v>209354293.19535467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209354293.19535467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872309.55498064461</v>
      </c>
      <c r="L2298" s="444">
        <f t="shared" ca="1" si="142"/>
        <v>210226602.75033531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210226602.75033531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875944.17812639708</v>
      </c>
      <c r="L2299" s="444">
        <f t="shared" ca="1" si="142"/>
        <v>211102546.9284617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211102546.9284617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879593.94553525711</v>
      </c>
      <c r="L2300" s="444">
        <f t="shared" ca="1" si="142"/>
        <v>211982140.87399694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211982140.87399694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883258.92030832055</v>
      </c>
      <c r="L2301" s="444">
        <f t="shared" ca="1" si="142"/>
        <v>212865399.79430526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212865399.79430526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886939.16580960527</v>
      </c>
      <c r="L2302" s="444">
        <f t="shared" ca="1" si="142"/>
        <v>213752338.96011487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213752338.96011487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890634.74566714524</v>
      </c>
      <c r="L2303" s="444">
        <f t="shared" ref="L2303:L2557" ca="1" si="147">I2303-J2303+K2303</f>
        <v>214642973.70578203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214642973.70578203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894345.72377409192</v>
      </c>
      <c r="L2304" s="444">
        <f t="shared" ca="1" si="147"/>
        <v>215537319.42955613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215537319.42955613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898072.1642898171</v>
      </c>
      <c r="L2305" s="444">
        <f t="shared" ca="1" si="147"/>
        <v>216435391.59384593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216435391.59384593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901814.13164102461</v>
      </c>
      <c r="L2306" s="444">
        <f t="shared" ca="1" si="147"/>
        <v>217337205.72548696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217337205.72548696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905571.69052286248</v>
      </c>
      <c r="L2307" s="444">
        <f t="shared" ca="1" si="147"/>
        <v>218242777.41600981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218242777.41600981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909344.90590004087</v>
      </c>
      <c r="L2308" s="444">
        <f t="shared" ca="1" si="147"/>
        <v>219152122.32190984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219152122.32190984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913133.84300795768</v>
      </c>
      <c r="L2309" s="444">
        <f t="shared" ca="1" si="147"/>
        <v>220065256.1649178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220065256.1649178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916938.56735382415</v>
      </c>
      <c r="L2310" s="444">
        <f t="shared" ca="1" si="147"/>
        <v>220982194.73227161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220982194.73227161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920759.14471779834</v>
      </c>
      <c r="L2311" s="444">
        <f t="shared" ca="1" si="147"/>
        <v>221902953.87698942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221902953.87698942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924595.64115412254</v>
      </c>
      <c r="L2312" s="444">
        <f t="shared" ca="1" si="147"/>
        <v>222827549.51814353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222827549.51814353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928448.12299226481</v>
      </c>
      <c r="L2313" s="444">
        <f t="shared" ca="1" si="147"/>
        <v>223755997.64113581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223755997.64113581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932316.65683806594</v>
      </c>
      <c r="L2314" s="444">
        <f t="shared" ca="1" si="147"/>
        <v>224688314.29797387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224688314.29797387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936201.309574891</v>
      </c>
      <c r="L2315" s="444">
        <f t="shared" ca="1" si="147"/>
        <v>225624515.60754877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225624515.60754877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940102.14836478641</v>
      </c>
      <c r="L2316" s="444">
        <f t="shared" ca="1" si="147"/>
        <v>226564617.75591356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226564617.75591356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944019.24064963998</v>
      </c>
      <c r="L2317" s="444">
        <f t="shared" ca="1" si="147"/>
        <v>227508636.9965632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227508636.9965632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947952.65415234666</v>
      </c>
      <c r="L2318" s="444">
        <f t="shared" ca="1" si="147"/>
        <v>228456589.65071553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228456589.65071553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951902.45687798143</v>
      </c>
      <c r="L2319" s="444">
        <f t="shared" ca="1" si="147"/>
        <v>229408492.10759351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229408492.10759351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955868.71711497288</v>
      </c>
      <c r="L2320" s="444">
        <f t="shared" ca="1" si="147"/>
        <v>230364360.82470849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230364360.82470849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959851.50343628542</v>
      </c>
      <c r="L2321" s="444">
        <f t="shared" ca="1" si="147"/>
        <v>231324212.32814479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231324212.32814479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963850.88470060332</v>
      </c>
      <c r="L2322" s="444">
        <f t="shared" ca="1" si="147"/>
        <v>232288063.21284539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232288063.21284539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967866.93005352258</v>
      </c>
      <c r="L2323" s="444">
        <f t="shared" ca="1" si="147"/>
        <v>233255930.14289892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233255930.14289892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971899.70892874536</v>
      </c>
      <c r="L2324" s="444">
        <f t="shared" ca="1" si="147"/>
        <v>234227829.85182765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234227829.85182765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975949.29104928183</v>
      </c>
      <c r="L2325" s="444">
        <f t="shared" ca="1" si="147"/>
        <v>235203779.14287692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235203779.14287692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980015.74642865383</v>
      </c>
      <c r="L2326" s="444">
        <f t="shared" ca="1" si="147"/>
        <v>236183794.88930559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236183794.88930559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984099.14537210658</v>
      </c>
      <c r="L2327" s="444">
        <f t="shared" ca="1" si="147"/>
        <v>237167894.03467768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237167894.03467768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988199.55847782362</v>
      </c>
      <c r="L2328" s="444">
        <f t="shared" ca="1" si="147"/>
        <v>238156093.5931555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238156093.5931555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992317.05663814791</v>
      </c>
      <c r="L2329" s="444">
        <f t="shared" ca="1" si="147"/>
        <v>239148410.64979365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239148410.64979365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996451.71104080684</v>
      </c>
      <c r="L2330" s="444">
        <f t="shared" ca="1" si="147"/>
        <v>240144862.36083445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240144862.36083445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1000603.5931701435</v>
      </c>
      <c r="L2331" s="444">
        <f t="shared" ca="1" si="147"/>
        <v>241145465.95400459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241145465.95400459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1004772.7748083525</v>
      </c>
      <c r="L2332" s="444">
        <f t="shared" ca="1" si="147"/>
        <v>242150238.72881293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242150238.72881293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1008959.3280367204</v>
      </c>
      <c r="L2333" s="444">
        <f t="shared" ca="1" si="147"/>
        <v>243159198.05684966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243159198.05684966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1013163.3252368736</v>
      </c>
      <c r="L2334" s="444">
        <f t="shared" ca="1" si="147"/>
        <v>244172361.38208655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244172361.38208655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1017384.8390920273</v>
      </c>
      <c r="L2335" s="444">
        <f t="shared" ca="1" si="147"/>
        <v>245189746.22117856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245189746.22117856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1021623.942588244</v>
      </c>
      <c r="L2336" s="444">
        <f t="shared" ca="1" si="147"/>
        <v>246211370.1637668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246211370.1637668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1025880.709015695</v>
      </c>
      <c r="L2337" s="444">
        <f t="shared" ca="1" si="147"/>
        <v>247237250.8727825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247237250.8727825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1030155.2119699271</v>
      </c>
      <c r="L2338" s="444">
        <f t="shared" ca="1" si="147"/>
        <v>248267406.08475244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248267406.08475244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1034447.5253531352</v>
      </c>
      <c r="L2339" s="444">
        <f t="shared" ca="1" si="147"/>
        <v>249301853.61010557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249301853.61010557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1038757.7233754399</v>
      </c>
      <c r="L2340" s="444">
        <f t="shared" ca="1" si="147"/>
        <v>250340611.33348101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250340611.33348101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1043085.8805561708</v>
      </c>
      <c r="L2341" s="444">
        <f t="shared" ca="1" si="147"/>
        <v>251383697.21403718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251383697.21403718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1047432.0717251549</v>
      </c>
      <c r="L2342" s="444">
        <f t="shared" ca="1" si="147"/>
        <v>252431129.28576234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252431129.28576234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1051796.3720240097</v>
      </c>
      <c r="L2343" s="444">
        <f t="shared" ca="1" si="147"/>
        <v>253482925.65778634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253482925.65778634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1056178.8569074431</v>
      </c>
      <c r="L2344" s="444">
        <f t="shared" ca="1" si="147"/>
        <v>254539104.5146938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254539104.5146938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1060579.6021445573</v>
      </c>
      <c r="L2345" s="444">
        <f t="shared" ca="1" si="147"/>
        <v>255599684.11683837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255599684.11683837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1064998.6838201599</v>
      </c>
      <c r="L2346" s="444">
        <f t="shared" ca="1" si="147"/>
        <v>256664682.80065852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256664682.80065852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1069436.1783360771</v>
      </c>
      <c r="L2347" s="444">
        <f t="shared" ca="1" si="147"/>
        <v>257734118.97899461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257734118.97899461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1073892.1624124774</v>
      </c>
      <c r="L2348" s="444">
        <f t="shared" ca="1" si="147"/>
        <v>258808011.14140707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258808011.14140707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1078366.713089196</v>
      </c>
      <c r="L2349" s="444">
        <f t="shared" ca="1" si="147"/>
        <v>259886377.85449627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259886377.85449627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1082859.9077270678</v>
      </c>
      <c r="L2350" s="444">
        <f t="shared" ca="1" si="147"/>
        <v>260969237.76222333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260969237.76222333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1087371.8240092639</v>
      </c>
      <c r="L2351" s="444">
        <f t="shared" ca="1" si="147"/>
        <v>262056609.5862326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262056609.5862326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1091902.5399426359</v>
      </c>
      <c r="L2352" s="444">
        <f t="shared" ca="1" si="147"/>
        <v>263148512.12617522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263148512.12617522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1096452.1338590635</v>
      </c>
      <c r="L2353" s="444">
        <f t="shared" ca="1" si="147"/>
        <v>264244964.26003429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264244964.26003429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1101020.6844168096</v>
      </c>
      <c r="L2354" s="444">
        <f t="shared" ca="1" si="147"/>
        <v>265345984.94445109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265345984.94445109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1105608.2706018796</v>
      </c>
      <c r="L2355" s="444">
        <f t="shared" ca="1" si="147"/>
        <v>266451593.21505296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266451593.21505296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1110214.9717293875</v>
      </c>
      <c r="L2356" s="444">
        <f t="shared" ca="1" si="147"/>
        <v>267561808.18678236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267561808.18678236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1114840.8674449264</v>
      </c>
      <c r="L2357" s="444">
        <f t="shared" ca="1" si="147"/>
        <v>268676649.05422729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268676649.05422729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1119486.0377259471</v>
      </c>
      <c r="L2358" s="444">
        <f t="shared" ca="1" si="147"/>
        <v>269796135.09195322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269796135.09195322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1124150.5628831384</v>
      </c>
      <c r="L2359" s="444">
        <f t="shared" ca="1" si="147"/>
        <v>270920285.65483636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270920285.65483636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1128834.5235618181</v>
      </c>
      <c r="L2360" s="444">
        <f t="shared" ca="1" si="147"/>
        <v>272049120.17839819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272049120.17839819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1133538.0007433258</v>
      </c>
      <c r="L2361" s="444">
        <f t="shared" ca="1" si="147"/>
        <v>273182658.17914152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273182658.17914152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1138261.0757464231</v>
      </c>
      <c r="L2362" s="444">
        <f t="shared" ca="1" si="147"/>
        <v>274320919.25488794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274320919.25488794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1143003.8302286998</v>
      </c>
      <c r="L2363" s="444">
        <f t="shared" ca="1" si="147"/>
        <v>275463923.08511662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275463923.08511662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1147766.346187986</v>
      </c>
      <c r="L2364" s="444">
        <f t="shared" ca="1" si="147"/>
        <v>276611689.43130463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276611689.43130463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1152548.7059637692</v>
      </c>
      <c r="L2365" s="444">
        <f t="shared" ca="1" si="147"/>
        <v>277764238.13726842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277764238.13726842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1157350.9922386184</v>
      </c>
      <c r="L2366" s="444">
        <f t="shared" ca="1" si="147"/>
        <v>278921589.12950706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278921589.12950706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1162173.2880396128</v>
      </c>
      <c r="L2367" s="444">
        <f t="shared" ca="1" si="147"/>
        <v>280083762.41754669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280083762.41754669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1167015.6767397779</v>
      </c>
      <c r="L2368" s="444">
        <f t="shared" ca="1" si="147"/>
        <v>281250778.09428644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281250778.09428644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1171878.2420595267</v>
      </c>
      <c r="L2369" s="444">
        <f t="shared" ca="1" si="147"/>
        <v>282422656.33634597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282422656.33634597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1176761.0680681083</v>
      </c>
      <c r="L2370" s="444">
        <f t="shared" ca="1" si="147"/>
        <v>283599417.40441406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283599417.40441406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1181664.2391850585</v>
      </c>
      <c r="L2371" s="444">
        <f t="shared" ca="1" si="147"/>
        <v>284781081.64359909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284781081.64359909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1186587.8401816629</v>
      </c>
      <c r="L2372" s="444">
        <f t="shared" ca="1" si="147"/>
        <v>285967669.48378074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285967669.48378074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1191531.9561824198</v>
      </c>
      <c r="L2373" s="444">
        <f t="shared" ca="1" si="147"/>
        <v>287159201.43996316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287159201.43996316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1196496.6726665131</v>
      </c>
      <c r="L2374" s="444">
        <f t="shared" ca="1" si="147"/>
        <v>288355698.11262965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288355698.11262965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1201482.0754692901</v>
      </c>
      <c r="L2375" s="444">
        <f t="shared" ca="1" si="147"/>
        <v>289557180.18809897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289557180.18809897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1206488.2507837457</v>
      </c>
      <c r="L2376" s="444">
        <f t="shared" ca="1" si="147"/>
        <v>290763668.43888271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290763668.43888271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1211515.2851620112</v>
      </c>
      <c r="L2377" s="444">
        <f t="shared" ca="1" si="147"/>
        <v>291975183.72404474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291975183.72404474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1216563.265516853</v>
      </c>
      <c r="L2378" s="444">
        <f t="shared" ca="1" si="147"/>
        <v>293191746.98956162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293191746.98956162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1221632.2791231733</v>
      </c>
      <c r="L2379" s="444">
        <f t="shared" ca="1" si="147"/>
        <v>294413379.2686848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294413379.2686848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1226722.4136195199</v>
      </c>
      <c r="L2380" s="444">
        <f t="shared" ca="1" si="147"/>
        <v>295640101.68230432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295640101.68230432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1231833.7570096012</v>
      </c>
      <c r="L2381" s="444">
        <f t="shared" ca="1" si="147"/>
        <v>296871935.43931395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296871935.43931395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1236966.3976638082</v>
      </c>
      <c r="L2382" s="444">
        <f t="shared" ca="1" si="147"/>
        <v>298108901.83697778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298108901.83697778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1242120.4243207406</v>
      </c>
      <c r="L2383" s="444">
        <f t="shared" ca="1" si="147"/>
        <v>299351022.26129854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299351022.26129854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1247295.9260887438</v>
      </c>
      <c r="L2384" s="444">
        <f t="shared" ca="1" si="147"/>
        <v>300598318.18738729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300598318.18738729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1252492.992447447</v>
      </c>
      <c r="L2385" s="444">
        <f t="shared" ca="1" si="147"/>
        <v>301850811.17983472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301850811.17983472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1257711.7132493113</v>
      </c>
      <c r="L2386" s="444">
        <f t="shared" ca="1" si="147"/>
        <v>303108522.89308405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303108522.89308405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1262952.1787211834</v>
      </c>
      <c r="L2387" s="444">
        <f t="shared" ca="1" si="147"/>
        <v>304371475.07180524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304371475.07180524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1268214.4794658551</v>
      </c>
      <c r="L2388" s="444">
        <f t="shared" ca="1" si="147"/>
        <v>305639689.55127108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305639689.55127108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1273498.7064636294</v>
      </c>
      <c r="L2389" s="444">
        <f t="shared" ca="1" si="147"/>
        <v>306913188.25773472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306913188.25773472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1278804.9510738947</v>
      </c>
      <c r="L2390" s="444">
        <f t="shared" ca="1" si="147"/>
        <v>308191993.2088086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308191993.2088086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1284133.3050367024</v>
      </c>
      <c r="L2391" s="444">
        <f t="shared" ca="1" si="147"/>
        <v>309476126.51384532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309476126.51384532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1289483.8604743555</v>
      </c>
      <c r="L2392" s="444">
        <f t="shared" ca="1" si="147"/>
        <v>310765610.37431967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310765610.37431967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1294856.7098929987</v>
      </c>
      <c r="L2393" s="444">
        <f t="shared" ca="1" si="147"/>
        <v>312060467.08421266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312060467.08421266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1300251.9461842193</v>
      </c>
      <c r="L2394" s="444">
        <f t="shared" ca="1" si="147"/>
        <v>313360719.03039688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313360719.03039688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1305669.6626266537</v>
      </c>
      <c r="L2395" s="444">
        <f t="shared" ca="1" si="147"/>
        <v>314666388.6930235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314666388.6930235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1311109.952887598</v>
      </c>
      <c r="L2396" s="444">
        <f t="shared" ca="1" si="147"/>
        <v>315977498.6459111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315977498.6459111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1316572.9110246296</v>
      </c>
      <c r="L2397" s="444">
        <f t="shared" ca="1" si="147"/>
        <v>317294071.55693573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317294071.55693573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1322058.6314872322</v>
      </c>
      <c r="L2398" s="444">
        <f t="shared" ca="1" si="147"/>
        <v>318616130.18842298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318616130.18842298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1327567.2091184291</v>
      </c>
      <c r="L2399" s="444">
        <f t="shared" ca="1" si="147"/>
        <v>319943697.3975414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319943697.3975414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1333098.7391564224</v>
      </c>
      <c r="L2400" s="444">
        <f t="shared" ca="1" si="147"/>
        <v>321276796.13669783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321276796.13669783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1338653.317236241</v>
      </c>
      <c r="L2401" s="444">
        <f t="shared" ca="1" si="147"/>
        <v>322615449.45393407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322615449.45393407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1344231.0393913919</v>
      </c>
      <c r="L2402" s="444">
        <f t="shared" ca="1" si="147"/>
        <v>323959680.49332547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323959680.49332547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1349832.0020555228</v>
      </c>
      <c r="L2403" s="444">
        <f t="shared" ca="1" si="147"/>
        <v>325309512.495381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325309512.495381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1355456.3020640875</v>
      </c>
      <c r="L2404" s="444">
        <f t="shared" ca="1" si="147"/>
        <v>326664968.79744506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326664968.79744506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1361104.0366560211</v>
      </c>
      <c r="L2405" s="444">
        <f t="shared" ca="1" si="147"/>
        <v>328026072.83410108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328026072.83410108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1366775.3034754212</v>
      </c>
      <c r="L2406" s="444">
        <f t="shared" ca="1" si="147"/>
        <v>329392848.13757652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329392848.13757652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1372470.2005732355</v>
      </c>
      <c r="L2407" s="444">
        <f t="shared" ca="1" si="147"/>
        <v>330765318.33814973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330765318.33814973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1378188.8264089571</v>
      </c>
      <c r="L2408" s="444">
        <f t="shared" ca="1" si="147"/>
        <v>332143507.16455871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332143507.16455871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1383931.2798523279</v>
      </c>
      <c r="L2409" s="444">
        <f t="shared" ca="1" si="147"/>
        <v>333527438.44441104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333527438.44441104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1389697.660185046</v>
      </c>
      <c r="L2410" s="444">
        <f t="shared" ca="1" si="147"/>
        <v>334917136.10459608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334917136.10459608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1395488.0671024837</v>
      </c>
      <c r="L2411" s="444">
        <f t="shared" ca="1" si="147"/>
        <v>336312624.17169857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336312624.17169857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1401302.6007154107</v>
      </c>
      <c r="L2412" s="444">
        <f t="shared" ca="1" si="147"/>
        <v>337713926.77241397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337713926.77241397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1407141.3615517248</v>
      </c>
      <c r="L2413" s="444">
        <f t="shared" ca="1" si="147"/>
        <v>339121068.13396567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339121068.13396567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1413004.4505581902</v>
      </c>
      <c r="L2414" s="444">
        <f t="shared" ca="1" si="147"/>
        <v>340534072.58452386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340534072.58452386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1418891.9691021827</v>
      </c>
      <c r="L2415" s="444">
        <f t="shared" ca="1" si="147"/>
        <v>341952964.55362606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341952964.55362606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1424804.0189734418</v>
      </c>
      <c r="L2416" s="444">
        <f t="shared" ca="1" si="147"/>
        <v>343377768.57259953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343377768.57259953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1430740.7023858314</v>
      </c>
      <c r="L2417" s="444">
        <f t="shared" ca="1" si="147"/>
        <v>344808509.27498537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344808509.27498537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1436702.1219791058</v>
      </c>
      <c r="L2418" s="444">
        <f t="shared" ca="1" si="147"/>
        <v>346245211.39696449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346245211.39696449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1442688.3808206853</v>
      </c>
      <c r="L2419" s="444">
        <f t="shared" ca="1" si="147"/>
        <v>347687899.77778518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347687899.77778518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1448699.5824074382</v>
      </c>
      <c r="L2420" s="444">
        <f t="shared" ca="1" si="147"/>
        <v>349136599.3601926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349136599.3601926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1454735.8306674692</v>
      </c>
      <c r="L2421" s="444">
        <f t="shared" ca="1" si="147"/>
        <v>350591335.19086009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350591335.19086009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1460797.229961917</v>
      </c>
      <c r="L2422" s="444">
        <f t="shared" ca="1" si="147"/>
        <v>352052132.42082202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352052132.42082202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1466883.8850867585</v>
      </c>
      <c r="L2423" s="444">
        <f t="shared" ca="1" si="147"/>
        <v>353519016.3059088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353519016.3059088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1472995.9012746201</v>
      </c>
      <c r="L2424" s="444">
        <f t="shared" ca="1" si="147"/>
        <v>354992012.20718342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354992012.20718342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1479133.3841965976</v>
      </c>
      <c r="L2425" s="444">
        <f t="shared" ca="1" si="147"/>
        <v>356471145.59138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356471145.59138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1485296.4399640833</v>
      </c>
      <c r="L2426" s="444">
        <f t="shared" ca="1" si="147"/>
        <v>357956442.03134406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357956442.03134406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1491485.1751306001</v>
      </c>
      <c r="L2427" s="444">
        <f t="shared" ca="1" si="147"/>
        <v>359447927.20647466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359447927.20647466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1497699.6966936444</v>
      </c>
      <c r="L2428" s="444">
        <f t="shared" ca="1" si="147"/>
        <v>360945626.90316832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360945626.90316832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1503940.1120965346</v>
      </c>
      <c r="L2429" s="444">
        <f t="shared" ca="1" si="147"/>
        <v>362449567.01526487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362449567.01526487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1510206.5292302703</v>
      </c>
      <c r="L2430" s="444">
        <f t="shared" ca="1" si="147"/>
        <v>363959773.54449517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363959773.54449517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1516499.0564353964</v>
      </c>
      <c r="L2431" s="444">
        <f t="shared" ca="1" si="147"/>
        <v>365476272.60093057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365476272.60093057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1522817.8025038773</v>
      </c>
      <c r="L2432" s="444">
        <f t="shared" ca="1" si="147"/>
        <v>366999090.40343446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366999090.40343446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1529162.8766809769</v>
      </c>
      <c r="L2433" s="444">
        <f t="shared" ca="1" si="147"/>
        <v>368528253.28011543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368528253.28011543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1535534.3886671476</v>
      </c>
      <c r="L2434" s="444">
        <f t="shared" ca="1" si="147"/>
        <v>370063787.66878259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370063787.66878259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1541932.4486199275</v>
      </c>
      <c r="L2435" s="444">
        <f t="shared" ca="1" si="147"/>
        <v>371605720.11740249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371605720.11740249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1548357.1671558437</v>
      </c>
      <c r="L2436" s="444">
        <f t="shared" ca="1" si="147"/>
        <v>373154077.28455836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373154077.28455836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1554808.6553523266</v>
      </c>
      <c r="L2437" s="444">
        <f t="shared" ca="1" si="147"/>
        <v>374708885.93991071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374708885.93991071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1561287.024749628</v>
      </c>
      <c r="L2438" s="444">
        <f t="shared" ca="1" si="147"/>
        <v>376270172.96466035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376270172.96466035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1567792.3873527513</v>
      </c>
      <c r="L2439" s="444">
        <f t="shared" ca="1" si="147"/>
        <v>377837965.35201311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377837965.35201311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1574324.855633388</v>
      </c>
      <c r="L2440" s="444">
        <f t="shared" ca="1" si="147"/>
        <v>379412290.20764649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379412290.20764649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1580884.5425318603</v>
      </c>
      <c r="L2441" s="444">
        <f t="shared" ca="1" si="147"/>
        <v>380993174.75017834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380993174.75017834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1587471.5614590764</v>
      </c>
      <c r="L2442" s="444">
        <f t="shared" ca="1" si="147"/>
        <v>382580646.3116374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382580646.3116374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1594086.0262984892</v>
      </c>
      <c r="L2443" s="444">
        <f t="shared" ca="1" si="147"/>
        <v>384174732.33793586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384174732.33793586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1600728.0514080662</v>
      </c>
      <c r="L2444" s="444">
        <f t="shared" ca="1" si="147"/>
        <v>385775460.38934392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385775460.38934392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1607397.7516222664</v>
      </c>
      <c r="L2445" s="444">
        <f t="shared" ca="1" si="147"/>
        <v>387382858.14096618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387382858.14096618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1614095.2422540258</v>
      </c>
      <c r="L2446" s="444">
        <f t="shared" ca="1" si="147"/>
        <v>388996953.3832202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388996953.3832202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1620820.6390967509</v>
      </c>
      <c r="L2447" s="444">
        <f t="shared" ca="1" si="147"/>
        <v>390617774.02231693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390617774.02231693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1627574.0584263206</v>
      </c>
      <c r="L2448" s="444">
        <f t="shared" ca="1" si="147"/>
        <v>392245348.08074325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392245348.08074325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1634355.617003097</v>
      </c>
      <c r="L2449" s="444">
        <f t="shared" ca="1" si="147"/>
        <v>393879703.69774634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393879703.69774634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1641165.4320739431</v>
      </c>
      <c r="L2450" s="444">
        <f t="shared" ca="1" si="147"/>
        <v>395520869.12982029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395520869.12982029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1648003.6213742511</v>
      </c>
      <c r="L2451" s="444">
        <f t="shared" ca="1" si="147"/>
        <v>397168872.75119454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397168872.75119454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1654870.3031299773</v>
      </c>
      <c r="L2452" s="444">
        <f t="shared" ca="1" si="147"/>
        <v>398823743.05432451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398823743.05432451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1661765.5960596853</v>
      </c>
      <c r="L2453" s="444">
        <f t="shared" ca="1" si="147"/>
        <v>400485508.65038419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400485508.65038419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1668689.6193766007</v>
      </c>
      <c r="L2454" s="444">
        <f t="shared" ca="1" si="147"/>
        <v>402154198.26976079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402154198.26976079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1675642.4927906699</v>
      </c>
      <c r="L2455" s="444">
        <f t="shared" ca="1" si="147"/>
        <v>403829840.76255149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403829840.76255149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1682624.3365106313</v>
      </c>
      <c r="L2456" s="444">
        <f t="shared" ca="1" si="147"/>
        <v>405512465.09906214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405512465.09906214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1689635.2712460922</v>
      </c>
      <c r="L2457" s="444">
        <f t="shared" ca="1" si="147"/>
        <v>407202100.37030822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407202100.37030822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1696675.4182096175</v>
      </c>
      <c r="L2458" s="444">
        <f t="shared" ca="1" si="147"/>
        <v>408898775.78851783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408898775.78851783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1703744.8991188242</v>
      </c>
      <c r="L2459" s="444">
        <f t="shared" ca="1" si="147"/>
        <v>410602520.68763667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410602520.68763667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1710843.8361984862</v>
      </c>
      <c r="L2460" s="444">
        <f t="shared" ca="1" si="147"/>
        <v>412313364.52383518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412313364.52383518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1717972.3521826465</v>
      </c>
      <c r="L2461" s="444">
        <f t="shared" ca="1" si="147"/>
        <v>414031336.87601781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414031336.87601781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1725130.5703167408</v>
      </c>
      <c r="L2462" s="444">
        <f t="shared" ca="1" si="147"/>
        <v>415756467.44633454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415756467.44633454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1732318.6143597271</v>
      </c>
      <c r="L2463" s="444">
        <f t="shared" ca="1" si="147"/>
        <v>417488786.06069428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417488786.06069428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1739536.6085862261</v>
      </c>
      <c r="L2464" s="444">
        <f t="shared" ca="1" si="147"/>
        <v>419228322.66928053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419228322.66928053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1746784.6777886688</v>
      </c>
      <c r="L2465" s="444">
        <f t="shared" ca="1" si="147"/>
        <v>420975107.3470692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420975107.3470692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1754062.9472794551</v>
      </c>
      <c r="L2466" s="444">
        <f t="shared" ca="1" si="147"/>
        <v>422729170.29434866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422729170.29434866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1761371.5428931194</v>
      </c>
      <c r="L2467" s="444">
        <f t="shared" ca="1" si="147"/>
        <v>424490541.83724177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424490541.83724177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1768710.5909885073</v>
      </c>
      <c r="L2468" s="444">
        <f t="shared" ca="1" si="147"/>
        <v>426259252.42823029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426259252.42823029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1776080.2184509595</v>
      </c>
      <c r="L2469" s="444">
        <f t="shared" ca="1" si="147"/>
        <v>428035332.64668125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428035332.64668125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1783480.5526945048</v>
      </c>
      <c r="L2470" s="444">
        <f t="shared" ca="1" si="147"/>
        <v>429818813.19937575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429818813.19937575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1790911.7216640655</v>
      </c>
      <c r="L2471" s="444">
        <f t="shared" ca="1" si="147"/>
        <v>431609724.92103982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431609724.92103982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1798373.8538376661</v>
      </c>
      <c r="L2472" s="444">
        <f t="shared" ca="1" si="147"/>
        <v>433408098.77487749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433408098.77487749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1805867.0782286562</v>
      </c>
      <c r="L2473" s="444">
        <f t="shared" ca="1" si="147"/>
        <v>435213965.85310614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435213965.85310614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1813391.5243879422</v>
      </c>
      <c r="L2474" s="444">
        <f t="shared" ca="1" si="147"/>
        <v>437027357.3774941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437027357.3774941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1820947.3224062254</v>
      </c>
      <c r="L2475" s="444">
        <f t="shared" ca="1" si="147"/>
        <v>438848304.69990033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438848304.69990033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1828534.6029162514</v>
      </c>
      <c r="L2476" s="444">
        <f t="shared" ca="1" si="147"/>
        <v>440676839.30281657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440676839.30281657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1836153.4970950687</v>
      </c>
      <c r="L2477" s="444">
        <f t="shared" ca="1" si="147"/>
        <v>442512992.79991162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442512992.79991162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1843804.1366662986</v>
      </c>
      <c r="L2478" s="444">
        <f t="shared" ca="1" si="147"/>
        <v>444356796.93657792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444356796.93657792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1851486.6539024077</v>
      </c>
      <c r="L2479" s="444">
        <f t="shared" ca="1" si="147"/>
        <v>446208283.59048033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446208283.59048033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1859201.1816270014</v>
      </c>
      <c r="L2480" s="444">
        <f t="shared" ca="1" si="147"/>
        <v>448067484.7721073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448067484.7721073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1866947.853217114</v>
      </c>
      <c r="L2481" s="444">
        <f t="shared" ca="1" si="147"/>
        <v>449934432.62532443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449934432.62532443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1874726.8026055184</v>
      </c>
      <c r="L2482" s="444">
        <f t="shared" ca="1" si="147"/>
        <v>451809159.42792994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451809159.42792994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1882538.1642830414</v>
      </c>
      <c r="L2483" s="444">
        <f t="shared" ca="1" si="147"/>
        <v>453691697.59221298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453691697.59221298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1890382.0733008871</v>
      </c>
      <c r="L2484" s="444">
        <f t="shared" ca="1" si="147"/>
        <v>455582079.66551387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455582079.66551387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1898258.6652729742</v>
      </c>
      <c r="L2485" s="444">
        <f t="shared" ca="1" si="147"/>
        <v>457480338.33078682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457480338.33078682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1906168.0763782784</v>
      </c>
      <c r="L2486" s="444">
        <f t="shared" ca="1" si="147"/>
        <v>459386506.40716511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459386506.40716511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1914110.4433631878</v>
      </c>
      <c r="L2487" s="444">
        <f t="shared" ca="1" si="147"/>
        <v>461300616.8505283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461300616.8505283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1922085.9035438679</v>
      </c>
      <c r="L2488" s="444">
        <f t="shared" ca="1" si="147"/>
        <v>463222702.75407219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463222702.75407219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1930094.5948086341</v>
      </c>
      <c r="L2489" s="444">
        <f t="shared" ca="1" si="147"/>
        <v>465152797.34888083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465152797.34888083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1938136.655620337</v>
      </c>
      <c r="L2490" s="444">
        <f t="shared" ca="1" si="147"/>
        <v>467090934.00450116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467090934.00450116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1946212.2250187546</v>
      </c>
      <c r="L2491" s="444">
        <f t="shared" ca="1" si="147"/>
        <v>469037146.2295199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469037146.2295199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1954321.4426229997</v>
      </c>
      <c r="L2492" s="444">
        <f t="shared" ca="1" si="147"/>
        <v>470991467.67214292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470991467.67214292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1962464.4486339288</v>
      </c>
      <c r="L2493" s="444">
        <f t="shared" ca="1" si="147"/>
        <v>472953932.12077683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472953932.12077683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1970641.3838365702</v>
      </c>
      <c r="L2494" s="444">
        <f t="shared" ca="1" si="147"/>
        <v>474924573.5046134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474924573.5046134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1978852.3896025559</v>
      </c>
      <c r="L2495" s="444">
        <f t="shared" ca="1" si="147"/>
        <v>476903425.89421594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476903425.89421594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1987097.6078925664</v>
      </c>
      <c r="L2496" s="444">
        <f t="shared" ca="1" si="147"/>
        <v>478890523.50210851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478890523.50210851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1995377.1812587855</v>
      </c>
      <c r="L2497" s="444">
        <f t="shared" ca="1" si="147"/>
        <v>480885900.68336731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480885900.68336731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2003691.2528473639</v>
      </c>
      <c r="L2498" s="444">
        <f t="shared" ca="1" si="147"/>
        <v>482889591.93621469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482889591.93621469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2012039.9664008943</v>
      </c>
      <c r="L2499" s="444">
        <f t="shared" ca="1" si="147"/>
        <v>484901631.90261561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484901631.90261561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2020423.4662608984</v>
      </c>
      <c r="L2500" s="444">
        <f t="shared" ca="1" si="147"/>
        <v>486922055.36887652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486922055.36887652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2028841.8973703189</v>
      </c>
      <c r="L2501" s="444">
        <f t="shared" ca="1" si="147"/>
        <v>488950897.26624686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488950897.26624686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2037295.4052760284</v>
      </c>
      <c r="L2502" s="444">
        <f t="shared" ca="1" si="147"/>
        <v>490988192.67152286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490988192.67152286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2045784.1361313453</v>
      </c>
      <c r="L2503" s="444">
        <f t="shared" ca="1" si="147"/>
        <v>493033976.8076542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493033976.8076542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2054308.2366985593</v>
      </c>
      <c r="L2504" s="444">
        <f t="shared" ca="1" si="147"/>
        <v>495088285.04435277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495088285.04435277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2062867.8543514698</v>
      </c>
      <c r="L2505" s="444">
        <f t="shared" ca="1" si="147"/>
        <v>497151152.89870423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497151152.89870423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2071463.1370779341</v>
      </c>
      <c r="L2506" s="444">
        <f t="shared" ca="1" si="147"/>
        <v>499222616.03578216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499222616.03578216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2080094.2334824258</v>
      </c>
      <c r="L2507" s="444">
        <f t="shared" ca="1" si="147"/>
        <v>501302710.26926458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501302710.26926458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2088761.2927886024</v>
      </c>
      <c r="L2508" s="444">
        <f t="shared" ca="1" si="147"/>
        <v>503391471.5620532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503391471.5620532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2097464.4648418883</v>
      </c>
      <c r="L2509" s="444">
        <f t="shared" ca="1" si="147"/>
        <v>505488936.02689511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505488936.02689511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2106203.9001120627</v>
      </c>
      <c r="L2510" s="444">
        <f t="shared" ca="1" si="147"/>
        <v>507595139.9270072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507595139.9270072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2114979.7496958631</v>
      </c>
      <c r="L2511" s="444">
        <f t="shared" ca="1" si="147"/>
        <v>509710119.67670304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509710119.67670304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2123792.1653195964</v>
      </c>
      <c r="L2512" s="444">
        <f t="shared" ca="1" si="147"/>
        <v>511833911.84202266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511833911.84202266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2132641.299341761</v>
      </c>
      <c r="L2513" s="444">
        <f t="shared" ca="1" si="147"/>
        <v>513966553.1413644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513966553.1413644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2141527.3047556849</v>
      </c>
      <c r="L2514" s="444">
        <f t="shared" ca="1" si="147"/>
        <v>516108080.44612008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516108080.44612008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2150450.3351921672</v>
      </c>
      <c r="L2515" s="444">
        <f t="shared" ca="1" si="147"/>
        <v>518258530.78131223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518258530.78131223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2159410.5449221344</v>
      </c>
      <c r="L2516" s="444">
        <f t="shared" ca="1" si="147"/>
        <v>520417941.32623434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520417941.32623434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2168408.0888593099</v>
      </c>
      <c r="L2517" s="444">
        <f t="shared" ca="1" si="147"/>
        <v>522586349.41509366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522586349.41509366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2177443.1225628904</v>
      </c>
      <c r="L2518" s="444">
        <f t="shared" ca="1" si="147"/>
        <v>524763792.53765655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524763792.53765655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2186515.8022402357</v>
      </c>
      <c r="L2519" s="444">
        <f t="shared" ca="1" si="147"/>
        <v>526950308.3398968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526950308.3398968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2195626.2847495698</v>
      </c>
      <c r="L2520" s="444">
        <f t="shared" ca="1" si="147"/>
        <v>529145934.62464637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529145934.62464637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2204774.7276026933</v>
      </c>
      <c r="L2521" s="444">
        <f t="shared" ca="1" si="147"/>
        <v>531350709.35224909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531350709.35224909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2213961.2889677044</v>
      </c>
      <c r="L2522" s="444">
        <f t="shared" ca="1" si="147"/>
        <v>533564670.64121681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533564670.64121681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2223186.1276717363</v>
      </c>
      <c r="L2523" s="444">
        <f t="shared" ca="1" si="147"/>
        <v>535787856.76888853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535787856.76888853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2232449.4032037021</v>
      </c>
      <c r="L2524" s="444">
        <f t="shared" ca="1" si="147"/>
        <v>538020306.1720922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538020306.1720922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2241751.2757170508</v>
      </c>
      <c r="L2525" s="444">
        <f t="shared" ca="1" si="147"/>
        <v>540262057.44780922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540262057.44780922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2251091.9060325385</v>
      </c>
      <c r="L2526" s="444">
        <f t="shared" ca="1" si="147"/>
        <v>542513149.35384178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542513149.35384178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2260471.4556410075</v>
      </c>
      <c r="L2527" s="444">
        <f t="shared" ca="1" si="147"/>
        <v>544773620.80948281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544773620.80948281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2269890.0867061783</v>
      </c>
      <c r="L2528" s="444">
        <f t="shared" ca="1" si="147"/>
        <v>547043510.89618897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547043510.89618897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2279347.9620674541</v>
      </c>
      <c r="L2529" s="444">
        <f t="shared" ca="1" si="147"/>
        <v>549322858.85825646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549322858.85825646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2288845.2452427354</v>
      </c>
      <c r="L2530" s="444">
        <f t="shared" ca="1" si="147"/>
        <v>551611704.10349917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551611704.10349917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2298382.1004312467</v>
      </c>
      <c r="L2531" s="444">
        <f t="shared" ca="1" si="147"/>
        <v>553910086.20393038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553910086.20393038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2307958.6925163767</v>
      </c>
      <c r="L2532" s="444">
        <f t="shared" ca="1" si="147"/>
        <v>556218044.8964467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556218044.8964467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2317575.187068528</v>
      </c>
      <c r="L2533" s="444">
        <f t="shared" ca="1" si="147"/>
        <v>558535620.08351529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558535620.08351529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2327231.7503479803</v>
      </c>
      <c r="L2534" s="444">
        <f t="shared" ca="1" si="147"/>
        <v>560862851.83386326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560862851.83386326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2336928.5493077636</v>
      </c>
      <c r="L2535" s="444">
        <f t="shared" ca="1" si="147"/>
        <v>563199780.38317108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563199780.38317108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2346665.7515965463</v>
      </c>
      <c r="L2536" s="444">
        <f t="shared" ca="1" si="147"/>
        <v>565546446.13476765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565546446.13476765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2356443.525561532</v>
      </c>
      <c r="L2537" s="444">
        <f t="shared" ca="1" si="147"/>
        <v>567902889.66032922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567902889.66032922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2366262.0402513719</v>
      </c>
      <c r="L2538" s="444">
        <f t="shared" ca="1" si="147"/>
        <v>570269151.7005806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570269151.7005806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2376121.4654190857</v>
      </c>
      <c r="L2539" s="444">
        <f t="shared" ca="1" si="147"/>
        <v>572645273.16599965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572645273.16599965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2386021.9715249985</v>
      </c>
      <c r="L2540" s="444">
        <f t="shared" ca="1" si="147"/>
        <v>575031295.1375246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575031295.1375246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2395963.729739686</v>
      </c>
      <c r="L2541" s="444">
        <f t="shared" ca="1" si="147"/>
        <v>577427258.86726427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577427258.86726427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2405946.9119469346</v>
      </c>
      <c r="L2542" s="444">
        <f t="shared" ca="1" si="147"/>
        <v>579833205.77921116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579833205.77921116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2415971.690746713</v>
      </c>
      <c r="L2543" s="444">
        <f t="shared" ca="1" si="147"/>
        <v>582249177.46995783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582249177.46995783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2426038.2394581577</v>
      </c>
      <c r="L2544" s="444">
        <f t="shared" ca="1" si="147"/>
        <v>584675215.70941603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584675215.70941603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2436146.7321225666</v>
      </c>
      <c r="L2545" s="444">
        <f t="shared" ca="1" si="147"/>
        <v>587111362.44153857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587111362.44153857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2446297.3435064107</v>
      </c>
      <c r="L2546" s="444">
        <f t="shared" ca="1" si="147"/>
        <v>589557659.78504503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589557659.78504503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2456490.2491043541</v>
      </c>
      <c r="L2547" s="444">
        <f t="shared" ca="1" si="147"/>
        <v>592014150.03414941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592014150.03414941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2466725.6251422893</v>
      </c>
      <c r="L2548" s="444">
        <f t="shared" ca="1" si="147"/>
        <v>594480875.65929174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594480875.65929174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2477003.6485803821</v>
      </c>
      <c r="L2549" s="444">
        <f t="shared" ca="1" si="147"/>
        <v>596957879.30787218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596957879.30787218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2487324.497116134</v>
      </c>
      <c r="L2550" s="444">
        <f t="shared" ca="1" si="147"/>
        <v>599445203.80498827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599445203.80498827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2497688.3491874509</v>
      </c>
      <c r="L2551" s="444">
        <f t="shared" ca="1" si="147"/>
        <v>601942892.15417576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601942892.15417576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2508095.3839757321</v>
      </c>
      <c r="L2552" s="444">
        <f t="shared" ca="1" si="147"/>
        <v>604450987.5381515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604450987.5381515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2518545.7814089647</v>
      </c>
      <c r="L2553" s="444">
        <f t="shared" ca="1" si="147"/>
        <v>606969533.31956041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606969533.31956041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2529039.7221648348</v>
      </c>
      <c r="L2554" s="444">
        <f t="shared" ca="1" si="147"/>
        <v>609498573.04172528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609498573.04172528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2539577.3876738553</v>
      </c>
      <c r="L2555" s="444">
        <f t="shared" ca="1" si="147"/>
        <v>612038150.42939913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612038150.42939913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2550158.9601224964</v>
      </c>
      <c r="L2556" s="444">
        <f t="shared" ca="1" si="147"/>
        <v>614588309.3895216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614588309.3895216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2560784.6224563401</v>
      </c>
      <c r="L2557" s="444">
        <f t="shared" ca="1" si="147"/>
        <v>617149094.01197791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617149094.01197791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2571454.5583832413</v>
      </c>
      <c r="L2558" s="444">
        <f t="shared" ref="L2558:L2812" ca="1" si="152">I2558-J2558+K2558</f>
        <v>619720548.57036114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619720548.57036114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2582168.9523765049</v>
      </c>
      <c r="L2559" s="444">
        <f t="shared" ca="1" si="152"/>
        <v>622302717.52273762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622302717.52273762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2592927.9896780732</v>
      </c>
      <c r="L2560" s="444">
        <f t="shared" ca="1" si="152"/>
        <v>624895645.51241565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624895645.51241565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2603731.8563017319</v>
      </c>
      <c r="L2561" s="444">
        <f t="shared" ca="1" si="152"/>
        <v>627499377.36871743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627499377.36871743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2614580.7390363226</v>
      </c>
      <c r="L2562" s="444">
        <f t="shared" ca="1" si="152"/>
        <v>630113958.10775375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630113958.10775375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2625474.825448974</v>
      </c>
      <c r="L2563" s="444">
        <f t="shared" ca="1" si="152"/>
        <v>632739432.93320274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632739432.93320274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2636414.3038883447</v>
      </c>
      <c r="L2564" s="444">
        <f t="shared" ca="1" si="152"/>
        <v>635375847.23709106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635375847.23709106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2647399.3634878793</v>
      </c>
      <c r="L2565" s="444">
        <f t="shared" ca="1" si="152"/>
        <v>638023246.6005789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638023246.6005789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2658430.194169079</v>
      </c>
      <c r="L2566" s="444">
        <f t="shared" ca="1" si="152"/>
        <v>640681676.79474795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640681676.79474795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2669506.9866447831</v>
      </c>
      <c r="L2567" s="444">
        <f t="shared" ca="1" si="152"/>
        <v>643351183.78139269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643351183.78139269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2680629.9324224694</v>
      </c>
      <c r="L2568" s="444">
        <f t="shared" ca="1" si="152"/>
        <v>646031813.71381521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646031813.71381521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2691799.2238075635</v>
      </c>
      <c r="L2569" s="444">
        <f t="shared" ca="1" si="152"/>
        <v>648723612.93762279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648723612.93762279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2703015.0539067616</v>
      </c>
      <c r="L2570" s="444">
        <f t="shared" ca="1" si="152"/>
        <v>651426627.99152958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651426627.99152958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2714277.6166313733</v>
      </c>
      <c r="L2571" s="444">
        <f t="shared" ca="1" si="152"/>
        <v>654140905.60816097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654140905.60816097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2725587.1067006709</v>
      </c>
      <c r="L2572" s="444">
        <f t="shared" ca="1" si="152"/>
        <v>656866492.71486163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656866492.71486163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2736943.7196452566</v>
      </c>
      <c r="L2573" s="444">
        <f t="shared" ca="1" si="152"/>
        <v>659603436.43450689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659603436.43450689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2748347.6518104454</v>
      </c>
      <c r="L2574" s="444">
        <f t="shared" ca="1" si="152"/>
        <v>662351784.0863173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662351784.0863173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2759799.1003596555</v>
      </c>
      <c r="L2575" s="444">
        <f t="shared" ca="1" si="152"/>
        <v>665111583.18667698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665111583.18667698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2771298.2632778208</v>
      </c>
      <c r="L2576" s="444">
        <f t="shared" ca="1" si="152"/>
        <v>667882881.44995475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667882881.44995475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2782845.3393748114</v>
      </c>
      <c r="L2577" s="444">
        <f t="shared" ca="1" si="152"/>
        <v>670665726.78932953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670665726.78932953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2794440.5282888729</v>
      </c>
      <c r="L2578" s="444">
        <f t="shared" ca="1" si="152"/>
        <v>673460167.31761837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673460167.31761837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2806084.0304900766</v>
      </c>
      <c r="L2579" s="444">
        <f t="shared" ca="1" si="152"/>
        <v>676266251.34810841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676266251.34810841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2817776.047283785</v>
      </c>
      <c r="L2580" s="444">
        <f t="shared" ca="1" si="152"/>
        <v>679084027.39539218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679084027.39539218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2829516.7808141341</v>
      </c>
      <c r="L2581" s="444">
        <f t="shared" ca="1" si="152"/>
        <v>681913544.17620635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681913544.17620635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2841306.4340675264</v>
      </c>
      <c r="L2582" s="444">
        <f t="shared" ca="1" si="152"/>
        <v>684754850.61027384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684754850.61027384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2853145.2108761407</v>
      </c>
      <c r="L2583" s="444">
        <f t="shared" ca="1" si="152"/>
        <v>687607995.82114995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687607995.82114995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2865033.315921458</v>
      </c>
      <c r="L2584" s="444">
        <f t="shared" ca="1" si="152"/>
        <v>690473029.13707137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690473029.13707137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2876970.9547377974</v>
      </c>
      <c r="L2585" s="444">
        <f t="shared" ca="1" si="152"/>
        <v>693350000.09180915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693350000.09180915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2888958.3337158714</v>
      </c>
      <c r="L2586" s="444">
        <f t="shared" ca="1" si="152"/>
        <v>696238958.42552507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696238958.42552507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2900995.6601063544</v>
      </c>
      <c r="L2587" s="444">
        <f t="shared" ca="1" si="152"/>
        <v>699139954.08563137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699139954.08563137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2913083.1420234642</v>
      </c>
      <c r="L2588" s="444">
        <f t="shared" ca="1" si="152"/>
        <v>702053037.22765481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702053037.22765481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2925220.9884485616</v>
      </c>
      <c r="L2589" s="444">
        <f t="shared" ca="1" si="152"/>
        <v>704978258.21610343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704978258.21610343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2937409.4092337643</v>
      </c>
      <c r="L2590" s="444">
        <f t="shared" ca="1" si="152"/>
        <v>707915667.62533724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707915667.62533724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2949648.6151055717</v>
      </c>
      <c r="L2591" s="444">
        <f t="shared" ca="1" si="152"/>
        <v>710865316.24044287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710865316.24044287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2961938.817668512</v>
      </c>
      <c r="L2592" s="444">
        <f t="shared" ca="1" si="152"/>
        <v>713827255.05811143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713827255.05811143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2974280.2294087978</v>
      </c>
      <c r="L2593" s="444">
        <f t="shared" ca="1" si="152"/>
        <v>716801535.28752017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716801535.28752017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2986673.0636980007</v>
      </c>
      <c r="L2594" s="444">
        <f t="shared" ca="1" si="152"/>
        <v>719788208.35121822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719788208.35121822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2999117.5347967427</v>
      </c>
      <c r="L2595" s="444">
        <f t="shared" ca="1" si="152"/>
        <v>722787325.88601494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722787325.88601494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3011613.8578583957</v>
      </c>
      <c r="L2596" s="444">
        <f t="shared" ca="1" si="152"/>
        <v>725798939.74387336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725798939.74387336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3024162.2489328058</v>
      </c>
      <c r="L2597" s="444">
        <f t="shared" ca="1" si="152"/>
        <v>728823101.9928062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728823101.9928062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3036762.9249700257</v>
      </c>
      <c r="L2598" s="444">
        <f t="shared" ca="1" si="152"/>
        <v>731859864.91777623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731859864.91777623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3049416.1038240674</v>
      </c>
      <c r="L2599" s="444">
        <f t="shared" ca="1" si="152"/>
        <v>734909281.02160025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734909281.02160025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3062122.0042566676</v>
      </c>
      <c r="L2600" s="444">
        <f t="shared" ca="1" si="152"/>
        <v>737971403.02585697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737971403.02585697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3074880.8459410705</v>
      </c>
      <c r="L2601" s="444">
        <f t="shared" ca="1" si="152"/>
        <v>741046283.87179804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741046283.87179804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3087692.8494658251</v>
      </c>
      <c r="L2602" s="444">
        <f t="shared" ca="1" si="152"/>
        <v>744133976.72126389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744133976.72126389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3100558.2363385996</v>
      </c>
      <c r="L2603" s="444">
        <f t="shared" ca="1" si="152"/>
        <v>747234534.9576025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747234534.9576025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3113477.2289900105</v>
      </c>
      <c r="L2604" s="444">
        <f t="shared" ca="1" si="152"/>
        <v>750348012.18659246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750348012.18659246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3126450.0507774684</v>
      </c>
      <c r="L2605" s="444">
        <f t="shared" ca="1" si="152"/>
        <v>753474462.23736989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753474462.23736989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3139476.9259890411</v>
      </c>
      <c r="L2606" s="444">
        <f t="shared" ca="1" si="152"/>
        <v>756613939.16335893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756613939.16335893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3152558.0798473288</v>
      </c>
      <c r="L2607" s="444">
        <f t="shared" ca="1" si="152"/>
        <v>759766497.24320626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759766497.24320626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3165693.7385133593</v>
      </c>
      <c r="L2608" s="444">
        <f t="shared" ca="1" si="152"/>
        <v>762932190.98171961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762932190.98171961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3178884.1290904982</v>
      </c>
      <c r="L2609" s="444">
        <f t="shared" ca="1" si="152"/>
        <v>766111075.11081016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766111075.11081016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3192129.4796283757</v>
      </c>
      <c r="L2610" s="444">
        <f t="shared" ca="1" si="152"/>
        <v>769303204.59043849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769303204.59043849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3205430.0191268269</v>
      </c>
      <c r="L2611" s="444">
        <f t="shared" ca="1" si="152"/>
        <v>772508634.60956526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772508634.60956526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3218785.9775398551</v>
      </c>
      <c r="L2612" s="444">
        <f t="shared" ca="1" si="152"/>
        <v>775727420.58710515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775727420.58710515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3232197.585779605</v>
      </c>
      <c r="L2613" s="444">
        <f t="shared" ca="1" si="152"/>
        <v>778959618.1728847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778959618.1728847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3245665.0757203531</v>
      </c>
      <c r="L2614" s="444">
        <f t="shared" ca="1" si="152"/>
        <v>782205283.24860501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782205283.24860501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3259188.6802025209</v>
      </c>
      <c r="L2615" s="444">
        <f t="shared" ca="1" si="152"/>
        <v>785464471.9288075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785464471.9288075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3272768.6330366977</v>
      </c>
      <c r="L2616" s="444">
        <f t="shared" ca="1" si="152"/>
        <v>788737240.56184423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788737240.56184423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3286405.1690076841</v>
      </c>
      <c r="L2617" s="444">
        <f t="shared" ca="1" si="152"/>
        <v>792023645.73085189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792023645.73085189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3300098.5238785497</v>
      </c>
      <c r="L2618" s="444">
        <f t="shared" ca="1" si="152"/>
        <v>795323744.25473046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795323744.25473046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3313848.9343947102</v>
      </c>
      <c r="L2619" s="444">
        <f t="shared" ca="1" si="152"/>
        <v>798637593.18912518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798637593.18912518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3327656.6382880216</v>
      </c>
      <c r="L2620" s="444">
        <f t="shared" ca="1" si="152"/>
        <v>801965249.8274132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801965249.8274132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3341521.8742808881</v>
      </c>
      <c r="L2621" s="444">
        <f t="shared" ca="1" si="152"/>
        <v>805306771.70169413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805306771.70169413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3355444.8820903921</v>
      </c>
      <c r="L2622" s="444">
        <f t="shared" ca="1" si="152"/>
        <v>808662216.58378458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808662216.58378458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3369425.9024324357</v>
      </c>
      <c r="L2623" s="444">
        <f t="shared" ca="1" si="152"/>
        <v>812031642.48621702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812031642.48621702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3383465.1770259044</v>
      </c>
      <c r="L2624" s="444">
        <f t="shared" ca="1" si="152"/>
        <v>815415107.66324294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815415107.66324294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3397562.9485968454</v>
      </c>
      <c r="L2625" s="444">
        <f t="shared" ca="1" si="152"/>
        <v>818812670.61183977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818812670.61183977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3411719.4608826656</v>
      </c>
      <c r="L2626" s="444">
        <f t="shared" ca="1" si="152"/>
        <v>822224390.07272243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822224390.07272243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3425934.9586363435</v>
      </c>
      <c r="L2627" s="444">
        <f t="shared" ca="1" si="152"/>
        <v>825650325.03135872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825650325.03135872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3440209.6876306613</v>
      </c>
      <c r="L2628" s="444">
        <f t="shared" ca="1" si="152"/>
        <v>829090534.71898937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829090534.71898937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3454543.8946624557</v>
      </c>
      <c r="L2629" s="444">
        <f t="shared" ca="1" si="152"/>
        <v>832545078.61365187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832545078.61365187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3468937.8275568825</v>
      </c>
      <c r="L2630" s="444">
        <f t="shared" ca="1" si="152"/>
        <v>836014016.44120872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836014016.44120872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3483391.7351717032</v>
      </c>
      <c r="L2631" s="444">
        <f t="shared" ca="1" si="152"/>
        <v>839497408.1763804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839497408.1763804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3497905.8674015845</v>
      </c>
      <c r="L2632" s="444">
        <f t="shared" ca="1" si="152"/>
        <v>842995314.043782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842995314.043782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3512480.4751824252</v>
      </c>
      <c r="L2633" s="444">
        <f t="shared" ca="1" si="152"/>
        <v>846507794.51896441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846507794.51896441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3527115.8104956844</v>
      </c>
      <c r="L2634" s="444">
        <f t="shared" ca="1" si="152"/>
        <v>850034910.32946014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850034910.32946014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3541812.1263727504</v>
      </c>
      <c r="L2635" s="444">
        <f t="shared" ca="1" si="152"/>
        <v>853576722.45583284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853576722.45583284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3556569.6768993041</v>
      </c>
      <c r="L2636" s="444">
        <f t="shared" ca="1" si="152"/>
        <v>857133292.13273215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857133292.13273215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3571388.7172197169</v>
      </c>
      <c r="L2637" s="444">
        <f t="shared" ca="1" si="152"/>
        <v>860704680.84995186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860704680.84995186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3586269.5035414663</v>
      </c>
      <c r="L2638" s="444">
        <f t="shared" ca="1" si="152"/>
        <v>864290950.35349333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864290950.35349333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3601212.293139555</v>
      </c>
      <c r="L2639" s="444">
        <f t="shared" ca="1" si="152"/>
        <v>867892162.64663291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867892162.64663291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3616217.34436097</v>
      </c>
      <c r="L2640" s="444">
        <f t="shared" ca="1" si="152"/>
        <v>871508379.99099386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871508379.99099386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3631284.9166291412</v>
      </c>
      <c r="L2641" s="444">
        <f t="shared" ca="1" si="152"/>
        <v>875139664.90762305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875139664.90762305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3646415.2704484295</v>
      </c>
      <c r="L2642" s="444">
        <f t="shared" ca="1" si="152"/>
        <v>878786080.1780715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878786080.1780715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3661608.6674086312</v>
      </c>
      <c r="L2643" s="444">
        <f t="shared" ca="1" si="152"/>
        <v>882447688.84548008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882447688.84548008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3676865.3701895005</v>
      </c>
      <c r="L2644" s="444">
        <f t="shared" ca="1" si="152"/>
        <v>886124554.21566963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886124554.21566963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3692185.6425652895</v>
      </c>
      <c r="L2645" s="444">
        <f t="shared" ca="1" si="152"/>
        <v>889816739.85823488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889816739.85823488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3707569.7494093119</v>
      </c>
      <c r="L2646" s="444">
        <f t="shared" ca="1" si="152"/>
        <v>893524309.6076442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893524309.6076442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3723017.9566985173</v>
      </c>
      <c r="L2647" s="444">
        <f t="shared" ca="1" si="152"/>
        <v>897247327.56434274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897247327.56434274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3738530.5315180947</v>
      </c>
      <c r="L2648" s="444">
        <f t="shared" ca="1" si="152"/>
        <v>900985858.09586084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900985858.09586084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3754107.7420660867</v>
      </c>
      <c r="L2649" s="444">
        <f t="shared" ca="1" si="152"/>
        <v>904739965.83792698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904739965.83792698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3769749.8576580291</v>
      </c>
      <c r="L2650" s="444">
        <f t="shared" ca="1" si="152"/>
        <v>908509715.69558501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908509715.69558501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3785457.1487316047</v>
      </c>
      <c r="L2651" s="444">
        <f t="shared" ca="1" si="152"/>
        <v>912295172.8443166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912295172.8443166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3801229.8868513186</v>
      </c>
      <c r="L2652" s="444">
        <f t="shared" ca="1" si="152"/>
        <v>916096402.73116791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916096402.73116791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3817068.3447131994</v>
      </c>
      <c r="L2653" s="444">
        <f t="shared" ca="1" si="152"/>
        <v>919913471.07588112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919913471.07588112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3832972.7961495048</v>
      </c>
      <c r="L2654" s="444">
        <f t="shared" ca="1" si="152"/>
        <v>923746443.87203062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923746443.87203062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3848943.5161334611</v>
      </c>
      <c r="L2655" s="444">
        <f t="shared" ca="1" si="152"/>
        <v>927595387.38816404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927595387.38816404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3864980.7807840169</v>
      </c>
      <c r="L2656" s="444">
        <f t="shared" ca="1" si="152"/>
        <v>931460368.16894805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931460368.16894805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3881084.8673706166</v>
      </c>
      <c r="L2657" s="444">
        <f t="shared" ca="1" si="152"/>
        <v>935341453.03631866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935341453.03631866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3897256.054317995</v>
      </c>
      <c r="L2658" s="444">
        <f t="shared" ca="1" si="152"/>
        <v>939238709.09063661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939238709.09063661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3913494.6212109858</v>
      </c>
      <c r="L2659" s="444">
        <f t="shared" ca="1" si="152"/>
        <v>943152203.71184754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943152203.71184754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3929800.8487993646</v>
      </c>
      <c r="L2660" s="444">
        <f t="shared" ca="1" si="152"/>
        <v>947082004.56064689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947082004.56064689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3946175.019002696</v>
      </c>
      <c r="L2661" s="444">
        <f t="shared" ca="1" si="152"/>
        <v>951028179.57964957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951028179.57964957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3962617.4149152059</v>
      </c>
      <c r="L2662" s="444">
        <f t="shared" ca="1" si="152"/>
        <v>954990796.99456477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954990796.99456477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3979128.3208106863</v>
      </c>
      <c r="L2663" s="444">
        <f t="shared" ca="1" si="152"/>
        <v>958969925.31537545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958969925.31537545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3995708.0221473975</v>
      </c>
      <c r="L2664" s="444">
        <f t="shared" ca="1" si="152"/>
        <v>962965633.33752286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962965633.33752286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4012356.8055730117</v>
      </c>
      <c r="L2665" s="444">
        <f t="shared" ca="1" si="152"/>
        <v>966977990.14309585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966977990.14309585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4029074.9589295662</v>
      </c>
      <c r="L2666" s="444">
        <f t="shared" ca="1" si="152"/>
        <v>971007065.10202539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971007065.10202539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4045862.7712584389</v>
      </c>
      <c r="L2667" s="444">
        <f t="shared" ca="1" si="152"/>
        <v>975052927.87328386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975052927.87328386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4062720.5328053487</v>
      </c>
      <c r="L2668" s="444">
        <f t="shared" ca="1" si="152"/>
        <v>979115648.40608919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979115648.40608919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4079648.5350253717</v>
      </c>
      <c r="L2669" s="444">
        <f t="shared" ca="1" si="152"/>
        <v>983195296.94111454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983195296.94111454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4096647.0705879773</v>
      </c>
      <c r="L2670" s="444">
        <f t="shared" ca="1" si="152"/>
        <v>987291944.01170254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987291944.01170254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4113716.4333820939</v>
      </c>
      <c r="L2671" s="444">
        <f t="shared" ca="1" si="152"/>
        <v>991405660.44508457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991405660.44508457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4130856.9185211863</v>
      </c>
      <c r="L2672" s="444">
        <f t="shared" ca="1" si="152"/>
        <v>995536517.36360574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995536517.36360574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4148068.8223483572</v>
      </c>
      <c r="L2673" s="444">
        <f t="shared" ca="1" si="152"/>
        <v>999684586.18595409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999684586.18595409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4165352.442441476</v>
      </c>
      <c r="L2674" s="444">
        <f t="shared" ca="1" si="152"/>
        <v>1003849938.6283956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1003849938.6283956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4182708.0776183149</v>
      </c>
      <c r="L2675" s="444">
        <f t="shared" ca="1" si="152"/>
        <v>1008032646.7060139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1008032646.7060139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4200136.0279417243</v>
      </c>
      <c r="L2676" s="444">
        <f t="shared" ca="1" si="152"/>
        <v>1012232782.7339556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1012232782.7339556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4217636.5947248144</v>
      </c>
      <c r="L2677" s="444">
        <f t="shared" ca="1" si="152"/>
        <v>1016450419.3286804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1016450419.3286804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4235210.0805361681</v>
      </c>
      <c r="L2678" s="444">
        <f t="shared" ca="1" si="152"/>
        <v>1020685629.4092165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1020685629.4092165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4252856.7892050687</v>
      </c>
      <c r="L2679" s="444">
        <f t="shared" ca="1" si="152"/>
        <v>1024938486.1984216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1024938486.1984216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4270577.0258267568</v>
      </c>
      <c r="L2680" s="444">
        <f t="shared" ca="1" si="152"/>
        <v>1029209063.2242484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1029209063.2242484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4288371.0967677012</v>
      </c>
      <c r="L2681" s="444">
        <f t="shared" ca="1" si="152"/>
        <v>1033497434.3210161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1033497434.3210161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4306239.3096709</v>
      </c>
      <c r="L2682" s="444">
        <f t="shared" ca="1" si="152"/>
        <v>1037803673.630687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1037803673.630687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4324181.9734611949</v>
      </c>
      <c r="L2683" s="444">
        <f t="shared" ca="1" si="152"/>
        <v>1042127855.6041481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1042127855.6041481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4342199.3983506169</v>
      </c>
      <c r="L2684" s="444">
        <f t="shared" ca="1" si="152"/>
        <v>1046470055.0024987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1046470055.0024987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4360291.8958437452</v>
      </c>
      <c r="L2685" s="444">
        <f t="shared" ca="1" si="152"/>
        <v>1050830346.8983425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1050830346.8983425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4378459.7787430938</v>
      </c>
      <c r="L2686" s="444">
        <f t="shared" ca="1" si="152"/>
        <v>1055208806.6770856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1055208806.6770856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4396703.3611545237</v>
      </c>
      <c r="L2687" s="444">
        <f t="shared" ca="1" si="152"/>
        <v>1059605510.0382402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1059605510.0382402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4415022.9584926683</v>
      </c>
      <c r="L2688" s="444">
        <f t="shared" ca="1" si="152"/>
        <v>1064020532.9967328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1064020532.9967328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4433418.887486387</v>
      </c>
      <c r="L2689" s="444">
        <f t="shared" ca="1" si="152"/>
        <v>1068453951.8842192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1068453951.8842192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4451891.4661842464</v>
      </c>
      <c r="L2690" s="444">
        <f t="shared" ca="1" si="152"/>
        <v>1072905843.3504034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1072905843.3504034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4470441.0139600141</v>
      </c>
      <c r="L2691" s="444">
        <f t="shared" ca="1" si="152"/>
        <v>1077376284.3643634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1077376284.3643634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4489067.8515181812</v>
      </c>
      <c r="L2692" s="444">
        <f t="shared" ca="1" si="152"/>
        <v>1081865352.2158816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1081865352.2158816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4507772.3008995065</v>
      </c>
      <c r="L2693" s="444">
        <f t="shared" ca="1" si="152"/>
        <v>1086373124.5167811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1086373124.5167811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4526554.6854865877</v>
      </c>
      <c r="L2694" s="444">
        <f t="shared" ca="1" si="152"/>
        <v>1090899679.2022676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1090899679.2022676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4545415.3300094483</v>
      </c>
      <c r="L2695" s="444">
        <f t="shared" ca="1" si="152"/>
        <v>1095445094.5322771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1095445094.5322771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4564354.5605511544</v>
      </c>
      <c r="L2696" s="444">
        <f t="shared" ca="1" si="152"/>
        <v>1100009449.0928283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1100009449.0928283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4583372.7045534514</v>
      </c>
      <c r="L2697" s="444">
        <f t="shared" ca="1" si="152"/>
        <v>1104592821.7973816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1104592821.7973816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4602470.0908224238</v>
      </c>
      <c r="L2698" s="444">
        <f t="shared" ca="1" si="152"/>
        <v>1109195291.8882041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1109195291.8882041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4621647.0495341839</v>
      </c>
      <c r="L2699" s="444">
        <f t="shared" ca="1" si="152"/>
        <v>1113816938.9377382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1113816938.9377382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4640903.912240576</v>
      </c>
      <c r="L2700" s="444">
        <f t="shared" ca="1" si="152"/>
        <v>1118457842.8499787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1118457842.8499787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4660241.0118749114</v>
      </c>
      <c r="L2701" s="444">
        <f t="shared" ca="1" si="152"/>
        <v>1123118083.8618536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1123118083.8618536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4679658.6827577231</v>
      </c>
      <c r="L2702" s="444">
        <f t="shared" ca="1" si="152"/>
        <v>1127797742.5446112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1127797742.5446112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4699157.2606025469</v>
      </c>
      <c r="L2703" s="444">
        <f t="shared" ca="1" si="152"/>
        <v>1132496899.8052137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1132496899.8052137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4718737.0825217236</v>
      </c>
      <c r="L2704" s="444">
        <f t="shared" ca="1" si="152"/>
        <v>1137215636.8877354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1137215636.8877354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4738398.4870322309</v>
      </c>
      <c r="L2705" s="444">
        <f t="shared" ca="1" si="152"/>
        <v>1141954035.3747675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1141954035.3747675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4758141.8140615318</v>
      </c>
      <c r="L2706" s="444">
        <f t="shared" ca="1" si="152"/>
        <v>1146712177.1888292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1146712177.1888292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4777967.4049534546</v>
      </c>
      <c r="L2707" s="444">
        <f t="shared" ca="1" si="152"/>
        <v>1151490144.5937827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1151490144.5937827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4797875.6024740944</v>
      </c>
      <c r="L2708" s="444">
        <f t="shared" ca="1" si="152"/>
        <v>1156288020.1962569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1156288020.1962569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4817866.7508177366</v>
      </c>
      <c r="L2709" s="444">
        <f t="shared" ca="1" si="152"/>
        <v>1161105886.9470747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1161105886.9470747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4837941.1956128106</v>
      </c>
      <c r="L2710" s="444">
        <f t="shared" ca="1" si="152"/>
        <v>1165943828.1426876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1165943828.1426876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4858099.2839278644</v>
      </c>
      <c r="L2711" s="444">
        <f t="shared" ca="1" si="152"/>
        <v>1170801927.4266155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1170801927.4266155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4878341.364277564</v>
      </c>
      <c r="L2712" s="444">
        <f t="shared" ca="1" si="152"/>
        <v>1175680268.7908931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1175680268.7908931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4898667.7866287213</v>
      </c>
      <c r="L2713" s="444">
        <f t="shared" ca="1" si="152"/>
        <v>1180578936.5775218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1180578936.5775218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4919078.9024063405</v>
      </c>
      <c r="L2714" s="444">
        <f t="shared" ca="1" si="152"/>
        <v>1185498015.4799283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1185498015.4799283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4939575.0644997014</v>
      </c>
      <c r="L2715" s="444">
        <f t="shared" ca="1" si="152"/>
        <v>1190437590.5444279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1190437590.5444279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4960156.6272684494</v>
      </c>
      <c r="L2716" s="444">
        <f t="shared" ca="1" si="152"/>
        <v>1195397747.1716964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1195397747.1716964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4980823.9465487348</v>
      </c>
      <c r="L2717" s="444">
        <f t="shared" ca="1" si="152"/>
        <v>1200378571.1182451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1200378571.1182451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5001577.3796593547</v>
      </c>
      <c r="L2718" s="444">
        <f t="shared" ca="1" si="152"/>
        <v>1205380148.4979045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1205380148.4979045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5022417.2854079353</v>
      </c>
      <c r="L2719" s="444">
        <f t="shared" ca="1" si="152"/>
        <v>1210402565.7833126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1210402565.7833126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5043344.0240971353</v>
      </c>
      <c r="L2720" s="444">
        <f t="shared" ca="1" si="152"/>
        <v>1215445909.8074098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1215445909.8074098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5064357.9575308738</v>
      </c>
      <c r="L2721" s="444">
        <f t="shared" ca="1" si="152"/>
        <v>1220510267.7649407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1220510267.7649407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5085459.449020586</v>
      </c>
      <c r="L2722" s="444">
        <f t="shared" ca="1" si="152"/>
        <v>1225595727.2139614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1225595727.2139614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5106648.8633915056</v>
      </c>
      <c r="L2723" s="444">
        <f t="shared" ca="1" si="152"/>
        <v>1230702376.0773528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1230702376.0773528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5127926.5669889702</v>
      </c>
      <c r="L2724" s="444">
        <f t="shared" ca="1" si="152"/>
        <v>1235830302.6443417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1235830302.6443417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5149292.9276847569</v>
      </c>
      <c r="L2725" s="444">
        <f t="shared" ca="1" si="152"/>
        <v>1240979595.5720265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1240979595.5720265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5170748.3148834435</v>
      </c>
      <c r="L2726" s="444">
        <f t="shared" ca="1" si="152"/>
        <v>1246150343.88691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1246150343.88691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5192293.0995287914</v>
      </c>
      <c r="L2727" s="444">
        <f t="shared" ca="1" si="152"/>
        <v>1251342636.9864388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1251342636.9864388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5213927.6541101616</v>
      </c>
      <c r="L2728" s="444">
        <f t="shared" ca="1" si="152"/>
        <v>1256556564.6405489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1256556564.6405489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5235652.3526689541</v>
      </c>
      <c r="L2729" s="444">
        <f t="shared" ca="1" si="152"/>
        <v>1261792216.9932179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1261792216.9932179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5257467.5708050746</v>
      </c>
      <c r="L2730" s="444">
        <f t="shared" ca="1" si="152"/>
        <v>1267049684.564023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1267049684.564023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5279373.6856834292</v>
      </c>
      <c r="L2731" s="444">
        <f t="shared" ca="1" si="152"/>
        <v>1272329058.2497065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1272329058.2497065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5301371.076040444</v>
      </c>
      <c r="L2732" s="444">
        <f t="shared" ca="1" si="152"/>
        <v>1277630429.325747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1277630429.325747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5323460.1221906124</v>
      </c>
      <c r="L2733" s="444">
        <f t="shared" ca="1" si="152"/>
        <v>1282953889.4479377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1282953889.4479377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5345641.2060330734</v>
      </c>
      <c r="L2734" s="444">
        <f t="shared" ca="1" si="152"/>
        <v>1288299530.6539707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1288299530.6539707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5367914.7110582115</v>
      </c>
      <c r="L2735" s="444">
        <f t="shared" ca="1" si="152"/>
        <v>1293667445.3650289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1293667445.3650289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5390281.0223542871</v>
      </c>
      <c r="L2736" s="444">
        <f t="shared" ca="1" si="152"/>
        <v>1299057726.3873832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1299057726.3873832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5412740.5266140969</v>
      </c>
      <c r="L2737" s="444">
        <f t="shared" ca="1" si="152"/>
        <v>1304470466.9139974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1304470466.9139974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5435293.6121416558</v>
      </c>
      <c r="L2738" s="444">
        <f t="shared" ca="1" si="152"/>
        <v>1309905760.526139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1309905760.526139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5457940.6688589128</v>
      </c>
      <c r="L2739" s="444">
        <f t="shared" ca="1" si="152"/>
        <v>1315363701.194998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1315363701.194998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5480682.0883124918</v>
      </c>
      <c r="L2740" s="444">
        <f t="shared" ca="1" si="152"/>
        <v>1320844383.2833104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1320844383.2833104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5503518.2636804599</v>
      </c>
      <c r="L2741" s="444">
        <f t="shared" ca="1" si="152"/>
        <v>1326347901.5469909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1326347901.5469909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5526449.5897791283</v>
      </c>
      <c r="L2742" s="444">
        <f t="shared" ca="1" si="152"/>
        <v>1331874351.13677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1331874351.13677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5549476.4630698748</v>
      </c>
      <c r="L2743" s="444">
        <f t="shared" ca="1" si="152"/>
        <v>1337423827.5998399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1337423827.5998399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5572599.2816659994</v>
      </c>
      <c r="L2744" s="444">
        <f t="shared" ca="1" si="152"/>
        <v>1342996426.881506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1342996426.881506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5595818.445339608</v>
      </c>
      <c r="L2745" s="444">
        <f t="shared" ca="1" si="152"/>
        <v>1348592245.3268456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1348592245.3268456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5619134.3555285232</v>
      </c>
      <c r="L2746" s="444">
        <f t="shared" ca="1" si="152"/>
        <v>1354211379.6823742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1354211379.6823742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5642547.4153432259</v>
      </c>
      <c r="L2747" s="444">
        <f t="shared" ca="1" si="152"/>
        <v>1359853927.0977175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1359853927.0977175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5666058.0295738233</v>
      </c>
      <c r="L2748" s="444">
        <f t="shared" ca="1" si="152"/>
        <v>1365519985.1272914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1365519985.1272914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5689666.6046970477</v>
      </c>
      <c r="L2749" s="444">
        <f t="shared" ca="1" si="152"/>
        <v>1371209651.7319884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1371209651.7319884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5713373.5488832854</v>
      </c>
      <c r="L2750" s="444">
        <f t="shared" ca="1" si="152"/>
        <v>1376923025.2808716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1376923025.2808716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5737179.272003632</v>
      </c>
      <c r="L2751" s="444">
        <f t="shared" ca="1" si="152"/>
        <v>1382660204.5528753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1382660204.5528753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5761084.1856369805</v>
      </c>
      <c r="L2752" s="444">
        <f t="shared" ca="1" si="152"/>
        <v>1388421288.7385123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1388421288.7385123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5785088.7030771347</v>
      </c>
      <c r="L2753" s="444">
        <f t="shared" ca="1" si="152"/>
        <v>1394206377.4415894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1394206377.4415894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5809193.2393399552</v>
      </c>
      <c r="L2754" s="444">
        <f t="shared" ca="1" si="152"/>
        <v>1400015570.6809294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1400015570.6809294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5833398.2111705393</v>
      </c>
      <c r="L2755" s="444">
        <f t="shared" ca="1" si="152"/>
        <v>1405848968.8920999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1405848968.8920999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5857704.0370504158</v>
      </c>
      <c r="L2756" s="444">
        <f t="shared" ca="1" si="152"/>
        <v>1411706672.9291503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1411706672.9291503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5882111.1372047933</v>
      </c>
      <c r="L2757" s="444">
        <f t="shared" ca="1" si="152"/>
        <v>1417588784.0663552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1417588784.0663552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5906619.9336098135</v>
      </c>
      <c r="L2758" s="444">
        <f t="shared" ca="1" si="152"/>
        <v>1423495403.999965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1423495403.999965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5931230.8499998543</v>
      </c>
      <c r="L2759" s="444">
        <f t="shared" ca="1" si="152"/>
        <v>1429426634.8499649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1429426634.8499649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5955944.3118748534</v>
      </c>
      <c r="L2760" s="444">
        <f t="shared" ca="1" si="152"/>
        <v>1435382579.1618397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1435382579.1618397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5980760.7465076651</v>
      </c>
      <c r="L2761" s="444">
        <f t="shared" ca="1" si="152"/>
        <v>1441363339.9083474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1441363339.9083474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6005680.582951447</v>
      </c>
      <c r="L2762" s="444">
        <f t="shared" ca="1" si="152"/>
        <v>1447369020.4912989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1447369020.4912989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6030704.2520470787</v>
      </c>
      <c r="L2763" s="444">
        <f t="shared" ca="1" si="152"/>
        <v>1453399724.743346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1453399724.743346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6055832.1864306079</v>
      </c>
      <c r="L2764" s="444">
        <f t="shared" ca="1" si="152"/>
        <v>1459455556.9297767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1459455556.9297767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6081064.8205407364</v>
      </c>
      <c r="L2765" s="444">
        <f t="shared" ca="1" si="152"/>
        <v>1465536621.7503173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1465536621.7503173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6106402.5906263217</v>
      </c>
      <c r="L2766" s="444">
        <f t="shared" ca="1" si="152"/>
        <v>1471643024.3409436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1471643024.3409436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6131845.9347539311</v>
      </c>
      <c r="L2767" s="444">
        <f t="shared" ca="1" si="152"/>
        <v>1477774870.2756975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1477774870.2756975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6157395.2928154059</v>
      </c>
      <c r="L2768" s="444">
        <f t="shared" ca="1" si="152"/>
        <v>1483932265.5685129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1483932265.5685129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6183051.1065354701</v>
      </c>
      <c r="L2769" s="444">
        <f t="shared" ca="1" si="152"/>
        <v>1490115316.6750484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1490115316.6750484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6208813.8194793677</v>
      </c>
      <c r="L2770" s="444">
        <f t="shared" ca="1" si="152"/>
        <v>1496324130.4945278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1496324130.4945278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6234683.8770605326</v>
      </c>
      <c r="L2771" s="444">
        <f t="shared" ca="1" si="152"/>
        <v>1502558814.3715882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1502558814.3715882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6260661.7265482843</v>
      </c>
      <c r="L2772" s="444">
        <f t="shared" ca="1" si="152"/>
        <v>1508819476.0981364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1508819476.0981364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6286747.8170755683</v>
      </c>
      <c r="L2773" s="444">
        <f t="shared" ca="1" si="152"/>
        <v>1515106223.9152119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1515106223.9152119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6312942.5996467164</v>
      </c>
      <c r="L2774" s="444">
        <f t="shared" ca="1" si="152"/>
        <v>1521419166.5148587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1521419166.5148587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6339246.5271452442</v>
      </c>
      <c r="L2775" s="444">
        <f t="shared" ca="1" si="152"/>
        <v>1527758413.0420039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1527758413.0420039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6365660.0543416832</v>
      </c>
      <c r="L2776" s="444">
        <f t="shared" ca="1" si="152"/>
        <v>1534124073.0963457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1534124073.0963457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6392183.6379014403</v>
      </c>
      <c r="L2777" s="444">
        <f t="shared" ca="1" si="152"/>
        <v>1540516256.7342472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1540516256.7342472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6418817.7363926964</v>
      </c>
      <c r="L2778" s="444">
        <f t="shared" ca="1" si="152"/>
        <v>1546935074.4706399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1546935074.4706399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6445562.8102943329</v>
      </c>
      <c r="L2779" s="444">
        <f t="shared" ca="1" si="152"/>
        <v>1553380637.2809343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1553380637.2809343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6472419.3220038926</v>
      </c>
      <c r="L2780" s="444">
        <f t="shared" ca="1" si="152"/>
        <v>1559853056.6029382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1559853056.6029382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6499387.735845576</v>
      </c>
      <c r="L2781" s="444">
        <f t="shared" ca="1" si="152"/>
        <v>1566352444.3387837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1566352444.3387837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6526468.5180782657</v>
      </c>
      <c r="L2782" s="444">
        <f t="shared" ca="1" si="152"/>
        <v>1572878912.8568621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1572878912.8568621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6553662.1369035915</v>
      </c>
      <c r="L2783" s="444">
        <f t="shared" ca="1" si="152"/>
        <v>1579432574.9937656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1579432574.9937656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6580969.0624740236</v>
      </c>
      <c r="L2784" s="444">
        <f t="shared" ca="1" si="152"/>
        <v>1586013544.0562396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1586013544.0562396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6608389.7669009985</v>
      </c>
      <c r="L2785" s="444">
        <f t="shared" ca="1" si="152"/>
        <v>1592621933.8231406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1592621933.8231406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6635924.724263086</v>
      </c>
      <c r="L2786" s="444">
        <f t="shared" ca="1" si="152"/>
        <v>1599257858.5474038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1599257858.5474038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6663574.4106141822</v>
      </c>
      <c r="L2787" s="444">
        <f t="shared" ca="1" si="152"/>
        <v>1605921432.9580181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1605921432.9580181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6691339.3039917415</v>
      </c>
      <c r="L2788" s="444">
        <f t="shared" ca="1" si="152"/>
        <v>1612612772.2620099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1612612772.2620099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6719219.8844250413</v>
      </c>
      <c r="L2789" s="444">
        <f t="shared" ca="1" si="152"/>
        <v>1619331992.1464348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1619331992.1464348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6747216.6339434786</v>
      </c>
      <c r="L2790" s="444">
        <f t="shared" ca="1" si="152"/>
        <v>1626079208.7803783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1626079208.7803783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6775330.03658491</v>
      </c>
      <c r="L2791" s="444">
        <f t="shared" ca="1" si="152"/>
        <v>1632854538.8169632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1632854538.8169632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6803560.5784040131</v>
      </c>
      <c r="L2792" s="444">
        <f t="shared" ca="1" si="152"/>
        <v>1639658099.3953671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1639658099.3953671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6831908.7474806961</v>
      </c>
      <c r="L2793" s="444">
        <f t="shared" ca="1" si="152"/>
        <v>1646490008.1428478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1646490008.1428478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6860375.0339285322</v>
      </c>
      <c r="L2794" s="444">
        <f t="shared" ca="1" si="152"/>
        <v>1653350383.1767764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1653350383.1767764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6888959.9299032353</v>
      </c>
      <c r="L2795" s="444">
        <f t="shared" ca="1" si="152"/>
        <v>1660239343.1066797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1660239343.1066797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6917663.9296111651</v>
      </c>
      <c r="L2796" s="444">
        <f t="shared" ca="1" si="152"/>
        <v>1667157007.0362909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1667157007.0362909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6946487.5293178782</v>
      </c>
      <c r="L2797" s="444">
        <f t="shared" ca="1" si="152"/>
        <v>1674103494.5656087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1674103494.5656087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6975431.227356704</v>
      </c>
      <c r="L2798" s="444">
        <f t="shared" ca="1" si="152"/>
        <v>1681078925.7929654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1681078925.7929654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7004495.5241373563</v>
      </c>
      <c r="L2799" s="444">
        <f t="shared" ca="1" si="152"/>
        <v>1688083421.3171027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1688083421.3171027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7033680.9221545951</v>
      </c>
      <c r="L2800" s="444">
        <f t="shared" ca="1" si="152"/>
        <v>1695117102.2392573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1695117102.2392573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7062987.9259969061</v>
      </c>
      <c r="L2801" s="444">
        <f t="shared" ca="1" si="152"/>
        <v>1702180090.1652544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1702180090.1652544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7092417.0423552264</v>
      </c>
      <c r="L2802" s="444">
        <f t="shared" ca="1" si="152"/>
        <v>1709272507.2076097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1709272507.2076097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7121968.7800317071</v>
      </c>
      <c r="L2803" s="444">
        <f t="shared" ca="1" si="152"/>
        <v>1716394475.9876413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1716394475.9876413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7151643.6499485057</v>
      </c>
      <c r="L2804" s="444">
        <f t="shared" ca="1" si="152"/>
        <v>1723546119.6375899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1723546119.6375899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7181442.1651566243</v>
      </c>
      <c r="L2805" s="444">
        <f t="shared" ca="1" si="152"/>
        <v>1730727561.8027465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1730727561.8027465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7211364.8408447783</v>
      </c>
      <c r="L2806" s="444">
        <f t="shared" ca="1" si="152"/>
        <v>1737938926.6435914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1737938926.6435914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7241412.194348298</v>
      </c>
      <c r="L2807" s="444">
        <f t="shared" ca="1" si="152"/>
        <v>1745180338.8379397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1745180338.8379397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7271584.7451580819</v>
      </c>
      <c r="L2808" s="444">
        <f t="shared" ca="1" si="152"/>
        <v>1752451923.5830979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1752451923.5830979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7301883.0149295749</v>
      </c>
      <c r="L2809" s="444">
        <f t="shared" ca="1" si="152"/>
        <v>1759753806.5980275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1759753806.5980275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7332307.52749178</v>
      </c>
      <c r="L2810" s="444">
        <f t="shared" ca="1" si="152"/>
        <v>1767086114.1255193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1767086114.1255193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7362858.8088563299</v>
      </c>
      <c r="L2811" s="444">
        <f t="shared" ca="1" si="152"/>
        <v>1774448972.9343755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1774448972.9343755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7393537.3872265648</v>
      </c>
      <c r="L2812" s="444">
        <f t="shared" ca="1" si="152"/>
        <v>1781842510.3216021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1781842510.3216021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7424343.7930066753</v>
      </c>
      <c r="L2813" s="444">
        <f t="shared" ref="L2813:L3067" ca="1" si="157">I2813-J2813+K2813</f>
        <v>1789266854.1146088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1789266854.1146088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7455278.5588108711</v>
      </c>
      <c r="L2814" s="444">
        <f t="shared" ca="1" si="157"/>
        <v>1796722132.6734197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1796722132.6734197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7486342.2194725834</v>
      </c>
      <c r="L2815" s="444">
        <f t="shared" ca="1" si="157"/>
        <v>1804208474.8928924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1804208474.8928924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7517535.3120537167</v>
      </c>
      <c r="L2816" s="444">
        <f t="shared" ca="1" si="157"/>
        <v>1811726010.204946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1811726010.204946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7548858.3758539427</v>
      </c>
      <c r="L2817" s="444">
        <f t="shared" ca="1" si="157"/>
        <v>1819274868.5808001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1819274868.5808001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7580311.95242</v>
      </c>
      <c r="L2818" s="444">
        <f t="shared" ca="1" si="157"/>
        <v>1826855180.5332201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1826855180.5332201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7611896.5855550822</v>
      </c>
      <c r="L2819" s="444">
        <f t="shared" ca="1" si="157"/>
        <v>1834467077.1187751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1834467077.1187751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7643612.8213282283</v>
      </c>
      <c r="L2820" s="444">
        <f t="shared" ca="1" si="157"/>
        <v>1842110689.9401033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1842110689.9401033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7675461.2080837637</v>
      </c>
      <c r="L2821" s="444">
        <f t="shared" ca="1" si="157"/>
        <v>1849786151.1481872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1849786151.1481872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7707442.2964507798</v>
      </c>
      <c r="L2822" s="444">
        <f t="shared" ca="1" si="157"/>
        <v>1857493593.444638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1857493593.444638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7739556.6393526578</v>
      </c>
      <c r="L2823" s="444">
        <f t="shared" ca="1" si="157"/>
        <v>1865233150.0839906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1865233150.0839906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7771804.7920166282</v>
      </c>
      <c r="L2824" s="444">
        <f t="shared" ca="1" si="157"/>
        <v>1873004954.8760073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1873004954.8760073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7804187.3119833646</v>
      </c>
      <c r="L2825" s="444">
        <f t="shared" ca="1" si="157"/>
        <v>1880809142.1879907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1880809142.1879907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7836704.7591166273</v>
      </c>
      <c r="L2826" s="444">
        <f t="shared" ca="1" si="157"/>
        <v>1888645846.9471073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1888645846.9471073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7869357.6956129456</v>
      </c>
      <c r="L2827" s="444">
        <f t="shared" ca="1" si="157"/>
        <v>1896515204.6427202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1896515204.6427202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7902146.686011333</v>
      </c>
      <c r="L2828" s="444">
        <f t="shared" ca="1" si="157"/>
        <v>1904417351.3287315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1904417351.3287315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7935072.2972030472</v>
      </c>
      <c r="L2829" s="444">
        <f t="shared" ca="1" si="157"/>
        <v>1912352423.6259346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1912352423.6259346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7968135.098441394</v>
      </c>
      <c r="L2830" s="444">
        <f t="shared" ca="1" si="157"/>
        <v>1920320558.724376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1920320558.724376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8001335.6613515662</v>
      </c>
      <c r="L2831" s="444">
        <f t="shared" ca="1" si="157"/>
        <v>1928321894.3857276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1928321894.3857276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8034674.5599405318</v>
      </c>
      <c r="L2832" s="444">
        <f t="shared" ca="1" si="157"/>
        <v>1936356568.9456682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1936356568.9456682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8068152.3706069505</v>
      </c>
      <c r="L2833" s="444">
        <f t="shared" ca="1" si="157"/>
        <v>1944424721.3162751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1944424721.3162751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8101769.6721511465</v>
      </c>
      <c r="L2834" s="444">
        <f t="shared" ca="1" si="157"/>
        <v>1952526490.9884262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1952526490.9884262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8135527.0457851095</v>
      </c>
      <c r="L2835" s="444">
        <f t="shared" ca="1" si="157"/>
        <v>1960662018.0342114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1960662018.0342114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8169425.0751425475</v>
      </c>
      <c r="L2836" s="444">
        <f t="shared" ca="1" si="157"/>
        <v>1968831443.109354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1968831443.109354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8203464.3462889753</v>
      </c>
      <c r="L2837" s="444">
        <f t="shared" ca="1" si="157"/>
        <v>1977034907.4556429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1977034907.4556429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8237645.4477318451</v>
      </c>
      <c r="L2838" s="444">
        <f t="shared" ca="1" si="157"/>
        <v>1985272552.9033747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1985272552.9033747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8271968.9704307271</v>
      </c>
      <c r="L2839" s="444">
        <f t="shared" ca="1" si="157"/>
        <v>1993544521.8738053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1993544521.8738053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8306435.507807523</v>
      </c>
      <c r="L2840" s="444">
        <f t="shared" ca="1" si="157"/>
        <v>2001850957.3816128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2001850957.3816128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8341045.6557567194</v>
      </c>
      <c r="L2841" s="444">
        <f t="shared" ca="1" si="157"/>
        <v>2010192003.0373695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2010192003.0373695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8375800.0126557071</v>
      </c>
      <c r="L2842" s="444">
        <f t="shared" ca="1" si="157"/>
        <v>2018567803.0500252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2018567803.0500252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8410699.1793751046</v>
      </c>
      <c r="L2843" s="444">
        <f t="shared" ca="1" si="157"/>
        <v>2026978502.2294004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2026978502.2294004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8445743.7592891678</v>
      </c>
      <c r="L2844" s="444">
        <f t="shared" ca="1" si="157"/>
        <v>2035424245.9886897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2035424245.9886897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8480934.3582862075</v>
      </c>
      <c r="L2845" s="444">
        <f t="shared" ca="1" si="157"/>
        <v>2043905180.3469758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2043905180.3469758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8516271.5847790651</v>
      </c>
      <c r="L2846" s="444">
        <f t="shared" ca="1" si="157"/>
        <v>2052421451.9317548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2052421451.9317548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8551756.0497156456</v>
      </c>
      <c r="L2847" s="444">
        <f t="shared" ca="1" si="157"/>
        <v>2060973207.9814706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2060973207.9814706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8587388.3665894605</v>
      </c>
      <c r="L2848" s="444">
        <f t="shared" ca="1" si="157"/>
        <v>2069560596.3480601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2069560596.3480601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8623169.1514502503</v>
      </c>
      <c r="L2849" s="444">
        <f t="shared" ca="1" si="157"/>
        <v>2078183765.4995103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2078183765.4995103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8659099.0229146257</v>
      </c>
      <c r="L2850" s="444">
        <f t="shared" ca="1" si="157"/>
        <v>2086842864.5224249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2086842864.5224249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8695178.6021767706</v>
      </c>
      <c r="L2851" s="444">
        <f t="shared" ca="1" si="157"/>
        <v>2095538043.1246016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2095538043.1246016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8731408.5130191743</v>
      </c>
      <c r="L2852" s="444">
        <f t="shared" ca="1" si="157"/>
        <v>2104269451.6376207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2104269451.6376207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8767789.3818234187</v>
      </c>
      <c r="L2853" s="444">
        <f t="shared" ca="1" si="157"/>
        <v>2113037241.019444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2113037241.019444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8804321.8375810161</v>
      </c>
      <c r="L2854" s="444">
        <f t="shared" ca="1" si="157"/>
        <v>2121841562.8570249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2121841562.8570249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8841006.5119042695</v>
      </c>
      <c r="L2855" s="444">
        <f t="shared" ca="1" si="157"/>
        <v>2130682569.3689291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2130682569.3689291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8877844.0390372053</v>
      </c>
      <c r="L2856" s="444">
        <f t="shared" ca="1" si="157"/>
        <v>2139560413.4079664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2139560413.4079664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8914835.0558665264</v>
      </c>
      <c r="L2857" s="444">
        <f t="shared" ca="1" si="157"/>
        <v>2148475248.4638329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2148475248.4638329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8951980.201932637</v>
      </c>
      <c r="L2858" s="444">
        <f t="shared" ca="1" si="157"/>
        <v>2157427228.6657653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2157427228.6657653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8989280.1194406878</v>
      </c>
      <c r="L2859" s="444">
        <f t="shared" ca="1" si="157"/>
        <v>2166416508.7852058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2166416508.7852058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9026735.4532716908</v>
      </c>
      <c r="L2860" s="444">
        <f t="shared" ca="1" si="157"/>
        <v>2175443244.2384777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2175443244.2384777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9064346.8509936575</v>
      </c>
      <c r="L2861" s="444">
        <f t="shared" ca="1" si="157"/>
        <v>2184507591.0894713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2184507591.0894713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9102114.9628727976</v>
      </c>
      <c r="L2862" s="444">
        <f t="shared" ca="1" si="157"/>
        <v>2193609706.0523443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2193609706.0523443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9140040.4418847673</v>
      </c>
      <c r="L2863" s="444">
        <f t="shared" ca="1" si="157"/>
        <v>2202749746.4942293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2202749746.4942293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9178123.9437259547</v>
      </c>
      <c r="L2864" s="444">
        <f t="shared" ca="1" si="157"/>
        <v>2211927870.4379554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2211927870.4379554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9216366.1268248148</v>
      </c>
      <c r="L2865" s="444">
        <f t="shared" ca="1" si="157"/>
        <v>2221144236.5647802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2221144236.5647802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9254767.6523532514</v>
      </c>
      <c r="L2866" s="444">
        <f t="shared" ca="1" si="157"/>
        <v>2230399004.2171335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2230399004.2171335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9293329.1842380557</v>
      </c>
      <c r="L2867" s="444">
        <f t="shared" ca="1" si="157"/>
        <v>2239692333.4013715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2239692333.4013715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9332051.3891723808</v>
      </c>
      <c r="L2868" s="444">
        <f t="shared" ca="1" si="157"/>
        <v>2249024384.790544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2249024384.790544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9370934.9366272669</v>
      </c>
      <c r="L2869" s="444">
        <f t="shared" ca="1" si="157"/>
        <v>2258395319.7271714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2258395319.7271714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9409980.4988632146</v>
      </c>
      <c r="L2870" s="444">
        <f t="shared" ca="1" si="157"/>
        <v>2267805300.2260346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2267805300.2260346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9449188.7509418111</v>
      </c>
      <c r="L2871" s="444">
        <f t="shared" ca="1" si="157"/>
        <v>2277254488.9769764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2277254488.9769764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9488560.3707374018</v>
      </c>
      <c r="L2872" s="444">
        <f t="shared" ca="1" si="157"/>
        <v>2286743049.3477139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2286743049.3477139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9528096.0389488079</v>
      </c>
      <c r="L2873" s="444">
        <f t="shared" ca="1" si="157"/>
        <v>2296271145.386663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2296271145.386663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9567796.4391110949</v>
      </c>
      <c r="L2874" s="444">
        <f t="shared" ca="1" si="157"/>
        <v>2305838941.8257742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2305838941.8257742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9607662.257607393</v>
      </c>
      <c r="L2875" s="444">
        <f t="shared" ca="1" si="157"/>
        <v>2315446604.0833817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2315446604.0833817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9647694.183680756</v>
      </c>
      <c r="L2876" s="444">
        <f t="shared" ca="1" si="157"/>
        <v>2325094298.2670622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2325094298.2670622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9687892.9094460923</v>
      </c>
      <c r="L2877" s="444">
        <f t="shared" ca="1" si="157"/>
        <v>2334782191.1765084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2334782191.1765084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9728259.1299021188</v>
      </c>
      <c r="L2878" s="444">
        <f t="shared" ca="1" si="157"/>
        <v>2344510450.3064103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2344510450.3064103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9768793.542943377</v>
      </c>
      <c r="L2879" s="444">
        <f t="shared" ca="1" si="157"/>
        <v>2354279243.8493538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2354279243.8493538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9809496.8493723068</v>
      </c>
      <c r="L2880" s="444">
        <f t="shared" ca="1" si="157"/>
        <v>2364088740.6987262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2364088740.6987262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9850369.7529113591</v>
      </c>
      <c r="L2881" s="444">
        <f t="shared" ca="1" si="157"/>
        <v>2373939110.4516377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2373939110.4516377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9891412.9602151569</v>
      </c>
      <c r="L2882" s="444">
        <f t="shared" ca="1" si="157"/>
        <v>2383830523.4118528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2383830523.4118528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9932627.1808827203</v>
      </c>
      <c r="L2883" s="444">
        <f t="shared" ca="1" si="157"/>
        <v>2393763150.5927358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2393763150.5927358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9974013.1274697315</v>
      </c>
      <c r="L2884" s="444">
        <f t="shared" ca="1" si="157"/>
        <v>2403737163.7202053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2403737163.7202053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10015571.515500855</v>
      </c>
      <c r="L2885" s="444">
        <f t="shared" ca="1" si="157"/>
        <v>2413752735.2357063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2413752735.2357063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10057303.063482109</v>
      </c>
      <c r="L2886" s="444">
        <f t="shared" ca="1" si="157"/>
        <v>2423810038.2991886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2423810038.2991886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10099208.492913285</v>
      </c>
      <c r="L2887" s="444">
        <f t="shared" ca="1" si="157"/>
        <v>2433909246.7921019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2433909246.7921019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10141288.528300425</v>
      </c>
      <c r="L2888" s="444">
        <f t="shared" ca="1" si="157"/>
        <v>2444050535.3204021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2444050535.3204021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10183543.897168342</v>
      </c>
      <c r="L2889" s="444">
        <f t="shared" ca="1" si="157"/>
        <v>2454234079.2175703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2454234079.2175703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10225975.330073209</v>
      </c>
      <c r="L2890" s="444">
        <f t="shared" ca="1" si="157"/>
        <v>2464460054.5476437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2464460054.5476437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10268583.560615182</v>
      </c>
      <c r="L2891" s="444">
        <f t="shared" ca="1" si="157"/>
        <v>2474728638.1082587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2474728638.1082587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10311369.325451078</v>
      </c>
      <c r="L2892" s="444">
        <f t="shared" ca="1" si="157"/>
        <v>2485040007.4337096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2485040007.4337096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10354333.364307124</v>
      </c>
      <c r="L2893" s="444">
        <f t="shared" ca="1" si="157"/>
        <v>2495394340.7980165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2495394340.7980165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10397476.419991735</v>
      </c>
      <c r="L2894" s="444">
        <f t="shared" ca="1" si="157"/>
        <v>2505791817.2180085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2505791817.2180085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10440799.238408368</v>
      </c>
      <c r="L2895" s="444">
        <f t="shared" ca="1" si="157"/>
        <v>2516232616.4564171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2516232616.4564171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10484302.568568405</v>
      </c>
      <c r="L2896" s="444">
        <f t="shared" ca="1" si="157"/>
        <v>2526716919.0249853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2526716919.0249853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10527987.162604105</v>
      </c>
      <c r="L2897" s="444">
        <f t="shared" ca="1" si="157"/>
        <v>2537244906.1875896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2537244906.1875896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10571853.775781624</v>
      </c>
      <c r="L2898" s="444">
        <f t="shared" ca="1" si="157"/>
        <v>2547816759.9633713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2547816759.9633713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10615903.166514046</v>
      </c>
      <c r="L2899" s="444">
        <f t="shared" ca="1" si="157"/>
        <v>2558432663.1298852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2558432663.1298852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10660136.096374521</v>
      </c>
      <c r="L2900" s="444">
        <f t="shared" ca="1" si="157"/>
        <v>2569092799.2262597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2569092799.2262597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10704553.330109416</v>
      </c>
      <c r="L2901" s="444">
        <f t="shared" ca="1" si="157"/>
        <v>2579797352.5563693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2579797352.5563693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10749155.635651538</v>
      </c>
      <c r="L2902" s="444">
        <f t="shared" ca="1" si="157"/>
        <v>2590546508.1920209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2590546508.1920209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10793943.784133419</v>
      </c>
      <c r="L2903" s="444">
        <f t="shared" ca="1" si="157"/>
        <v>2601340451.9761543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2601340451.9761543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10838918.549900644</v>
      </c>
      <c r="L2904" s="444">
        <f t="shared" ca="1" si="157"/>
        <v>2612179370.5260549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2612179370.5260549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10884080.710525228</v>
      </c>
      <c r="L2905" s="444">
        <f t="shared" ca="1" si="157"/>
        <v>2623063451.2365799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2623063451.2365799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10929431.046819083</v>
      </c>
      <c r="L2906" s="444">
        <f t="shared" ca="1" si="157"/>
        <v>2633992882.2833991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2633992882.2833991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10974970.342847496</v>
      </c>
      <c r="L2907" s="444">
        <f t="shared" ca="1" si="157"/>
        <v>2644967852.6262465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2644967852.6262465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11020699.385942694</v>
      </c>
      <c r="L2908" s="444">
        <f t="shared" ca="1" si="157"/>
        <v>2655988552.0121889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2655988552.0121889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11066618.966717454</v>
      </c>
      <c r="L2909" s="444">
        <f t="shared" ca="1" si="157"/>
        <v>2667055170.9789062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2667055170.9789062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11112729.879078776</v>
      </c>
      <c r="L2910" s="444">
        <f t="shared" ca="1" si="157"/>
        <v>2678167900.857985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2678167900.857985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11159032.920241604</v>
      </c>
      <c r="L2911" s="444">
        <f t="shared" ca="1" si="157"/>
        <v>2689326933.7782269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2689326933.7782269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11205528.890742611</v>
      </c>
      <c r="L2912" s="444">
        <f t="shared" ca="1" si="157"/>
        <v>2700532462.6689696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2700532462.6689696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11252218.594454041</v>
      </c>
      <c r="L2913" s="444">
        <f t="shared" ca="1" si="157"/>
        <v>2711784681.2634234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2711784681.2634234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11299102.838597598</v>
      </c>
      <c r="L2914" s="444">
        <f t="shared" ca="1" si="157"/>
        <v>2723083784.1020212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2723083784.1020212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11346182.433758421</v>
      </c>
      <c r="L2915" s="444">
        <f t="shared" ca="1" si="157"/>
        <v>2734429966.5357795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2734429966.5357795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11393458.19389908</v>
      </c>
      <c r="L2916" s="444">
        <f t="shared" ca="1" si="157"/>
        <v>2745823424.7296786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2745823424.7296786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11440930.93637366</v>
      </c>
      <c r="L2917" s="444">
        <f t="shared" ca="1" si="157"/>
        <v>2757264355.6660523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2757264355.6660523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11488601.481941884</v>
      </c>
      <c r="L2918" s="444">
        <f t="shared" ca="1" si="157"/>
        <v>2768752957.147994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2768752957.147994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11536470.654783309</v>
      </c>
      <c r="L2919" s="444">
        <f t="shared" ca="1" si="157"/>
        <v>2780289427.8027773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2780289427.8027773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11584539.282511571</v>
      </c>
      <c r="L2920" s="444">
        <f t="shared" ca="1" si="157"/>
        <v>2791873967.085289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2791873967.085289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11632808.196188703</v>
      </c>
      <c r="L2921" s="444">
        <f t="shared" ca="1" si="157"/>
        <v>2803506775.2814779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2803506775.2814779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11681278.230339492</v>
      </c>
      <c r="L2922" s="444">
        <f t="shared" ca="1" si="157"/>
        <v>2815188053.5118175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2815188053.5118175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11729950.222965905</v>
      </c>
      <c r="L2923" s="444">
        <f t="shared" ca="1" si="157"/>
        <v>2826918003.7347832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2826918003.7347832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11778825.015561596</v>
      </c>
      <c r="L2924" s="444">
        <f t="shared" ca="1" si="157"/>
        <v>2838696828.7503448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2838696828.7503448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11827903.453126436</v>
      </c>
      <c r="L2925" s="444">
        <f t="shared" ca="1" si="157"/>
        <v>2850524732.2034712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2850524732.2034712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11877186.384181131</v>
      </c>
      <c r="L2926" s="444">
        <f t="shared" ca="1" si="157"/>
        <v>2862401918.5876522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2862401918.5876522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11926674.660781885</v>
      </c>
      <c r="L2927" s="444">
        <f t="shared" ca="1" si="157"/>
        <v>2874328593.2484341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2874328593.2484341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11976369.138535142</v>
      </c>
      <c r="L2928" s="444">
        <f t="shared" ca="1" si="157"/>
        <v>2886304962.3869691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2886304962.3869691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12026270.676612372</v>
      </c>
      <c r="L2929" s="444">
        <f t="shared" ca="1" si="157"/>
        <v>2898331233.0635815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2898331233.0635815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12076380.137764923</v>
      </c>
      <c r="L2930" s="444">
        <f t="shared" ca="1" si="157"/>
        <v>2910407613.2013464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2910407613.2013464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12126698.388338944</v>
      </c>
      <c r="L2931" s="444">
        <f t="shared" ca="1" si="157"/>
        <v>2922534311.5896854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2922534311.5896854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12177226.298290355</v>
      </c>
      <c r="L2932" s="444">
        <f t="shared" ca="1" si="157"/>
        <v>2934711537.8879757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2934711537.8879757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12227964.741199899</v>
      </c>
      <c r="L2933" s="444">
        <f t="shared" ca="1" si="157"/>
        <v>2946939502.6291757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2946939502.6291757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12278914.594288232</v>
      </c>
      <c r="L2934" s="444">
        <f t="shared" ca="1" si="157"/>
        <v>2959218417.223464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2959218417.223464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12330076.7384311</v>
      </c>
      <c r="L2935" s="444">
        <f t="shared" ca="1" si="157"/>
        <v>2971548493.961895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2971548493.961895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12381452.058174562</v>
      </c>
      <c r="L2936" s="444">
        <f t="shared" ca="1" si="157"/>
        <v>2983929946.0200696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2983929946.0200696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12433041.44175029</v>
      </c>
      <c r="L2937" s="444">
        <f t="shared" ca="1" si="157"/>
        <v>2996362987.4618201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2996362987.4618201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12484845.781090917</v>
      </c>
      <c r="L2938" s="444">
        <f t="shared" ca="1" si="157"/>
        <v>3008847833.2429109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3008847833.2429109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12536865.971845461</v>
      </c>
      <c r="L2939" s="444">
        <f t="shared" ca="1" si="157"/>
        <v>3021384699.2147565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3021384699.2147565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12589102.913394818</v>
      </c>
      <c r="L2940" s="444">
        <f t="shared" ca="1" si="157"/>
        <v>3033973802.1281514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3033973802.1281514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12641557.508867297</v>
      </c>
      <c r="L2941" s="444">
        <f t="shared" ca="1" si="157"/>
        <v>3046615359.6370187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3046615359.6370187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12694230.665154245</v>
      </c>
      <c r="L2942" s="444">
        <f t="shared" ca="1" si="157"/>
        <v>3059309590.3021731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3059309590.3021731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12747123.292925721</v>
      </c>
      <c r="L2943" s="444">
        <f t="shared" ca="1" si="157"/>
        <v>3072056713.595099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3072056713.595099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12800236.306646246</v>
      </c>
      <c r="L2944" s="444">
        <f t="shared" ca="1" si="157"/>
        <v>3084856949.9017453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3084856949.9017453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12853570.624590605</v>
      </c>
      <c r="L2945" s="444">
        <f t="shared" ca="1" si="157"/>
        <v>3097710520.5263357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3097710520.5263357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12907127.168859731</v>
      </c>
      <c r="L2946" s="444">
        <f t="shared" ca="1" si="157"/>
        <v>3110617647.6951957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3110617647.6951957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12960906.865396649</v>
      </c>
      <c r="L2947" s="444">
        <f t="shared" ca="1" si="157"/>
        <v>3123578554.5605922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3123578554.5605922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13014910.644002467</v>
      </c>
      <c r="L2948" s="444">
        <f t="shared" ca="1" si="157"/>
        <v>3136593465.2045946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3136593465.2045946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13069139.438352477</v>
      </c>
      <c r="L2949" s="444">
        <f t="shared" ca="1" si="157"/>
        <v>3149662604.6429472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3149662604.6429472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13123594.186012279</v>
      </c>
      <c r="L2950" s="444">
        <f t="shared" ca="1" si="157"/>
        <v>3162786198.8289595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3162786198.8289595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13178275.828453997</v>
      </c>
      <c r="L2951" s="444">
        <f t="shared" ca="1" si="157"/>
        <v>3175964474.6574135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3175964474.6574135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13233185.311072556</v>
      </c>
      <c r="L2952" s="444">
        <f t="shared" ca="1" si="157"/>
        <v>3189197659.9684858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3189197659.9684858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13288323.583202025</v>
      </c>
      <c r="L2953" s="444">
        <f t="shared" ca="1" si="157"/>
        <v>3202485983.5516877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3202485983.5516877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13343691.598132033</v>
      </c>
      <c r="L2954" s="444">
        <f t="shared" ca="1" si="157"/>
        <v>3215829675.1498199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3215829675.1498199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13399290.313124249</v>
      </c>
      <c r="L2955" s="444">
        <f t="shared" ca="1" si="157"/>
        <v>3229228965.462944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3229228965.462944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13455120.689428933</v>
      </c>
      <c r="L2956" s="444">
        <f t="shared" ca="1" si="157"/>
        <v>3242684086.1523728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3242684086.1523728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13511183.692301553</v>
      </c>
      <c r="L2957" s="444">
        <f t="shared" ca="1" si="157"/>
        <v>3256195269.8446746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3256195269.8446746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13567480.291019477</v>
      </c>
      <c r="L2958" s="444">
        <f t="shared" ca="1" si="157"/>
        <v>3269762750.135694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3269762750.135694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13624011.458898725</v>
      </c>
      <c r="L2959" s="444">
        <f t="shared" ca="1" si="157"/>
        <v>3283386761.5945926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3283386761.5945926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13680778.173310801</v>
      </c>
      <c r="L2960" s="444">
        <f t="shared" ca="1" si="157"/>
        <v>3297067539.7679033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3297067539.7679033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13737781.415699597</v>
      </c>
      <c r="L2961" s="444">
        <f t="shared" ca="1" si="157"/>
        <v>3310805321.1836028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3310805321.1836028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13795022.171598345</v>
      </c>
      <c r="L2962" s="444">
        <f t="shared" ca="1" si="157"/>
        <v>3324600343.3552012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3324600343.3552012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13852501.430646671</v>
      </c>
      <c r="L2963" s="444">
        <f t="shared" ca="1" si="157"/>
        <v>3338452844.7858481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3338452844.7858481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13910220.1866077</v>
      </c>
      <c r="L2964" s="444">
        <f t="shared" ca="1" si="157"/>
        <v>3352363064.972456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3352363064.972456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13968179.437385233</v>
      </c>
      <c r="L2965" s="444">
        <f t="shared" ca="1" si="157"/>
        <v>3366331244.4098411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3366331244.4098411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14026380.185041005</v>
      </c>
      <c r="L2966" s="444">
        <f t="shared" ca="1" si="157"/>
        <v>3380357624.594882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3380357624.594882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14084823.435812009</v>
      </c>
      <c r="L2967" s="444">
        <f t="shared" ca="1" si="157"/>
        <v>3394442448.030694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3394442448.030694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14143510.200127894</v>
      </c>
      <c r="L2968" s="444">
        <f t="shared" ca="1" si="157"/>
        <v>3408585958.2308221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3408585958.2308221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14202441.492628425</v>
      </c>
      <c r="L2969" s="444">
        <f t="shared" ca="1" si="157"/>
        <v>3422788399.7234507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3422788399.7234507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14261618.332181044</v>
      </c>
      <c r="L2970" s="444">
        <f t="shared" ca="1" si="157"/>
        <v>3437050018.0556316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3437050018.0556316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14321041.741898464</v>
      </c>
      <c r="L2971" s="444">
        <f t="shared" ca="1" si="157"/>
        <v>3451371059.7975302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3451371059.7975302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14380712.749156376</v>
      </c>
      <c r="L2972" s="444">
        <f t="shared" ca="1" si="157"/>
        <v>3465751772.5466866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3465751772.5466866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14440632.385611193</v>
      </c>
      <c r="L2973" s="444">
        <f t="shared" ca="1" si="157"/>
        <v>3480192404.9322977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3480192404.9322977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14500801.687217906</v>
      </c>
      <c r="L2974" s="444">
        <f t="shared" ca="1" si="157"/>
        <v>3494693206.6195154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3494693206.6195154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14561221.694247982</v>
      </c>
      <c r="L2975" s="444">
        <f t="shared" ca="1" si="157"/>
        <v>3509254428.3137636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3509254428.3137636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14621893.451307349</v>
      </c>
      <c r="L2976" s="444">
        <f t="shared" ca="1" si="157"/>
        <v>3523876321.7650709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3523876321.7650709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14682818.007354463</v>
      </c>
      <c r="L2977" s="444">
        <f t="shared" ca="1" si="157"/>
        <v>3538559139.7724252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3538559139.7724252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14743996.41571844</v>
      </c>
      <c r="L2978" s="444">
        <f t="shared" ca="1" si="157"/>
        <v>3553303136.1881437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3553303136.1881437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14805429.734117266</v>
      </c>
      <c r="L2979" s="444">
        <f t="shared" ca="1" si="157"/>
        <v>3568108565.9222608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3568108565.9222608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14867119.024676086</v>
      </c>
      <c r="L2980" s="444">
        <f t="shared" ca="1" si="157"/>
        <v>3582975684.9469371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3582975684.9469371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14929065.353945568</v>
      </c>
      <c r="L2981" s="444">
        <f t="shared" ca="1" si="157"/>
        <v>3597904750.3008828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3597904750.3008828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14991269.792920347</v>
      </c>
      <c r="L2982" s="444">
        <f t="shared" ca="1" si="157"/>
        <v>3612896020.0938029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3612896020.0938029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15053733.417057514</v>
      </c>
      <c r="L2983" s="444">
        <f t="shared" ca="1" si="157"/>
        <v>3627949753.5108604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3627949753.5108604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15116457.306295253</v>
      </c>
      <c r="L2984" s="444">
        <f t="shared" ca="1" si="157"/>
        <v>3643066210.8171558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3643066210.8171558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15179442.545071483</v>
      </c>
      <c r="L2985" s="444">
        <f t="shared" ca="1" si="157"/>
        <v>3658245653.3622274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3658245653.3622274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15242690.222342614</v>
      </c>
      <c r="L2986" s="444">
        <f t="shared" ca="1" si="157"/>
        <v>3673488343.5845699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3673488343.5845699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15306201.431602374</v>
      </c>
      <c r="L2987" s="444">
        <f t="shared" ca="1" si="157"/>
        <v>3688794545.0161724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3688794545.0161724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15369977.270900719</v>
      </c>
      <c r="L2988" s="444">
        <f t="shared" ca="1" si="157"/>
        <v>3704164522.2870731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3704164522.2870731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15434018.842862805</v>
      </c>
      <c r="L2989" s="444">
        <f t="shared" ca="1" si="157"/>
        <v>3719598541.1299357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3719598541.1299357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15498327.254708065</v>
      </c>
      <c r="L2990" s="444">
        <f t="shared" ca="1" si="157"/>
        <v>3735096868.384644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3735096868.384644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15562903.618269349</v>
      </c>
      <c r="L2991" s="444">
        <f t="shared" ca="1" si="157"/>
        <v>3750659772.0029135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3750659772.0029135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15627749.050012141</v>
      </c>
      <c r="L2992" s="444">
        <f t="shared" ca="1" si="157"/>
        <v>3766287521.0529256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3766287521.0529256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15692864.671053857</v>
      </c>
      <c r="L2993" s="444">
        <f t="shared" ca="1" si="157"/>
        <v>3781980385.7239795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3781980385.7239795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15758251.607183246</v>
      </c>
      <c r="L2994" s="444">
        <f t="shared" ca="1" si="157"/>
        <v>3797738637.3311629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3797738637.3311629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15823910.988879846</v>
      </c>
      <c r="L2995" s="444">
        <f t="shared" ca="1" si="157"/>
        <v>3813562548.3200426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3813562548.3200426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15889843.951333513</v>
      </c>
      <c r="L2996" s="444">
        <f t="shared" ca="1" si="157"/>
        <v>3829452392.2713761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3829452392.2713761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15956051.634464066</v>
      </c>
      <c r="L2997" s="444">
        <f t="shared" ca="1" si="157"/>
        <v>3845408443.9058404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3845408443.9058404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16022535.182941001</v>
      </c>
      <c r="L2998" s="444">
        <f t="shared" ca="1" si="157"/>
        <v>3861430979.0887814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3861430979.0887814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16089295.746203255</v>
      </c>
      <c r="L2999" s="444">
        <f t="shared" ca="1" si="157"/>
        <v>3877520274.8349848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3877520274.8349848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16156334.478479104</v>
      </c>
      <c r="L3000" s="444">
        <f t="shared" ca="1" si="157"/>
        <v>3893676609.3134637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3893676609.3134637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16223652.538806098</v>
      </c>
      <c r="L3001" s="444">
        <f t="shared" ca="1" si="157"/>
        <v>3909900261.8522696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3909900261.8522696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16291251.091051124</v>
      </c>
      <c r="L3002" s="444">
        <f t="shared" ca="1" si="157"/>
        <v>3926191512.9433208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3926191512.9433208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16359131.303930502</v>
      </c>
      <c r="L3003" s="444">
        <f t="shared" ca="1" si="157"/>
        <v>3942550644.247251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3942550644.247251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16427294.351030212</v>
      </c>
      <c r="L3004" s="444">
        <f t="shared" ca="1" si="157"/>
        <v>3958977938.5982814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3958977938.5982814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16495741.410826173</v>
      </c>
      <c r="L3005" s="444">
        <f t="shared" ca="1" si="157"/>
        <v>3975473680.0091076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3975473680.0091076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16564473.666704612</v>
      </c>
      <c r="L3006" s="444">
        <f t="shared" ca="1" si="157"/>
        <v>3992038153.6758122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3992038153.6758122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16633492.306982549</v>
      </c>
      <c r="L3007" s="444">
        <f t="shared" ca="1" si="157"/>
        <v>4008671645.9827948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4008671645.9827948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16702798.524928311</v>
      </c>
      <c r="L3008" s="444">
        <f t="shared" ca="1" si="157"/>
        <v>4025374444.5077229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4025374444.5077229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16772393.518782178</v>
      </c>
      <c r="L3009" s="444">
        <f t="shared" ca="1" si="157"/>
        <v>4042146838.026505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4042146838.026505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16842278.491777103</v>
      </c>
      <c r="L3010" s="444">
        <f t="shared" ca="1" si="157"/>
        <v>4058989116.5182819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4058989116.5182819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16912454.652159508</v>
      </c>
      <c r="L3011" s="444">
        <f t="shared" ca="1" si="157"/>
        <v>4075901571.1704416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4075901571.1704416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16982923.213210173</v>
      </c>
      <c r="L3012" s="444">
        <f t="shared" ca="1" si="157"/>
        <v>4092884494.3836517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4092884494.3836517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17053685.393265214</v>
      </c>
      <c r="L3013" s="444">
        <f t="shared" ca="1" si="157"/>
        <v>4109938179.776917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4109938179.776917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17124742.415737152</v>
      </c>
      <c r="L3014" s="444">
        <f t="shared" ca="1" si="157"/>
        <v>4127062922.1926541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4127062922.1926541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17196095.509136058</v>
      </c>
      <c r="L3015" s="444">
        <f t="shared" ca="1" si="157"/>
        <v>4144259017.7017903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4144259017.7017903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17267745.907090794</v>
      </c>
      <c r="L3016" s="444">
        <f t="shared" ca="1" si="157"/>
        <v>4161526763.608881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4161526763.608881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17339694.84837034</v>
      </c>
      <c r="L3017" s="444">
        <f t="shared" ca="1" si="157"/>
        <v>4178866458.4572515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4178866458.4572515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17411943.576905213</v>
      </c>
      <c r="L3018" s="444">
        <f t="shared" ca="1" si="157"/>
        <v>4196278402.0341568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4196278402.0341568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17484493.341808986</v>
      </c>
      <c r="L3019" s="444">
        <f t="shared" ca="1" si="157"/>
        <v>4213762895.3759656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4213762895.3759656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17557345.397399858</v>
      </c>
      <c r="L3020" s="444">
        <f t="shared" ca="1" si="157"/>
        <v>4231320240.7733655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4231320240.7733655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17630501.003222354</v>
      </c>
      <c r="L3021" s="444">
        <f t="shared" ca="1" si="157"/>
        <v>4248950741.776588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4248950741.776588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17703961.424069118</v>
      </c>
      <c r="L3022" s="444">
        <f t="shared" ca="1" si="157"/>
        <v>4266654703.2006569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4266654703.2006569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17777727.930002738</v>
      </c>
      <c r="L3023" s="444">
        <f t="shared" ca="1" si="157"/>
        <v>4284432431.1306596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4284432431.1306596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17851801.796377748</v>
      </c>
      <c r="L3024" s="444">
        <f t="shared" ca="1" si="157"/>
        <v>4302284232.9270372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4302284232.9270372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17926184.303862654</v>
      </c>
      <c r="L3025" s="444">
        <f t="shared" ca="1" si="157"/>
        <v>4320210417.2308998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4320210417.2308998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18000876.738462083</v>
      </c>
      <c r="L3026" s="444">
        <f t="shared" ca="1" si="157"/>
        <v>4338211293.9693623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4338211293.9693623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18075880.391539007</v>
      </c>
      <c r="L3027" s="444">
        <f t="shared" ca="1" si="157"/>
        <v>4356287174.3609009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4356287174.3609009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18151196.559837088</v>
      </c>
      <c r="L3028" s="444">
        <f t="shared" ca="1" si="157"/>
        <v>4374438370.9207382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4374438370.9207382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18226826.545503076</v>
      </c>
      <c r="L3029" s="444">
        <f t="shared" ca="1" si="157"/>
        <v>4392665197.4662409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4392665197.4662409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18302771.656109337</v>
      </c>
      <c r="L3030" s="444">
        <f t="shared" ca="1" si="157"/>
        <v>4410967969.1223507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4410967969.1223507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18379033.20467646</v>
      </c>
      <c r="L3031" s="444">
        <f t="shared" ca="1" si="157"/>
        <v>4429347002.3270273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4429347002.3270273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18455612.509695947</v>
      </c>
      <c r="L3032" s="444">
        <f t="shared" ca="1" si="157"/>
        <v>4447802614.8367233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4447802614.8367233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18532510.895153012</v>
      </c>
      <c r="L3033" s="444">
        <f t="shared" ca="1" si="157"/>
        <v>4466335125.7318764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4466335125.7318764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18609729.690549485</v>
      </c>
      <c r="L3034" s="444">
        <f t="shared" ca="1" si="157"/>
        <v>4484944855.4224262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4484944855.4224262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18687270.230926774</v>
      </c>
      <c r="L3035" s="444">
        <f t="shared" ca="1" si="157"/>
        <v>4503632125.6533527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4503632125.6533527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18765133.856888968</v>
      </c>
      <c r="L3036" s="444">
        <f t="shared" ca="1" si="157"/>
        <v>4522397259.5102415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4522397259.5102415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18843321.914626006</v>
      </c>
      <c r="L3037" s="444">
        <f t="shared" ca="1" si="157"/>
        <v>4541240581.4248676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4541240581.4248676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18921835.755936947</v>
      </c>
      <c r="L3038" s="444">
        <f t="shared" ca="1" si="157"/>
        <v>4560162417.1808043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4560162417.1808043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19000676.738253351</v>
      </c>
      <c r="L3039" s="444">
        <f t="shared" ca="1" si="157"/>
        <v>4579163093.9190578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4579163093.9190578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19079846.22466274</v>
      </c>
      <c r="L3040" s="444">
        <f t="shared" ca="1" si="157"/>
        <v>4598242940.1437206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4598242940.1437206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19159345.583932169</v>
      </c>
      <c r="L3041" s="444">
        <f t="shared" ca="1" si="157"/>
        <v>4617402285.7276525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4617402285.7276525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19239176.190531887</v>
      </c>
      <c r="L3042" s="444">
        <f t="shared" ca="1" si="157"/>
        <v>4636641461.9181843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4636641461.9181843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19319339.424659099</v>
      </c>
      <c r="L3043" s="444">
        <f t="shared" ca="1" si="157"/>
        <v>4655960801.3428431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4655960801.3428431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19399836.672261845</v>
      </c>
      <c r="L3044" s="444">
        <f t="shared" ca="1" si="157"/>
        <v>4675360638.0151052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4675360638.0151052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19480669.325062938</v>
      </c>
      <c r="L3045" s="444">
        <f t="shared" ca="1" si="157"/>
        <v>4694841307.340168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4694841307.340168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19561838.780584034</v>
      </c>
      <c r="L3046" s="444">
        <f t="shared" ca="1" si="157"/>
        <v>4714403146.1207523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4714403146.1207523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19643346.4421698</v>
      </c>
      <c r="L3047" s="444">
        <f t="shared" ca="1" si="157"/>
        <v>4734046492.5629225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4734046492.5629225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19725193.719012178</v>
      </c>
      <c r="L3048" s="444">
        <f t="shared" ca="1" si="157"/>
        <v>4753771686.2819347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4753771686.2819347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19807382.026174728</v>
      </c>
      <c r="L3049" s="444">
        <f t="shared" ca="1" si="157"/>
        <v>4773579068.3081093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4773579068.3081093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19889912.784617122</v>
      </c>
      <c r="L3050" s="444">
        <f t="shared" ca="1" si="157"/>
        <v>4793468981.0927267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4793468981.0927267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19972787.421219695</v>
      </c>
      <c r="L3051" s="444">
        <f t="shared" ca="1" si="157"/>
        <v>4813441768.5139465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4813441768.5139465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20056007.368808109</v>
      </c>
      <c r="L3052" s="444">
        <f t="shared" ca="1" si="157"/>
        <v>4833497775.8827543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4833497775.8827543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20139574.066178143</v>
      </c>
      <c r="L3053" s="444">
        <f t="shared" ca="1" si="157"/>
        <v>4853637349.9489326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4853637349.9489326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20223488.958120551</v>
      </c>
      <c r="L3054" s="444">
        <f t="shared" ca="1" si="157"/>
        <v>4873860838.907053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4873860838.907053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20307753.495446052</v>
      </c>
      <c r="L3055" s="444">
        <f t="shared" ca="1" si="157"/>
        <v>4894168592.4024992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4894168592.4024992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20392369.135010414</v>
      </c>
      <c r="L3056" s="444">
        <f t="shared" ca="1" si="157"/>
        <v>4914560961.5375099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4914560961.5375099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20477337.339739624</v>
      </c>
      <c r="L3057" s="444">
        <f t="shared" ca="1" si="157"/>
        <v>4935038298.8772497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4935038298.8772497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20562659.578655206</v>
      </c>
      <c r="L3058" s="444">
        <f t="shared" ca="1" si="157"/>
        <v>4955600958.455905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4955600958.455905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20648337.326899603</v>
      </c>
      <c r="L3059" s="444">
        <f t="shared" ca="1" si="157"/>
        <v>4976249295.7828045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4976249295.7828045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20734372.065761685</v>
      </c>
      <c r="L3060" s="444">
        <f t="shared" ca="1" si="157"/>
        <v>4996983667.8485661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4996983667.8485661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20820765.282702357</v>
      </c>
      <c r="L3061" s="444">
        <f t="shared" ca="1" si="157"/>
        <v>5017804433.1312685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5017804433.1312685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20907518.471380286</v>
      </c>
      <c r="L3062" s="444">
        <f t="shared" ca="1" si="157"/>
        <v>5038711951.6026487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5038711951.6026487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20994633.131677702</v>
      </c>
      <c r="L3063" s="444">
        <f t="shared" ca="1" si="157"/>
        <v>5059706584.7343264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5059706584.7343264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21082110.769726358</v>
      </c>
      <c r="L3064" s="444">
        <f t="shared" ca="1" si="157"/>
        <v>5080788695.5040531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5080788695.5040531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21169952.897933554</v>
      </c>
      <c r="L3065" s="444">
        <f t="shared" ca="1" si="157"/>
        <v>5101958648.4019871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5101958648.4019871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21258161.035008278</v>
      </c>
      <c r="L3066" s="444">
        <f t="shared" ca="1" si="157"/>
        <v>5123216809.4369955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5123216809.4369955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21346736.70598748</v>
      </c>
      <c r="L3067" s="444">
        <f t="shared" ca="1" si="157"/>
        <v>5144563546.1429834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5144563546.1429834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21435681.44226243</v>
      </c>
      <c r="L3068" s="444">
        <f t="shared" ref="L3068:L3322" ca="1" si="162">I3068-J3068+K3068</f>
        <v>5165999227.5852461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5165999227.5852461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21524996.781605192</v>
      </c>
      <c r="L3069" s="444">
        <f t="shared" ca="1" si="162"/>
        <v>5187524224.3668509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5187524224.3668509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21614684.268195212</v>
      </c>
      <c r="L3070" s="444">
        <f t="shared" ca="1" si="162"/>
        <v>5209138908.635046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5209138908.635046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21704745.452646025</v>
      </c>
      <c r="L3071" s="444">
        <f t="shared" ca="1" si="162"/>
        <v>5230843654.0876923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5230843654.0876923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21795181.89203205</v>
      </c>
      <c r="L3072" s="444">
        <f t="shared" ca="1" si="162"/>
        <v>5252638835.9797239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5252638835.9797239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21885995.149915516</v>
      </c>
      <c r="L3073" s="444">
        <f t="shared" ca="1" si="162"/>
        <v>5274524831.1296396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5274524831.1296396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21977186.796373498</v>
      </c>
      <c r="L3074" s="444">
        <f t="shared" ca="1" si="162"/>
        <v>5296502017.926013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5296502017.926013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22068758.408025052</v>
      </c>
      <c r="L3075" s="444">
        <f t="shared" ca="1" si="162"/>
        <v>5318570776.3340378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5318570776.3340378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22160711.568058491</v>
      </c>
      <c r="L3076" s="444">
        <f t="shared" ca="1" si="162"/>
        <v>5340731487.9020958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5340731487.9020958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22253047.866258733</v>
      </c>
      <c r="L3077" s="444">
        <f t="shared" ca="1" si="162"/>
        <v>5362984535.7683544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5362984535.7683544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22345768.899034809</v>
      </c>
      <c r="L3078" s="444">
        <f t="shared" ca="1" si="162"/>
        <v>5385330304.6673889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5385330304.6673889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22438876.269447453</v>
      </c>
      <c r="L3079" s="444">
        <f t="shared" ca="1" si="162"/>
        <v>5407769180.9368362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5407769180.9368362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22532371.587236818</v>
      </c>
      <c r="L3080" s="444">
        <f t="shared" ca="1" si="162"/>
        <v>5430301552.5240726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5430301552.5240726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22626256.468850303</v>
      </c>
      <c r="L3081" s="444">
        <f t="shared" ca="1" si="162"/>
        <v>5452927808.9929228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5452927808.9929228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22720532.537470512</v>
      </c>
      <c r="L3082" s="444">
        <f t="shared" ca="1" si="162"/>
        <v>5475648341.5303936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5475648341.5303936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22815201.423043307</v>
      </c>
      <c r="L3083" s="444">
        <f t="shared" ca="1" si="162"/>
        <v>5498463542.9534369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5498463542.9534369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22910264.762305986</v>
      </c>
      <c r="L3084" s="444">
        <f t="shared" ca="1" si="162"/>
        <v>5521373807.7157431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5521373807.7157431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23005724.198815595</v>
      </c>
      <c r="L3085" s="444">
        <f t="shared" ca="1" si="162"/>
        <v>5544379531.9145584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5544379531.9145584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23101581.382977325</v>
      </c>
      <c r="L3086" s="444">
        <f t="shared" ca="1" si="162"/>
        <v>5567481113.2975359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5567481113.2975359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23197837.972073067</v>
      </c>
      <c r="L3087" s="444">
        <f t="shared" ca="1" si="162"/>
        <v>5590678951.2696085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5590678951.2696085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23294495.630290035</v>
      </c>
      <c r="L3088" s="444">
        <f t="shared" ca="1" si="162"/>
        <v>5613973446.8998985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5613973446.8998985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23391556.028749578</v>
      </c>
      <c r="L3089" s="444">
        <f t="shared" ca="1" si="162"/>
        <v>5637365002.928648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5637365002.928648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23489020.845536035</v>
      </c>
      <c r="L3090" s="444">
        <f t="shared" ca="1" si="162"/>
        <v>5660854023.7741842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5660854023.7741842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23586891.765725769</v>
      </c>
      <c r="L3091" s="444">
        <f t="shared" ca="1" si="162"/>
        <v>5684440915.5399103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5684440915.5399103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23685170.481416292</v>
      </c>
      <c r="L3092" s="444">
        <f t="shared" ca="1" si="162"/>
        <v>5708126086.021327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5708126086.021327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23783858.691755529</v>
      </c>
      <c r="L3093" s="444">
        <f t="shared" ca="1" si="162"/>
        <v>5731909944.7130823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5731909944.7130823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23882958.102971178</v>
      </c>
      <c r="L3094" s="444">
        <f t="shared" ca="1" si="162"/>
        <v>5755792902.8160534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5755792902.8160534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23982470.428400222</v>
      </c>
      <c r="L3095" s="444">
        <f t="shared" ca="1" si="162"/>
        <v>5779775373.2444534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5779775373.2444534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24082397.388518557</v>
      </c>
      <c r="L3096" s="444">
        <f t="shared" ca="1" si="162"/>
        <v>5803857770.6329718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5803857770.6329718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24182740.710970715</v>
      </c>
      <c r="L3097" s="444">
        <f t="shared" ca="1" si="162"/>
        <v>5828040511.3439426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5828040511.3439426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24283502.13059976</v>
      </c>
      <c r="L3098" s="444">
        <f t="shared" ca="1" si="162"/>
        <v>5852324013.4745426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5852324013.4745426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24384683.38947726</v>
      </c>
      <c r="L3099" s="444">
        <f t="shared" ca="1" si="162"/>
        <v>5876708696.8640203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5876708696.8640203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24486286.236933418</v>
      </c>
      <c r="L3100" s="444">
        <f t="shared" ca="1" si="162"/>
        <v>5901194983.1009541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5901194983.1009541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24588312.429587308</v>
      </c>
      <c r="L3101" s="444">
        <f t="shared" ca="1" si="162"/>
        <v>5925783295.5305414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5925783295.5305414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24690763.731377255</v>
      </c>
      <c r="L3102" s="444">
        <f t="shared" ca="1" si="162"/>
        <v>5950474059.261919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5950474059.261919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24793641.913591329</v>
      </c>
      <c r="L3103" s="444">
        <f t="shared" ca="1" si="162"/>
        <v>5975267701.1755104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5975267701.1755104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24896948.75489796</v>
      </c>
      <c r="L3104" s="444">
        <f t="shared" ca="1" si="162"/>
        <v>6000164649.9304085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6000164649.9304085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25000686.041376702</v>
      </c>
      <c r="L3105" s="444">
        <f t="shared" ca="1" si="162"/>
        <v>6025165335.9717855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6025165335.9717855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25104855.566549107</v>
      </c>
      <c r="L3106" s="444">
        <f t="shared" ca="1" si="162"/>
        <v>6050270191.5383348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6050270191.5383348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25209459.131409727</v>
      </c>
      <c r="L3107" s="444">
        <f t="shared" ca="1" si="162"/>
        <v>6075479650.6697445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6075479650.6697445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25314498.544457268</v>
      </c>
      <c r="L3108" s="444">
        <f t="shared" ca="1" si="162"/>
        <v>6100794149.2142019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6100794149.2142019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25419975.621725842</v>
      </c>
      <c r="L3109" s="444">
        <f t="shared" ca="1" si="162"/>
        <v>6126214124.835928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6126214124.835928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25525892.186816365</v>
      </c>
      <c r="L3110" s="444">
        <f t="shared" ca="1" si="162"/>
        <v>6151740017.0227442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6151740017.0227442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25632250.0709281</v>
      </c>
      <c r="L3111" s="444">
        <f t="shared" ca="1" si="162"/>
        <v>6177372267.0936728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6177372267.0936728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25739051.112890303</v>
      </c>
      <c r="L3112" s="444">
        <f t="shared" ca="1" si="162"/>
        <v>6203111318.206563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6203111318.206563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25846297.159194011</v>
      </c>
      <c r="L3113" s="444">
        <f t="shared" ca="1" si="162"/>
        <v>6228957615.365757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6228957615.365757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25953990.064023986</v>
      </c>
      <c r="L3114" s="444">
        <f t="shared" ca="1" si="162"/>
        <v>6254911605.429781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6254911605.429781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26062131.689290754</v>
      </c>
      <c r="L3115" s="444">
        <f t="shared" ca="1" si="162"/>
        <v>6280973737.119072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6280973737.119072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26170723.904662799</v>
      </c>
      <c r="L3116" s="444">
        <f t="shared" ca="1" si="162"/>
        <v>6307144461.023735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6307144461.023735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26279768.587598898</v>
      </c>
      <c r="L3117" s="444">
        <f t="shared" ca="1" si="162"/>
        <v>6333424229.6113338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6333424229.6113338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26389267.623380557</v>
      </c>
      <c r="L3118" s="444">
        <f t="shared" ca="1" si="162"/>
        <v>6359813497.2347145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6359813497.2347145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26499222.905144643</v>
      </c>
      <c r="L3119" s="444">
        <f t="shared" ca="1" si="162"/>
        <v>6386312720.1398592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6386312720.1398592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26609636.333916079</v>
      </c>
      <c r="L3120" s="444">
        <f t="shared" ca="1" si="162"/>
        <v>6412922356.4737749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6412922356.4737749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26720509.818640728</v>
      </c>
      <c r="L3121" s="444">
        <f t="shared" ca="1" si="162"/>
        <v>6439642866.2924156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6439642866.2924156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26831845.276218399</v>
      </c>
      <c r="L3122" s="444">
        <f t="shared" ca="1" si="162"/>
        <v>6466474711.568634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6466474711.568634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26943644.631535973</v>
      </c>
      <c r="L3123" s="444">
        <f t="shared" ca="1" si="162"/>
        <v>6493418356.2001696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6493418356.2001696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27055909.817500707</v>
      </c>
      <c r="L3124" s="444">
        <f t="shared" ca="1" si="162"/>
        <v>6520474266.0176706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6520474266.0176706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27168642.775073629</v>
      </c>
      <c r="L3125" s="444">
        <f t="shared" ca="1" si="162"/>
        <v>6547642908.7927446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6547642908.7927446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27281845.453303102</v>
      </c>
      <c r="L3126" s="444">
        <f t="shared" ca="1" si="162"/>
        <v>6574924754.246048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6574924754.246048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27395519.809358533</v>
      </c>
      <c r="L3127" s="444">
        <f t="shared" ca="1" si="162"/>
        <v>6602320274.0554066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6602320274.0554066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27509667.808564194</v>
      </c>
      <c r="L3128" s="444">
        <f t="shared" ca="1" si="162"/>
        <v>6629829941.8639708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6629829941.8639708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27624291.424433213</v>
      </c>
      <c r="L3129" s="444">
        <f t="shared" ca="1" si="162"/>
        <v>6657454233.2884035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6657454233.2884035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27739392.638701681</v>
      </c>
      <c r="L3130" s="444">
        <f t="shared" ca="1" si="162"/>
        <v>6685193625.9271049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6685193625.9271049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27854973.441362936</v>
      </c>
      <c r="L3131" s="444">
        <f t="shared" ca="1" si="162"/>
        <v>6713048599.3684683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6713048599.3684683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27971035.830701951</v>
      </c>
      <c r="L3132" s="444">
        <f t="shared" ca="1" si="162"/>
        <v>6741019635.1991701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6741019635.1991701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28087581.813329879</v>
      </c>
      <c r="L3133" s="444">
        <f t="shared" ca="1" si="162"/>
        <v>6769107217.0124998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6769107217.0124998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28204613.404218752</v>
      </c>
      <c r="L3134" s="444">
        <f t="shared" ca="1" si="162"/>
        <v>6797311830.4167185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6797311830.4167185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28322132.626736328</v>
      </c>
      <c r="L3135" s="444">
        <f t="shared" ca="1" si="162"/>
        <v>6825633963.0434551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6825633963.0434551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28440141.512681063</v>
      </c>
      <c r="L3136" s="444">
        <f t="shared" ca="1" si="162"/>
        <v>6854074104.5561361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6854074104.5561361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28558642.102317233</v>
      </c>
      <c r="L3137" s="444">
        <f t="shared" ca="1" si="162"/>
        <v>6882632746.658453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6882632746.658453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28677636.444410216</v>
      </c>
      <c r="L3138" s="444">
        <f t="shared" ca="1" si="162"/>
        <v>6911310383.1028633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6911310383.1028633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28797126.59626193</v>
      </c>
      <c r="L3139" s="444">
        <f t="shared" ca="1" si="162"/>
        <v>6940107509.6991253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6940107509.6991253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28917114.623746354</v>
      </c>
      <c r="L3140" s="444">
        <f t="shared" ca="1" si="162"/>
        <v>6969024624.3228712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6969024624.3228712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29037602.601345297</v>
      </c>
      <c r="L3141" s="444">
        <f t="shared" ca="1" si="162"/>
        <v>6998062226.9242163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6998062226.9242163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29158592.612184234</v>
      </c>
      <c r="L3142" s="444">
        <f t="shared" ca="1" si="162"/>
        <v>7027220819.5364008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7027220819.5364008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29280086.748068336</v>
      </c>
      <c r="L3143" s="444">
        <f t="shared" ca="1" si="162"/>
        <v>7056500906.2844696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7056500906.2844696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29402087.109518617</v>
      </c>
      <c r="L3144" s="444">
        <f t="shared" ca="1" si="162"/>
        <v>7085902993.3939886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7085902993.3939886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29524595.805808287</v>
      </c>
      <c r="L3145" s="444">
        <f t="shared" ca="1" si="162"/>
        <v>7115427589.1997967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7115427589.1997967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29647614.954999153</v>
      </c>
      <c r="L3146" s="444">
        <f t="shared" ca="1" si="162"/>
        <v>7145075204.1547956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7145075204.1547956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29771146.683978312</v>
      </c>
      <c r="L3147" s="444">
        <f t="shared" ca="1" si="162"/>
        <v>7174846350.8387737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7174846350.8387737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29895193.128494892</v>
      </c>
      <c r="L3148" s="444">
        <f t="shared" ca="1" si="162"/>
        <v>7204741543.9672689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7204741543.9672689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30019756.433196954</v>
      </c>
      <c r="L3149" s="444">
        <f t="shared" ca="1" si="162"/>
        <v>7234761300.400466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7234761300.400466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30144838.751668606</v>
      </c>
      <c r="L3150" s="444">
        <f t="shared" ca="1" si="162"/>
        <v>7264906139.1521349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7264906139.1521349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30270442.246467229</v>
      </c>
      <c r="L3151" s="444">
        <f t="shared" ca="1" si="162"/>
        <v>7295176581.3986025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7295176581.3986025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30396569.089160845</v>
      </c>
      <c r="L3152" s="444">
        <f t="shared" ca="1" si="162"/>
        <v>7325573150.4877634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7325573150.4877634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30523221.460365679</v>
      </c>
      <c r="L3153" s="444">
        <f t="shared" ca="1" si="162"/>
        <v>7356096371.9481287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7356096371.9481287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30650401.549783871</v>
      </c>
      <c r="L3154" s="444">
        <f t="shared" ca="1" si="162"/>
        <v>7386746773.4979124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7386746773.4979124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30778111.556241296</v>
      </c>
      <c r="L3155" s="444">
        <f t="shared" ca="1" si="162"/>
        <v>7417524885.0541534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7417524885.0541534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30906353.687725637</v>
      </c>
      <c r="L3156" s="444">
        <f t="shared" ca="1" si="162"/>
        <v>7448431238.7418795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7448431238.7418795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31035130.161424499</v>
      </c>
      <c r="L3157" s="444">
        <f t="shared" ca="1" si="162"/>
        <v>7479466368.9033041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7479466368.9033041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31164443.203763772</v>
      </c>
      <c r="L3158" s="444">
        <f t="shared" ca="1" si="162"/>
        <v>7510630812.1070681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7510630812.1070681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31294295.050446112</v>
      </c>
      <c r="L3159" s="444">
        <f t="shared" ca="1" si="162"/>
        <v>7541925107.1575146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7541925107.1575146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31424687.946489643</v>
      </c>
      <c r="L3160" s="444">
        <f t="shared" ca="1" si="162"/>
        <v>7573349795.1040039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7573349795.1040039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31555624.146266684</v>
      </c>
      <c r="L3161" s="444">
        <f t="shared" ca="1" si="162"/>
        <v>7604905419.2502708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7604905419.2502708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31687105.913542796</v>
      </c>
      <c r="L3162" s="444">
        <f t="shared" ca="1" si="162"/>
        <v>7636592525.1638136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7636592525.1638136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31819135.521515895</v>
      </c>
      <c r="L3163" s="444">
        <f t="shared" ca="1" si="162"/>
        <v>7668411660.6853294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7668411660.6853294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31951715.252855539</v>
      </c>
      <c r="L3164" s="444">
        <f t="shared" ca="1" si="162"/>
        <v>7700363375.9381847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7700363375.9381847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32084847.399742439</v>
      </c>
      <c r="L3165" s="444">
        <f t="shared" ca="1" si="162"/>
        <v>7732448223.3379269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7732448223.3379269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32218534.263908029</v>
      </c>
      <c r="L3166" s="444">
        <f t="shared" ca="1" si="162"/>
        <v>7764666757.6018353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7764666757.6018353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32352778.156674314</v>
      </c>
      <c r="L3167" s="444">
        <f t="shared" ca="1" si="162"/>
        <v>7797019535.7585096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7797019535.7585096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32487581.398993794</v>
      </c>
      <c r="L3168" s="444">
        <f t="shared" ca="1" si="162"/>
        <v>7829507117.1575031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7829507117.1575031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32622946.321489595</v>
      </c>
      <c r="L3169" s="444">
        <f t="shared" ca="1" si="162"/>
        <v>7862130063.4789925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7862130063.4789925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32758875.264495801</v>
      </c>
      <c r="L3170" s="444">
        <f t="shared" ca="1" si="162"/>
        <v>7894888938.7434883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7894888938.7434883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32895370.578097869</v>
      </c>
      <c r="L3171" s="444">
        <f t="shared" ca="1" si="162"/>
        <v>7927784309.3215866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7927784309.3215866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33032434.62217328</v>
      </c>
      <c r="L3172" s="444">
        <f t="shared" ca="1" si="162"/>
        <v>7960816743.9437599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7960816743.9437599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33170069.76643233</v>
      </c>
      <c r="L3173" s="444">
        <f t="shared" ca="1" si="162"/>
        <v>7993986813.7101927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7993986813.7101927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33308278.390459139</v>
      </c>
      <c r="L3174" s="444">
        <f t="shared" ca="1" si="162"/>
        <v>8027295092.1006517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8027295092.1006517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33447062.883752715</v>
      </c>
      <c r="L3175" s="444">
        <f t="shared" ca="1" si="162"/>
        <v>8060742154.9844046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8060742154.9844046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33586425.645768352</v>
      </c>
      <c r="L3176" s="444">
        <f t="shared" ca="1" si="162"/>
        <v>8094328580.6301727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8094328580.6301727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33726369.085959047</v>
      </c>
      <c r="L3177" s="444">
        <f t="shared" ca="1" si="162"/>
        <v>8128054949.7161322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8128054949.7161322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33866895.62381722</v>
      </c>
      <c r="L3178" s="444">
        <f t="shared" ca="1" si="162"/>
        <v>8161921845.3399496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8161921845.3399496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34008007.68891646</v>
      </c>
      <c r="L3179" s="444">
        <f t="shared" ca="1" si="162"/>
        <v>8195929853.0288658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8195929853.0288658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34149707.720953606</v>
      </c>
      <c r="L3180" s="444">
        <f t="shared" ca="1" si="162"/>
        <v>8230079560.7498198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8230079560.7498198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34291998.169790916</v>
      </c>
      <c r="L3181" s="444">
        <f t="shared" ca="1" si="162"/>
        <v>8264371558.919611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8264371558.919611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34434881.495498382</v>
      </c>
      <c r="L3182" s="444">
        <f t="shared" ca="1" si="162"/>
        <v>8298806440.4151096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8298806440.4151096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34578360.168396294</v>
      </c>
      <c r="L3183" s="444">
        <f t="shared" ca="1" si="162"/>
        <v>8333384800.5835056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8333384800.5835056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34722436.669097938</v>
      </c>
      <c r="L3184" s="444">
        <f t="shared" ca="1" si="162"/>
        <v>8368107237.2526035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8368107237.2526035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34867113.488552518</v>
      </c>
      <c r="L3185" s="444">
        <f t="shared" ca="1" si="162"/>
        <v>8402974350.7411556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8402974350.7411556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35012393.128088146</v>
      </c>
      <c r="L3186" s="444">
        <f t="shared" ca="1" si="162"/>
        <v>8437986743.8692436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8437986743.8692436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35158278.099455178</v>
      </c>
      <c r="L3187" s="444">
        <f t="shared" ca="1" si="162"/>
        <v>8473145021.9686985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8473145021.9686985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35304770.924869575</v>
      </c>
      <c r="L3188" s="444">
        <f t="shared" ca="1" si="162"/>
        <v>8508449792.893568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8508449792.893568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35451874.13705653</v>
      </c>
      <c r="L3189" s="444">
        <f t="shared" ca="1" si="162"/>
        <v>8543901667.0306244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8543901667.0306244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35599590.279294267</v>
      </c>
      <c r="L3190" s="444">
        <f t="shared" ca="1" si="162"/>
        <v>8579501257.3099184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8579501257.3099184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35747921.905457996</v>
      </c>
      <c r="L3191" s="444">
        <f t="shared" ca="1" si="162"/>
        <v>8615249179.2153759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8615249179.2153759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35896871.580064066</v>
      </c>
      <c r="L3192" s="444">
        <f t="shared" ca="1" si="162"/>
        <v>8651146050.7954407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8651146050.7954407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36046441.878314339</v>
      </c>
      <c r="L3193" s="444">
        <f t="shared" ca="1" si="162"/>
        <v>8687192492.6737556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8687192492.6737556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36196635.386140645</v>
      </c>
      <c r="L3194" s="444">
        <f t="shared" ca="1" si="162"/>
        <v>8723389128.0598965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8723389128.0598965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36347454.700249568</v>
      </c>
      <c r="L3195" s="444">
        <f t="shared" ca="1" si="162"/>
        <v>8759736582.7601452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8759736582.7601452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36498902.428167269</v>
      </c>
      <c r="L3196" s="444">
        <f t="shared" ca="1" si="162"/>
        <v>8796235485.1883125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8796235485.1883125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36650981.188284636</v>
      </c>
      <c r="L3197" s="444">
        <f t="shared" ca="1" si="162"/>
        <v>8832886466.3765965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8832886466.3765965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36803693.609902486</v>
      </c>
      <c r="L3198" s="444">
        <f t="shared" ca="1" si="162"/>
        <v>8869690159.9864998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8869690159.9864998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36957042.333277084</v>
      </c>
      <c r="L3199" s="444">
        <f t="shared" ca="1" si="162"/>
        <v>8906647202.3197765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8906647202.3197765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37111030.009665735</v>
      </c>
      <c r="L3200" s="444">
        <f t="shared" ca="1" si="162"/>
        <v>8943758232.329443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8943758232.329443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37265659.301372677</v>
      </c>
      <c r="L3201" s="444">
        <f t="shared" ca="1" si="162"/>
        <v>8981023891.6308155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8981023891.6308155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37420932.881795064</v>
      </c>
      <c r="L3202" s="444">
        <f t="shared" ca="1" si="162"/>
        <v>9018444824.5126114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9018444824.5126114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37576853.43546921</v>
      </c>
      <c r="L3203" s="444">
        <f t="shared" ca="1" si="162"/>
        <v>9056021677.9480801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9056021677.9480801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37733423.658116996</v>
      </c>
      <c r="L3204" s="444">
        <f t="shared" ca="1" si="162"/>
        <v>9093755101.6061974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9093755101.6061974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37890646.256692491</v>
      </c>
      <c r="L3205" s="444">
        <f t="shared" ca="1" si="162"/>
        <v>9131645747.8628902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9131645747.8628902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38048523.949428707</v>
      </c>
      <c r="L3206" s="444">
        <f t="shared" ca="1" si="162"/>
        <v>9169694271.8123188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9169694271.8123188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38207059.465884663</v>
      </c>
      <c r="L3207" s="444">
        <f t="shared" ca="1" si="162"/>
        <v>9207901331.278204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9207901331.278204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38366255.546992518</v>
      </c>
      <c r="L3208" s="444">
        <f t="shared" ca="1" si="162"/>
        <v>9246267586.8251972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9246267586.8251972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38526114.945104986</v>
      </c>
      <c r="L3209" s="444">
        <f t="shared" ca="1" si="162"/>
        <v>9284793701.7703018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9284793701.7703018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38686640.424042925</v>
      </c>
      <c r="L3210" s="444">
        <f t="shared" ca="1" si="162"/>
        <v>9323480342.1943455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9323480342.1943455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38847834.759143107</v>
      </c>
      <c r="L3211" s="444">
        <f t="shared" ca="1" si="162"/>
        <v>9362328176.9534893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9362328176.9534893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39009700.737306207</v>
      </c>
      <c r="L3212" s="444">
        <f t="shared" ca="1" si="162"/>
        <v>9401337877.6907959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9401337877.6907959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39172241.157044984</v>
      </c>
      <c r="L3213" s="444">
        <f t="shared" ca="1" si="162"/>
        <v>9440510118.8478413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9440510118.8478413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39335458.828532673</v>
      </c>
      <c r="L3214" s="444">
        <f t="shared" ca="1" si="162"/>
        <v>9479845577.6763744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9479845577.6763744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39499356.57365156</v>
      </c>
      <c r="L3215" s="444">
        <f t="shared" ca="1" si="162"/>
        <v>9519344934.2500267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9519344934.2500267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39663937.226041779</v>
      </c>
      <c r="L3216" s="444">
        <f t="shared" ca="1" si="162"/>
        <v>9559008871.4760685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9559008871.4760685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39829203.631150283</v>
      </c>
      <c r="L3217" s="444">
        <f t="shared" ca="1" si="162"/>
        <v>9598838075.1072197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9598838075.1072197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39995158.64628008</v>
      </c>
      <c r="L3218" s="444">
        <f t="shared" ca="1" si="162"/>
        <v>9638833233.7535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9638833233.7535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40161805.140639581</v>
      </c>
      <c r="L3219" s="444">
        <f t="shared" ca="1" si="162"/>
        <v>9678995038.8941402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9678995038.8941402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40329145.995392248</v>
      </c>
      <c r="L3220" s="444">
        <f t="shared" ca="1" si="162"/>
        <v>9719324184.8895321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9719324184.8895321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40497184.103706382</v>
      </c>
      <c r="L3221" s="444">
        <f t="shared" ca="1" si="162"/>
        <v>9759821368.9932384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9759821368.9932384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40665922.370805159</v>
      </c>
      <c r="L3222" s="444">
        <f t="shared" ca="1" si="162"/>
        <v>9800487291.3640442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9800487291.3640442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40835363.714016847</v>
      </c>
      <c r="L3223" s="444">
        <f t="shared" ca="1" si="162"/>
        <v>9841322655.0780602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9841322655.0780602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41005511.062825248</v>
      </c>
      <c r="L3224" s="444">
        <f t="shared" ca="1" si="162"/>
        <v>9882328166.1408863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9882328166.1408863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41176367.358920358</v>
      </c>
      <c r="L3225" s="444">
        <f t="shared" ca="1" si="162"/>
        <v>9923504533.4998074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9923504533.4998074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41347935.556249194</v>
      </c>
      <c r="L3226" s="444">
        <f t="shared" ca="1" si="162"/>
        <v>9964852469.056057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9964852469.056057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41520218.621066906</v>
      </c>
      <c r="L3227" s="444">
        <f t="shared" ca="1" si="162"/>
        <v>10006372687.677124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10006372687.677124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41693219.531988017</v>
      </c>
      <c r="L3228" s="444">
        <f t="shared" ca="1" si="162"/>
        <v>10048065907.209112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10048065907.209112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41866941.280037969</v>
      </c>
      <c r="L3229" s="444">
        <f t="shared" ca="1" si="162"/>
        <v>10089932848.489151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10089932848.489151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42041386.868704796</v>
      </c>
      <c r="L3230" s="444">
        <f t="shared" ca="1" si="162"/>
        <v>10131974235.357857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10131974235.357857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42216559.31399107</v>
      </c>
      <c r="L3231" s="444">
        <f t="shared" ca="1" si="162"/>
        <v>10174190794.671848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10174190794.671848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42392461.644466035</v>
      </c>
      <c r="L3232" s="444">
        <f t="shared" ca="1" si="162"/>
        <v>10216583256.316315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10216583256.316315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42569096.901317976</v>
      </c>
      <c r="L3233" s="444">
        <f t="shared" ca="1" si="162"/>
        <v>10259152353.217632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10259152353.217632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42746468.138406798</v>
      </c>
      <c r="L3234" s="444">
        <f t="shared" ca="1" si="162"/>
        <v>10301898821.356039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10301898821.356039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42924578.422316827</v>
      </c>
      <c r="L3235" s="444">
        <f t="shared" ca="1" si="162"/>
        <v>10344823399.778357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10344823399.778357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43103430.832409821</v>
      </c>
      <c r="L3236" s="444">
        <f t="shared" ca="1" si="162"/>
        <v>10387926830.610765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10387926830.610765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43283028.460878186</v>
      </c>
      <c r="L3237" s="444">
        <f t="shared" ca="1" si="162"/>
        <v>10431209859.071644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10431209859.071644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43463374.412798516</v>
      </c>
      <c r="L3238" s="444">
        <f t="shared" ca="1" si="162"/>
        <v>10474673233.484442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10474673233.484442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43644471.806185171</v>
      </c>
      <c r="L3239" s="444">
        <f t="shared" ca="1" si="162"/>
        <v>10518317705.290627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10518317705.290627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43826323.772044279</v>
      </c>
      <c r="L3240" s="444">
        <f t="shared" ca="1" si="162"/>
        <v>10562144029.062672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10562144029.062672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44008933.454427801</v>
      </c>
      <c r="L3241" s="444">
        <f t="shared" ca="1" si="162"/>
        <v>10606152962.517099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10606152962.517099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44192304.010487914</v>
      </c>
      <c r="L3242" s="444">
        <f t="shared" ca="1" si="162"/>
        <v>10650345266.527588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10650345266.527588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44376438.610531613</v>
      </c>
      <c r="L3243" s="444">
        <f t="shared" ca="1" si="162"/>
        <v>10694721705.138119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10694721705.138119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44561340.438075498</v>
      </c>
      <c r="L3244" s="444">
        <f t="shared" ca="1" si="162"/>
        <v>10739283045.576195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10739283045.576195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44747012.689900808</v>
      </c>
      <c r="L3245" s="444">
        <f t="shared" ca="1" si="162"/>
        <v>10784030058.266096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10784030058.266096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44933458.576108731</v>
      </c>
      <c r="L3246" s="444">
        <f t="shared" ca="1" si="162"/>
        <v>10828963516.842205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10828963516.842205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45120681.320175856</v>
      </c>
      <c r="L3247" s="444">
        <f t="shared" ca="1" si="162"/>
        <v>10874084198.16238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10874084198.16238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45308684.159009919</v>
      </c>
      <c r="L3248" s="444">
        <f t="shared" ca="1" si="162"/>
        <v>10919392882.32139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10919392882.32139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45497470.343005791</v>
      </c>
      <c r="L3249" s="444">
        <f t="shared" ca="1" si="162"/>
        <v>10964890352.664396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10964890352.664396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45687043.136101648</v>
      </c>
      <c r="L3250" s="444">
        <f t="shared" ca="1" si="162"/>
        <v>11010577395.800497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11010577395.800497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45877405.815835401</v>
      </c>
      <c r="L3251" s="444">
        <f t="shared" ca="1" si="162"/>
        <v>11056454801.616333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11056454801.616333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46068561.673401386</v>
      </c>
      <c r="L3252" s="444">
        <f t="shared" ca="1" si="162"/>
        <v>11102523363.289734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11102523363.289734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46260514.013707221</v>
      </c>
      <c r="L3253" s="444">
        <f t="shared" ca="1" si="162"/>
        <v>11148783877.303442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11148783877.303442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46453266.15543101</v>
      </c>
      <c r="L3254" s="444">
        <f t="shared" ca="1" si="162"/>
        <v>11195237143.458874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11195237143.458874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46646821.431078643</v>
      </c>
      <c r="L3255" s="444">
        <f t="shared" ca="1" si="162"/>
        <v>11241883964.889952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11241883964.889952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46841183.187041461</v>
      </c>
      <c r="L3256" s="444">
        <f t="shared" ca="1" si="162"/>
        <v>11288725148.076994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11288725148.076994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47036354.783654138</v>
      </c>
      <c r="L3257" s="444">
        <f t="shared" ca="1" si="162"/>
        <v>11335761502.860647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11335761502.860647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47232339.595252693</v>
      </c>
      <c r="L3258" s="444">
        <f t="shared" ca="1" si="162"/>
        <v>11382993842.4559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11382993842.4559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47429141.010232918</v>
      </c>
      <c r="L3259" s="444">
        <f t="shared" ca="1" si="162"/>
        <v>11430422983.466133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11430422983.466133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47626762.431108885</v>
      </c>
      <c r="L3260" s="444">
        <f t="shared" ca="1" si="162"/>
        <v>11478049745.897242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11478049745.897242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47825207.274571836</v>
      </c>
      <c r="L3261" s="444">
        <f t="shared" ca="1" si="162"/>
        <v>11525874953.171814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11525874953.171814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48024478.971549228</v>
      </c>
      <c r="L3262" s="444">
        <f t="shared" ca="1" si="162"/>
        <v>11573899432.143364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11573899432.143364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48224580.967264019</v>
      </c>
      <c r="L3263" s="444">
        <f t="shared" ca="1" si="162"/>
        <v>11622124013.110628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11622124013.110628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48425516.721294284</v>
      </c>
      <c r="L3264" s="444">
        <f t="shared" ca="1" si="162"/>
        <v>11670549529.831923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11670549529.831923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48627289.707633011</v>
      </c>
      <c r="L3265" s="444">
        <f t="shared" ca="1" si="162"/>
        <v>11719176819.539555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11719176819.539555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48829903.414748147</v>
      </c>
      <c r="L3266" s="444">
        <f t="shared" ca="1" si="162"/>
        <v>11768006722.954302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11768006722.954302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49033361.345642924</v>
      </c>
      <c r="L3267" s="444">
        <f t="shared" ca="1" si="162"/>
        <v>11817040084.299944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11817040084.299944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49237667.017916434</v>
      </c>
      <c r="L3268" s="444">
        <f t="shared" ca="1" si="162"/>
        <v>11866277751.31786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11866277751.31786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49442823.963824414</v>
      </c>
      <c r="L3269" s="444">
        <f t="shared" ca="1" si="162"/>
        <v>11915720575.281685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11915720575.281685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49648835.730340354</v>
      </c>
      <c r="L3270" s="444">
        <f t="shared" ca="1" si="162"/>
        <v>11965369411.012026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11965369411.012026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49855705.879216775</v>
      </c>
      <c r="L3271" s="444">
        <f t="shared" ca="1" si="162"/>
        <v>12015225116.891243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12015225116.891243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50063437.987046845</v>
      </c>
      <c r="L3272" s="444">
        <f t="shared" ca="1" si="162"/>
        <v>12065288554.87829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12065288554.87829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50272035.645326212</v>
      </c>
      <c r="L3273" s="444">
        <f t="shared" ca="1" si="162"/>
        <v>12115560590.523617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12115560590.523617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50481502.460515067</v>
      </c>
      <c r="L3274" s="444">
        <f t="shared" ca="1" si="162"/>
        <v>12166042092.984133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12166042092.984133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50691842.054100551</v>
      </c>
      <c r="L3275" s="444">
        <f t="shared" ca="1" si="162"/>
        <v>12216733935.038233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12216733935.038233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50903058.062659301</v>
      </c>
      <c r="L3276" s="444">
        <f t="shared" ca="1" si="162"/>
        <v>12267636993.100893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12267636993.100893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51115154.137920387</v>
      </c>
      <c r="L3277" s="444">
        <f t="shared" ca="1" si="162"/>
        <v>12318752147.238813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12318752147.238813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51328133.946828388</v>
      </c>
      <c r="L3278" s="444">
        <f t="shared" ca="1" si="162"/>
        <v>12370080281.185642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12370080281.185642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51542001.171606839</v>
      </c>
      <c r="L3279" s="444">
        <f t="shared" ca="1" si="162"/>
        <v>12421622282.357248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12421622282.357248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51756759.509821869</v>
      </c>
      <c r="L3280" s="444">
        <f t="shared" ca="1" si="162"/>
        <v>12473379041.867069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12473379041.867069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51972412.674446121</v>
      </c>
      <c r="L3281" s="444">
        <f t="shared" ca="1" si="162"/>
        <v>12525351454.541515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12525351454.541515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52188964.393922977</v>
      </c>
      <c r="L3282" s="444">
        <f t="shared" ca="1" si="162"/>
        <v>12577540418.935438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12577540418.935438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52406418.412230991</v>
      </c>
      <c r="L3283" s="444">
        <f t="shared" ca="1" si="162"/>
        <v>12629946837.34767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12629946837.34767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52624778.488948621</v>
      </c>
      <c r="L3284" s="444">
        <f t="shared" ca="1" si="162"/>
        <v>12682571615.836618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12682571615.836618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52844048.399319246</v>
      </c>
      <c r="L3285" s="444">
        <f t="shared" ca="1" si="162"/>
        <v>12735415664.235937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12735415664.235937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53064231.934316404</v>
      </c>
      <c r="L3286" s="444">
        <f t="shared" ca="1" si="162"/>
        <v>12788479896.170254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12788479896.170254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53285332.900709391</v>
      </c>
      <c r="L3287" s="444">
        <f t="shared" ca="1" si="162"/>
        <v>12841765229.070963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12841765229.070963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53507355.121129014</v>
      </c>
      <c r="L3288" s="444">
        <f t="shared" ca="1" si="162"/>
        <v>12895272584.192091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12895272584.192091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53730302.434133708</v>
      </c>
      <c r="L3289" s="444">
        <f t="shared" ca="1" si="162"/>
        <v>12949002886.626225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12949002886.626225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53954178.694275938</v>
      </c>
      <c r="L3290" s="444">
        <f t="shared" ca="1" si="162"/>
        <v>13002957065.320501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13002957065.320501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54178987.772168756</v>
      </c>
      <c r="L3291" s="444">
        <f t="shared" ca="1" si="162"/>
        <v>13057136053.09267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13057136053.09267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54404733.554552794</v>
      </c>
      <c r="L3292" s="444">
        <f t="shared" ca="1" si="162"/>
        <v>13111540786.647223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13111540786.647223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54631419.944363423</v>
      </c>
      <c r="L3293" s="444">
        <f t="shared" ca="1" si="162"/>
        <v>13166172206.591585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13166172206.591585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54859050.86079827</v>
      </c>
      <c r="L3294" s="444">
        <f t="shared" ca="1" si="162"/>
        <v>13221031257.452383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13221031257.452383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55087630.239384927</v>
      </c>
      <c r="L3295" s="444">
        <f t="shared" ca="1" si="162"/>
        <v>13276118887.691769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13276118887.691769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55317162.032049038</v>
      </c>
      <c r="L3296" s="444">
        <f t="shared" ca="1" si="162"/>
        <v>13331436049.723818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13331436049.723818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55547650.207182571</v>
      </c>
      <c r="L3297" s="444">
        <f t="shared" ca="1" si="162"/>
        <v>13386983699.931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13386983699.931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55779098.749712497</v>
      </c>
      <c r="L3298" s="444">
        <f t="shared" ca="1" si="162"/>
        <v>13442762798.680712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13442762798.680712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56011511.661169633</v>
      </c>
      <c r="L3299" s="444">
        <f t="shared" ca="1" si="162"/>
        <v>13498774310.341881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13498774310.341881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56244892.959757835</v>
      </c>
      <c r="L3300" s="444">
        <f t="shared" ca="1" si="162"/>
        <v>13555019203.30164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13555019203.30164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56479246.680423498</v>
      </c>
      <c r="L3301" s="444">
        <f t="shared" ca="1" si="162"/>
        <v>13611498449.982063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13611498449.982063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56714576.874925256</v>
      </c>
      <c r="L3302" s="444">
        <f t="shared" ca="1" si="162"/>
        <v>13668213026.856989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13668213026.856989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56950887.611904129</v>
      </c>
      <c r="L3303" s="444">
        <f t="shared" ca="1" si="162"/>
        <v>13725163914.468893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13725163914.468893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57188182.976953723</v>
      </c>
      <c r="L3304" s="444">
        <f t="shared" ca="1" si="162"/>
        <v>13782352097.445847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13782352097.445847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57426467.072691023</v>
      </c>
      <c r="L3305" s="444">
        <f t="shared" ca="1" si="162"/>
        <v>13839778564.518538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13839778564.518538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57665744.018827237</v>
      </c>
      <c r="L3306" s="444">
        <f t="shared" ca="1" si="162"/>
        <v>13897444308.537365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13897444308.537365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57906017.952239022</v>
      </c>
      <c r="L3307" s="444">
        <f t="shared" ca="1" si="162"/>
        <v>13955350326.489603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13955350326.489603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58147293.027040012</v>
      </c>
      <c r="L3308" s="444">
        <f t="shared" ca="1" si="162"/>
        <v>14013497619.516644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14013497619.516644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58389573.414652683</v>
      </c>
      <c r="L3309" s="444">
        <f t="shared" ca="1" si="162"/>
        <v>14071887192.931295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14071887192.931295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58632863.303880394</v>
      </c>
      <c r="L3310" s="444">
        <f t="shared" ca="1" si="162"/>
        <v>14130520056.235176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14130520056.235176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58877166.900979891</v>
      </c>
      <c r="L3311" s="444">
        <f t="shared" ca="1" si="162"/>
        <v>14189397223.136156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14189397223.136156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59122488.429733984</v>
      </c>
      <c r="L3312" s="444">
        <f t="shared" ca="1" si="162"/>
        <v>14248519711.565889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14248519711.565889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59368832.13152454</v>
      </c>
      <c r="L3313" s="444">
        <f t="shared" ca="1" si="162"/>
        <v>14307888543.697414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14307888543.697414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59616202.265405893</v>
      </c>
      <c r="L3314" s="444">
        <f t="shared" ca="1" si="162"/>
        <v>14367504745.96282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14367504745.96282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59864603.108178414</v>
      </c>
      <c r="L3315" s="444">
        <f t="shared" ca="1" si="162"/>
        <v>14427369349.070999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14427369349.070999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60114038.954462498</v>
      </c>
      <c r="L3316" s="444">
        <f t="shared" ca="1" si="162"/>
        <v>14487483388.025461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14487483388.025461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60364514.116772763</v>
      </c>
      <c r="L3317" s="444">
        <f t="shared" ca="1" si="162"/>
        <v>14547847902.142235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14547847902.142235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60616032.925592639</v>
      </c>
      <c r="L3318" s="444">
        <f t="shared" ca="1" si="162"/>
        <v>14608463935.067827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14608463935.067827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60868599.72944928</v>
      </c>
      <c r="L3319" s="444">
        <f t="shared" ca="1" si="162"/>
        <v>14669332534.797277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14669332534.797277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61122218.894988656</v>
      </c>
      <c r="L3320" s="444">
        <f t="shared" ca="1" si="162"/>
        <v>14730454753.692266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14730454753.692266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61376894.807051115</v>
      </c>
      <c r="L3321" s="444">
        <f t="shared" ca="1" si="162"/>
        <v>14791831648.499317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14791831648.499317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61632631.868747145</v>
      </c>
      <c r="L3322" s="444">
        <f t="shared" ca="1" si="162"/>
        <v>14853464280.368065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14853464280.368065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61889434.501533598</v>
      </c>
      <c r="L3323" s="444">
        <f t="shared" ref="L3323:L3577" ca="1" si="167">I3323-J3323+K3323</f>
        <v>14915353714.869598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14915353714.869598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62147307.145289987</v>
      </c>
      <c r="L3324" s="444">
        <f t="shared" ca="1" si="167"/>
        <v>14977501022.014889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14977501022.014889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62406254.258395366</v>
      </c>
      <c r="L3325" s="444">
        <f t="shared" ca="1" si="167"/>
        <v>15039907276.273285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15039907276.273285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62666280.31780535</v>
      </c>
      <c r="L3326" s="444">
        <f t="shared" ca="1" si="167"/>
        <v>15102573556.591091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15102573556.591091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62927389.819129549</v>
      </c>
      <c r="L3327" s="444">
        <f t="shared" ca="1" si="167"/>
        <v>15165500946.410221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15165500946.410221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63189587.276709244</v>
      </c>
      <c r="L3328" s="444">
        <f t="shared" ca="1" si="167"/>
        <v>15228690533.68693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15228690533.68693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63452877.223695546</v>
      </c>
      <c r="L3329" s="444">
        <f t="shared" ca="1" si="167"/>
        <v>15292143410.910625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15292143410.910625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63717264.212127604</v>
      </c>
      <c r="L3330" s="444">
        <f t="shared" ca="1" si="167"/>
        <v>15355860675.122753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15355860675.122753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63982752.813011467</v>
      </c>
      <c r="L3331" s="444">
        <f t="shared" ca="1" si="167"/>
        <v>15419843427.935764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15419843427.935764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64249347.616399013</v>
      </c>
      <c r="L3332" s="444">
        <f t="shared" ca="1" si="167"/>
        <v>15484092775.552164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15484092775.552164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64517053.231467351</v>
      </c>
      <c r="L3333" s="444">
        <f t="shared" ca="1" si="167"/>
        <v>15548609828.783632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15548609828.783632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64785874.286598474</v>
      </c>
      <c r="L3334" s="444">
        <f t="shared" ca="1" si="167"/>
        <v>15613395703.07023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15613395703.07023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65055815.429459296</v>
      </c>
      <c r="L3335" s="444">
        <f t="shared" ca="1" si="167"/>
        <v>15678451518.499689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15678451518.499689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65326881.327082038</v>
      </c>
      <c r="L3336" s="444">
        <f t="shared" ca="1" si="167"/>
        <v>15743778399.826771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15743778399.826771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65599076.665944867</v>
      </c>
      <c r="L3337" s="444">
        <f t="shared" ca="1" si="167"/>
        <v>15809377476.492716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15809377476.492716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65872406.152052976</v>
      </c>
      <c r="L3338" s="444">
        <f t="shared" ca="1" si="167"/>
        <v>15875249882.64477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15875249882.64477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66146874.511019871</v>
      </c>
      <c r="L3339" s="444">
        <f t="shared" ca="1" si="167"/>
        <v>15941396757.15579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15941396757.15579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66422486.488149129</v>
      </c>
      <c r="L3340" s="444">
        <f t="shared" ca="1" si="167"/>
        <v>16007819243.64394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16007819243.64394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66699246.848516412</v>
      </c>
      <c r="L3341" s="444">
        <f t="shared" ca="1" si="167"/>
        <v>16074518490.492456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16074518490.492456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66977160.37705189</v>
      </c>
      <c r="L3342" s="444">
        <f t="shared" ca="1" si="167"/>
        <v>16141495650.869509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16141495650.869509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67256231.878622949</v>
      </c>
      <c r="L3343" s="444">
        <f t="shared" ca="1" si="167"/>
        <v>16208751882.748131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16208751882.748131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67536466.178117201</v>
      </c>
      <c r="L3344" s="444">
        <f t="shared" ca="1" si="167"/>
        <v>16276288348.926249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16276288348.926249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67817868.120526046</v>
      </c>
      <c r="L3345" s="444">
        <f t="shared" ca="1" si="167"/>
        <v>16344106217.046774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16344106217.046774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68100442.571028218</v>
      </c>
      <c r="L3346" s="444">
        <f t="shared" ca="1" si="167"/>
        <v>16412206659.617802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16412206659.617802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68384194.41507417</v>
      </c>
      <c r="L3347" s="444">
        <f t="shared" ca="1" si="167"/>
        <v>16480590854.032875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16480590854.032875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68669128.558470309</v>
      </c>
      <c r="L3348" s="444">
        <f t="shared" ca="1" si="167"/>
        <v>16549259982.591345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16549259982.591345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68955249.927463934</v>
      </c>
      <c r="L3349" s="444">
        <f t="shared" ca="1" si="167"/>
        <v>16618215232.518808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16618215232.518808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69242563.468828365</v>
      </c>
      <c r="L3350" s="444">
        <f t="shared" ca="1" si="167"/>
        <v>16687457795.987637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16687457795.987637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69531074.149948478</v>
      </c>
      <c r="L3351" s="444">
        <f t="shared" ca="1" si="167"/>
        <v>16756988870.137585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16756988870.137585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69820786.958906606</v>
      </c>
      <c r="L3352" s="444">
        <f t="shared" ca="1" si="167"/>
        <v>16826809657.096491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16826809657.096491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70111706.904568717</v>
      </c>
      <c r="L3353" s="444">
        <f t="shared" ca="1" si="167"/>
        <v>16896921364.00106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16896921364.00106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70403839.016671091</v>
      </c>
      <c r="L3354" s="444">
        <f t="shared" ca="1" si="167"/>
        <v>16967325203.017731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16967325203.017731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70697188.345907196</v>
      </c>
      <c r="L3355" s="444">
        <f t="shared" ca="1" si="167"/>
        <v>17038022391.363638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17038022391.363638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70991759.964015156</v>
      </c>
      <c r="L3356" s="444">
        <f t="shared" ca="1" si="167"/>
        <v>17109014151.327654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17109014151.327654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71287558.963865221</v>
      </c>
      <c r="L3357" s="444">
        <f t="shared" ca="1" si="167"/>
        <v>17180301710.291519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17180301710.291519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71584590.459547997</v>
      </c>
      <c r="L3358" s="444">
        <f t="shared" ca="1" si="167"/>
        <v>17251886300.751068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17251886300.751068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71882859.586462781</v>
      </c>
      <c r="L3359" s="444">
        <f t="shared" ca="1" si="167"/>
        <v>17323769160.337532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17323769160.337532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72182371.501406386</v>
      </c>
      <c r="L3360" s="444">
        <f t="shared" ca="1" si="167"/>
        <v>17395951531.83894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17395951531.83894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72483131.382662252</v>
      </c>
      <c r="L3361" s="444">
        <f t="shared" ca="1" si="167"/>
        <v>17468434663.221603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17468434663.221603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72785144.43009001</v>
      </c>
      <c r="L3362" s="444">
        <f t="shared" ca="1" si="167"/>
        <v>17541219807.651695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17541219807.651695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73088415.865215391</v>
      </c>
      <c r="L3363" s="444">
        <f t="shared" ca="1" si="167"/>
        <v>17614308223.516911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17614308223.516911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73392950.931320459</v>
      </c>
      <c r="L3364" s="444">
        <f t="shared" ca="1" si="167"/>
        <v>17687701174.448231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17687701174.448231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73698754.893534288</v>
      </c>
      <c r="L3365" s="444">
        <f t="shared" ca="1" si="167"/>
        <v>17761399929.341766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17761399929.341766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74005833.038924024</v>
      </c>
      <c r="L3366" s="444">
        <f t="shared" ca="1" si="167"/>
        <v>17835405762.380692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17835405762.380692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74314190.676586211</v>
      </c>
      <c r="L3367" s="444">
        <f t="shared" ca="1" si="167"/>
        <v>17909719953.057278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17909719953.057278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74623833.13773866</v>
      </c>
      <c r="L3368" s="444">
        <f t="shared" ca="1" si="167"/>
        <v>17984343786.195015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17984343786.195015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74934765.775812566</v>
      </c>
      <c r="L3369" s="444">
        <f t="shared" ca="1" si="167"/>
        <v>18059278551.970829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18059278551.970829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75246993.96654512</v>
      </c>
      <c r="L3370" s="444">
        <f t="shared" ca="1" si="167"/>
        <v>18134525545.937374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18134525545.937374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75560523.108072385</v>
      </c>
      <c r="L3371" s="444">
        <f t="shared" ca="1" si="167"/>
        <v>18210086069.045448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18210086069.045448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75875358.621022701</v>
      </c>
      <c r="L3372" s="444">
        <f t="shared" ca="1" si="167"/>
        <v>18285961427.66647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18285961427.66647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76191505.948610291</v>
      </c>
      <c r="L3373" s="444">
        <f t="shared" ca="1" si="167"/>
        <v>18362152933.615078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18362152933.615078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76508970.556729496</v>
      </c>
      <c r="L3374" s="444">
        <f t="shared" ca="1" si="167"/>
        <v>18438661904.171806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18438661904.171806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76827757.934049189</v>
      </c>
      <c r="L3375" s="444">
        <f t="shared" ca="1" si="167"/>
        <v>18515489662.105854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18515489662.105854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77147873.592107728</v>
      </c>
      <c r="L3376" s="444">
        <f t="shared" ca="1" si="167"/>
        <v>18592637535.69796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18592637535.69796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77469323.06540817</v>
      </c>
      <c r="L3377" s="444">
        <f t="shared" ca="1" si="167"/>
        <v>18670106858.763367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18670106858.763367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77792111.911514029</v>
      </c>
      <c r="L3378" s="444">
        <f t="shared" ca="1" si="167"/>
        <v>18747898970.674881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18747898970.674881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78116245.711145341</v>
      </c>
      <c r="L3379" s="444">
        <f t="shared" ca="1" si="167"/>
        <v>18826015216.386024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18826015216.386024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78441730.068275094</v>
      </c>
      <c r="L3380" s="444">
        <f t="shared" ca="1" si="167"/>
        <v>18904456946.4543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18904456946.4543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78768570.610226244</v>
      </c>
      <c r="L3381" s="444">
        <f t="shared" ca="1" si="167"/>
        <v>18983225517.064526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18983225517.064526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79096772.987768859</v>
      </c>
      <c r="L3382" s="444">
        <f t="shared" ca="1" si="167"/>
        <v>19062322290.052296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19062322290.052296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79426342.8752179</v>
      </c>
      <c r="L3383" s="444">
        <f t="shared" ca="1" si="167"/>
        <v>19141748632.927513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19141748632.927513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79757285.9705313</v>
      </c>
      <c r="L3384" s="444">
        <f t="shared" ca="1" si="167"/>
        <v>19221505918.898045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19221505918.898045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80089607.99540852</v>
      </c>
      <c r="L3385" s="444">
        <f t="shared" ca="1" si="167"/>
        <v>19301595526.893452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19301595526.893452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80423314.695389375</v>
      </c>
      <c r="L3386" s="444">
        <f t="shared" ca="1" si="167"/>
        <v>19382018841.58884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19382018841.58884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80758411.839953497</v>
      </c>
      <c r="L3387" s="444">
        <f t="shared" ca="1" si="167"/>
        <v>19462777253.428795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19462777253.428795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81094905.222619981</v>
      </c>
      <c r="L3388" s="444">
        <f t="shared" ca="1" si="167"/>
        <v>19543872158.651413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19543872158.651413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81432800.661047548</v>
      </c>
      <c r="L3389" s="444">
        <f t="shared" ca="1" si="167"/>
        <v>19625304959.312462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19625304959.312462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81772103.997135252</v>
      </c>
      <c r="L3390" s="444">
        <f t="shared" ca="1" si="167"/>
        <v>19707077063.309597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19707077063.309597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82112821.097123325</v>
      </c>
      <c r="L3391" s="444">
        <f t="shared" ca="1" si="167"/>
        <v>19789189884.406719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19789189884.406719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82454957.851694658</v>
      </c>
      <c r="L3392" s="444">
        <f t="shared" ca="1" si="167"/>
        <v>19871644842.258415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19871644842.258415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82798520.176076725</v>
      </c>
      <c r="L3393" s="444">
        <f t="shared" ca="1" si="167"/>
        <v>19954443362.43449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19954443362.43449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83143514.010143712</v>
      </c>
      <c r="L3394" s="444">
        <f t="shared" ca="1" si="167"/>
        <v>20037586876.444633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20037586876.444633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83489945.318519309</v>
      </c>
      <c r="L3395" s="444">
        <f t="shared" ca="1" si="167"/>
        <v>20121076821.763153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20121076821.763153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83837820.090679809</v>
      </c>
      <c r="L3396" s="444">
        <f t="shared" ca="1" si="167"/>
        <v>20204914641.853832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20204914641.853832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84187144.341057628</v>
      </c>
      <c r="L3397" s="444">
        <f t="shared" ca="1" si="167"/>
        <v>20289101786.194889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20289101786.194889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84537924.109145373</v>
      </c>
      <c r="L3398" s="444">
        <f t="shared" ca="1" si="167"/>
        <v>20373639710.304035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20373639710.304035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84890165.459600151</v>
      </c>
      <c r="L3399" s="444">
        <f t="shared" ca="1" si="167"/>
        <v>20458529875.763634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20458529875.763634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85243874.482348472</v>
      </c>
      <c r="L3400" s="444">
        <f t="shared" ca="1" si="167"/>
        <v>20543773750.245983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20543773750.245983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85599057.292691588</v>
      </c>
      <c r="L3401" s="444">
        <f t="shared" ca="1" si="167"/>
        <v>20629372807.538673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20629372807.538673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85955720.031411141</v>
      </c>
      <c r="L3402" s="444">
        <f t="shared" ca="1" si="167"/>
        <v>20715328527.570084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20715328527.570084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86313868.864875346</v>
      </c>
      <c r="L3403" s="444">
        <f t="shared" ca="1" si="167"/>
        <v>20801642396.434959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20801642396.434959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86673509.985145658</v>
      </c>
      <c r="L3404" s="444">
        <f t="shared" ca="1" si="167"/>
        <v>20888315906.420105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20888315906.420105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87034649.610083774</v>
      </c>
      <c r="L3405" s="444">
        <f t="shared" ca="1" si="167"/>
        <v>20975350556.03019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20975350556.03019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87397293.983459115</v>
      </c>
      <c r="L3406" s="444">
        <f t="shared" ca="1" si="167"/>
        <v>21062747850.013649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21062747850.013649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87761449.375056863</v>
      </c>
      <c r="L3407" s="444">
        <f t="shared" ca="1" si="167"/>
        <v>21150509299.388706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21150509299.388706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88127122.080786273</v>
      </c>
      <c r="L3408" s="444">
        <f t="shared" ca="1" si="167"/>
        <v>21238636421.469494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21238636421.469494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88494318.422789559</v>
      </c>
      <c r="L3409" s="444">
        <f t="shared" ca="1" si="167"/>
        <v>21327130739.892284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21327130739.892284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88863044.749551177</v>
      </c>
      <c r="L3410" s="444">
        <f t="shared" ca="1" si="167"/>
        <v>21415993784.641834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21415993784.641834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89233307.436007649</v>
      </c>
      <c r="L3411" s="444">
        <f t="shared" ca="1" si="167"/>
        <v>21505227092.077843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21505227092.077843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89605112.883657679</v>
      </c>
      <c r="L3412" s="444">
        <f t="shared" ca="1" si="167"/>
        <v>21594832204.961502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21594832204.961502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89978467.520672917</v>
      </c>
      <c r="L3413" s="444">
        <f t="shared" ca="1" si="167"/>
        <v>21684810672.482174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21684810672.482174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90353377.802009061</v>
      </c>
      <c r="L3414" s="444">
        <f t="shared" ca="1" si="167"/>
        <v>21775164050.284184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21775164050.284184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90729850.209517434</v>
      </c>
      <c r="L3415" s="444">
        <f t="shared" ca="1" si="167"/>
        <v>21865893900.493702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21865893900.493702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91107891.25205709</v>
      </c>
      <c r="L3416" s="444">
        <f t="shared" ca="1" si="167"/>
        <v>21957001791.745758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21957001791.745758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91487507.46560733</v>
      </c>
      <c r="L3417" s="444">
        <f t="shared" ca="1" si="167"/>
        <v>22048489299.211365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22048489299.211365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91868705.413380682</v>
      </c>
      <c r="L3418" s="444">
        <f t="shared" ca="1" si="167"/>
        <v>22140358004.624744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22140358004.624744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92251491.685936436</v>
      </c>
      <c r="L3419" s="444">
        <f t="shared" ca="1" si="167"/>
        <v>22232609496.31068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22232609496.31068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92635872.9012945</v>
      </c>
      <c r="L3420" s="444">
        <f t="shared" ca="1" si="167"/>
        <v>22325245369.211975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22325245369.211975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93021855.705049902</v>
      </c>
      <c r="L3421" s="444">
        <f t="shared" ca="1" si="167"/>
        <v>22418267224.917027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22418267224.917027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93409446.770487607</v>
      </c>
      <c r="L3422" s="444">
        <f t="shared" ca="1" si="167"/>
        <v>22511676671.687515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22511676671.687515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93798652.798697978</v>
      </c>
      <c r="L3423" s="444">
        <f t="shared" ca="1" si="167"/>
        <v>22605475324.486214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22605475324.486214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94189480.518692553</v>
      </c>
      <c r="L3424" s="444">
        <f t="shared" ca="1" si="167"/>
        <v>22699664805.004906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22699664805.004906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94581936.687520444</v>
      </c>
      <c r="L3425" s="444">
        <f t="shared" ca="1" si="167"/>
        <v>22794246741.692425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22794246741.692425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94976028.090385109</v>
      </c>
      <c r="L3426" s="444">
        <f t="shared" ca="1" si="167"/>
        <v>22889222769.78281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22889222769.78281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95371761.540761709</v>
      </c>
      <c r="L3427" s="444">
        <f t="shared" ca="1" si="167"/>
        <v>22984594531.32357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22984594531.32357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95769143.880514875</v>
      </c>
      <c r="L3428" s="444">
        <f t="shared" ca="1" si="167"/>
        <v>23080363675.204086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23080363675.204086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96168181.980017021</v>
      </c>
      <c r="L3429" s="444">
        <f t="shared" ca="1" si="167"/>
        <v>23176531857.184105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23176531857.184105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96568882.738267109</v>
      </c>
      <c r="L3430" s="444">
        <f t="shared" ca="1" si="167"/>
        <v>23273100739.922371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23273100739.922371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96971253.083009884</v>
      </c>
      <c r="L3431" s="444">
        <f t="shared" ca="1" si="167"/>
        <v>23370071993.005383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23370071993.005383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97375299.970855758</v>
      </c>
      <c r="L3432" s="444">
        <f t="shared" ca="1" si="167"/>
        <v>23467447292.976238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23467447292.976238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97781030.387400985</v>
      </c>
      <c r="L3433" s="444">
        <f t="shared" ca="1" si="167"/>
        <v>23565228323.36364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23565228323.36364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98188451.347348496</v>
      </c>
      <c r="L3434" s="444">
        <f t="shared" ca="1" si="167"/>
        <v>23663416774.710987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23663416774.710987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98597569.894629106</v>
      </c>
      <c r="L3435" s="444">
        <f t="shared" ca="1" si="167"/>
        <v>23762014344.605618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23762014344.605618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99008393.102523401</v>
      </c>
      <c r="L3436" s="444">
        <f t="shared" ca="1" si="167"/>
        <v>23861022737.708141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23861022737.708141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99420928.073783919</v>
      </c>
      <c r="L3437" s="444">
        <f t="shared" ca="1" si="167"/>
        <v>23960443665.781925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23960443665.781925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99835181.94075802</v>
      </c>
      <c r="L3438" s="444">
        <f t="shared" ca="1" si="167"/>
        <v>24060278847.722683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24060278847.722683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100251161.86551118</v>
      </c>
      <c r="L3439" s="444">
        <f t="shared" ca="1" si="167"/>
        <v>24160530009.588196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24160530009.588196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100668875.03995082</v>
      </c>
      <c r="L3440" s="444">
        <f t="shared" ca="1" si="167"/>
        <v>24261198884.628147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24261198884.628147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101088328.68595061</v>
      </c>
      <c r="L3441" s="444">
        <f t="shared" ca="1" si="167"/>
        <v>24362287213.314098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24362287213.314098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101509530.05547541</v>
      </c>
      <c r="L3442" s="444">
        <f t="shared" ca="1" si="167"/>
        <v>24463796743.369576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24463796743.369576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101932486.43070656</v>
      </c>
      <c r="L3443" s="444">
        <f t="shared" ca="1" si="167"/>
        <v>24565729229.800282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24565729229.800282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102357205.12416784</v>
      </c>
      <c r="L3444" s="444">
        <f t="shared" ca="1" si="167"/>
        <v>24668086434.92445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24668086434.92445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102783693.47885187</v>
      </c>
      <c r="L3445" s="444">
        <f t="shared" ca="1" si="167"/>
        <v>24770870128.403301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24770870128.403301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103211958.86834709</v>
      </c>
      <c r="L3446" s="444">
        <f t="shared" ca="1" si="167"/>
        <v>24874082087.271648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24874082087.271648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103642008.6969652</v>
      </c>
      <c r="L3447" s="444">
        <f t="shared" ca="1" si="167"/>
        <v>24977724095.968613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24977724095.968613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104073850.39986922</v>
      </c>
      <c r="L3448" s="444">
        <f t="shared" ca="1" si="167"/>
        <v>25081797946.368481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25081797946.368481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104507491.443202</v>
      </c>
      <c r="L3449" s="444">
        <f t="shared" ca="1" si="167"/>
        <v>25186305437.811684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25186305437.811684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104942939.32421535</v>
      </c>
      <c r="L3450" s="444">
        <f t="shared" ca="1" si="167"/>
        <v>25291248377.135899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25291248377.135899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105380201.57139957</v>
      </c>
      <c r="L3451" s="444">
        <f t="shared" ca="1" si="167"/>
        <v>25396628578.707298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25396628578.707298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105819285.74461374</v>
      </c>
      <c r="L3452" s="444">
        <f t="shared" ca="1" si="167"/>
        <v>25502447864.451912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25502447864.451912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106260199.43521629</v>
      </c>
      <c r="L3453" s="444">
        <f t="shared" ca="1" si="167"/>
        <v>25608708063.887127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25608708063.887127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106702950.26619636</v>
      </c>
      <c r="L3454" s="444">
        <f t="shared" ca="1" si="167"/>
        <v>25715411014.153324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25715411014.153324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107147545.89230552</v>
      </c>
      <c r="L3455" s="444">
        <f t="shared" ca="1" si="167"/>
        <v>25822558560.045631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25822558560.045631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107593994.00019012</v>
      </c>
      <c r="L3456" s="444">
        <f t="shared" ca="1" si="167"/>
        <v>25930152554.045822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25930152554.045822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108042302.30852425</v>
      </c>
      <c r="L3457" s="444">
        <f t="shared" ca="1" si="167"/>
        <v>26038194856.354347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26038194856.354347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108492478.56814311</v>
      </c>
      <c r="L3458" s="444">
        <f t="shared" ca="1" si="167"/>
        <v>26146687334.922489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26146687334.922489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108944530.56217703</v>
      </c>
      <c r="L3459" s="444">
        <f t="shared" ca="1" si="167"/>
        <v>26255631865.484665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26255631865.484665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109398466.10618611</v>
      </c>
      <c r="L3460" s="444">
        <f t="shared" ca="1" si="167"/>
        <v>26365030331.590851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26365030331.590851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109854293.04829521</v>
      </c>
      <c r="L3461" s="444">
        <f t="shared" ca="1" si="167"/>
        <v>26474884624.639145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26474884624.639145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110312019.26932977</v>
      </c>
      <c r="L3462" s="444">
        <f t="shared" ca="1" si="167"/>
        <v>26585196643.908474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26585196643.908474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110771652.68295197</v>
      </c>
      <c r="L3463" s="444">
        <f t="shared" ca="1" si="167"/>
        <v>26695968296.591427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26695968296.591427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111233201.23579761</v>
      </c>
      <c r="L3464" s="444">
        <f t="shared" ca="1" si="167"/>
        <v>26807201497.827225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26807201497.827225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111696672.90761341</v>
      </c>
      <c r="L3465" s="444">
        <f t="shared" ca="1" si="167"/>
        <v>26918898170.734837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26918898170.734837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112162075.71139514</v>
      </c>
      <c r="L3466" s="444">
        <f t="shared" ca="1" si="167"/>
        <v>27031060246.446232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27031060246.446232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112629417.69352597</v>
      </c>
      <c r="L3467" s="444">
        <f t="shared" ca="1" si="167"/>
        <v>27143689664.139759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27143689664.139759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113098706.93391566</v>
      </c>
      <c r="L3468" s="444">
        <f t="shared" ca="1" si="167"/>
        <v>27256788371.073673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27256788371.073673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113569951.54614028</v>
      </c>
      <c r="L3469" s="444">
        <f t="shared" ca="1" si="167"/>
        <v>27370358322.619812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27370358322.619812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114043159.67758256</v>
      </c>
      <c r="L3470" s="444">
        <f t="shared" ca="1" si="167"/>
        <v>27484401482.297394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27484401482.297394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114518339.50957248</v>
      </c>
      <c r="L3471" s="444">
        <f t="shared" ca="1" si="167"/>
        <v>27598919821.806965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27598919821.806965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114995499.25752904</v>
      </c>
      <c r="L3472" s="444">
        <f t="shared" ca="1" si="167"/>
        <v>27713915321.064495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27713915321.064495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115474647.17110208</v>
      </c>
      <c r="L3473" s="444">
        <f t="shared" ca="1" si="167"/>
        <v>27829389968.235596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27829389968.235596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115955791.53431496</v>
      </c>
      <c r="L3474" s="444">
        <f t="shared" ca="1" si="167"/>
        <v>27945345759.769909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27945345759.769909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116438940.66570795</v>
      </c>
      <c r="L3475" s="444">
        <f t="shared" ca="1" si="167"/>
        <v>28061784700.435616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28061784700.435616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116924102.91848172</v>
      </c>
      <c r="L3476" s="444">
        <f t="shared" ca="1" si="167"/>
        <v>28178708803.354095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28178708803.354095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117411286.68064205</v>
      </c>
      <c r="L3477" s="444">
        <f t="shared" ca="1" si="167"/>
        <v>28296120090.034737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28296120090.034737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117900500.37514473</v>
      </c>
      <c r="L3478" s="444">
        <f t="shared" ca="1" si="167"/>
        <v>28414020590.409882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28414020590.409882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118391752.46004115</v>
      </c>
      <c r="L3479" s="444">
        <f t="shared" ca="1" si="167"/>
        <v>28532412342.869923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28532412342.869923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118885051.42862467</v>
      </c>
      <c r="L3480" s="444">
        <f t="shared" ca="1" si="167"/>
        <v>28651297394.298546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28651297394.298546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119380405.80957727</v>
      </c>
      <c r="L3481" s="444">
        <f t="shared" ca="1" si="167"/>
        <v>28770677800.108124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28770677800.108124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119877824.16711718</v>
      </c>
      <c r="L3482" s="444">
        <f t="shared" ca="1" si="167"/>
        <v>28890555624.275242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28890555624.275242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120377315.10114683</v>
      </c>
      <c r="L3483" s="444">
        <f t="shared" ca="1" si="167"/>
        <v>29010932939.376389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29010932939.376389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120878887.24740161</v>
      </c>
      <c r="L3484" s="444">
        <f t="shared" ca="1" si="167"/>
        <v>29131811826.623791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29131811826.623791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121382549.27759914</v>
      </c>
      <c r="L3485" s="444">
        <f t="shared" ca="1" si="167"/>
        <v>29253194375.90139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29253194375.90139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121888309.89958912</v>
      </c>
      <c r="L3486" s="444">
        <f t="shared" ca="1" si="167"/>
        <v>29375082685.80098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29375082685.80098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122396177.85750408</v>
      </c>
      <c r="L3487" s="444">
        <f t="shared" ca="1" si="167"/>
        <v>29497478863.658485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29497478863.658485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122906161.93191034</v>
      </c>
      <c r="L3488" s="444">
        <f t="shared" ca="1" si="167"/>
        <v>29620385025.590397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29620385025.590397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123418270.93995997</v>
      </c>
      <c r="L3489" s="444">
        <f t="shared" ca="1" si="167"/>
        <v>29743803296.530357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29743803296.530357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123932513.73554313</v>
      </c>
      <c r="L3490" s="444">
        <f t="shared" ca="1" si="167"/>
        <v>29867735810.2659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29867735810.2659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124448899.20944123</v>
      </c>
      <c r="L3491" s="444">
        <f t="shared" ca="1" si="167"/>
        <v>29992184709.475342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29992184709.475342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124967436.28948058</v>
      </c>
      <c r="L3492" s="444">
        <f t="shared" ca="1" si="167"/>
        <v>30117152145.764824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30117152145.764824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125488133.94068676</v>
      </c>
      <c r="L3493" s="444">
        <f t="shared" ca="1" si="167"/>
        <v>30242640279.705509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30242640279.705509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126011001.16543962</v>
      </c>
      <c r="L3494" s="444">
        <f t="shared" ca="1" si="167"/>
        <v>30368651280.870949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30368651280.870949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126536047.00362895</v>
      </c>
      <c r="L3495" s="444">
        <f t="shared" ca="1" si="167"/>
        <v>30495187327.874577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30495187327.874577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127063280.53281073</v>
      </c>
      <c r="L3496" s="444">
        <f t="shared" ca="1" si="167"/>
        <v>30622250608.407387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30622250608.407387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127592710.8683641</v>
      </c>
      <c r="L3497" s="444">
        <f t="shared" ca="1" si="167"/>
        <v>30749843319.275749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30749843319.275749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128124347.16364895</v>
      </c>
      <c r="L3498" s="444">
        <f t="shared" ca="1" si="167"/>
        <v>30877967666.4394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30877967666.4394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128658198.61016417</v>
      </c>
      <c r="L3499" s="444">
        <f t="shared" ca="1" si="167"/>
        <v>31006625865.049564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31006625865.049564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129194274.4377065</v>
      </c>
      <c r="L3500" s="444">
        <f t="shared" ca="1" si="167"/>
        <v>31135820139.48727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31135820139.48727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129732583.91453029</v>
      </c>
      <c r="L3501" s="444">
        <f t="shared" ca="1" si="167"/>
        <v>31265552723.401802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31265552723.401802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130273136.34750751</v>
      </c>
      <c r="L3502" s="444">
        <f t="shared" ca="1" si="167"/>
        <v>31395825859.74931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31395825859.74931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130815941.08228879</v>
      </c>
      <c r="L3503" s="444">
        <f t="shared" ca="1" si="167"/>
        <v>31526641800.8316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31526641800.8316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131361007.50346498</v>
      </c>
      <c r="L3504" s="444">
        <f t="shared" ca="1" si="167"/>
        <v>31658002808.335064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31658002808.335064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131908345.03472945</v>
      </c>
      <c r="L3505" s="444">
        <f t="shared" ca="1" si="167"/>
        <v>31789911153.369793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31789911153.369793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132457963.13904081</v>
      </c>
      <c r="L3506" s="444">
        <f t="shared" ca="1" si="167"/>
        <v>31922369116.508835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31922369116.508835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133009871.3187868</v>
      </c>
      <c r="L3507" s="444">
        <f t="shared" ca="1" si="167"/>
        <v>32055378987.827621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32055378987.827621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133564079.11594841</v>
      </c>
      <c r="L3508" s="444">
        <f t="shared" ca="1" si="167"/>
        <v>32188943066.943569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32188943066.943569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134120596.11226486</v>
      </c>
      <c r="L3509" s="444">
        <f t="shared" ca="1" si="167"/>
        <v>32323063663.055836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32323063663.055836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134679431.92939931</v>
      </c>
      <c r="L3510" s="444">
        <f t="shared" ca="1" si="167"/>
        <v>32457743094.985233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32457743094.985233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135240596.22910511</v>
      </c>
      <c r="L3511" s="444">
        <f t="shared" ca="1" si="167"/>
        <v>32592983691.21434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32592983691.21434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135804098.71339309</v>
      </c>
      <c r="L3512" s="444">
        <f t="shared" ca="1" si="167"/>
        <v>32728787789.927734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32728787789.927734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136369949.12469888</v>
      </c>
      <c r="L3513" s="444">
        <f t="shared" ca="1" si="167"/>
        <v>32865157739.052433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32865157739.052433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136938157.24605179</v>
      </c>
      <c r="L3514" s="444">
        <f t="shared" ca="1" si="167"/>
        <v>33002095896.298485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33002095896.298485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137508732.90124369</v>
      </c>
      <c r="L3515" s="444">
        <f t="shared" ca="1" si="167"/>
        <v>33139604629.19973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33139604629.19973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138081685.95499888</v>
      </c>
      <c r="L3516" s="444">
        <f t="shared" ca="1" si="167"/>
        <v>33277686315.154728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33277686315.154728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138657026.31314468</v>
      </c>
      <c r="L3517" s="444">
        <f t="shared" ca="1" si="167"/>
        <v>33416343341.467873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33416343341.467873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139234763.92278281</v>
      </c>
      <c r="L3518" s="444">
        <f t="shared" ca="1" si="167"/>
        <v>33555578105.390656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33555578105.390656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139814908.77246106</v>
      </c>
      <c r="L3519" s="444">
        <f t="shared" ca="1" si="167"/>
        <v>33695393014.163116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33695393014.163116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140397470.89234632</v>
      </c>
      <c r="L3520" s="444">
        <f t="shared" ca="1" si="167"/>
        <v>33835790485.055462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33835790485.055462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140982460.35439774</v>
      </c>
      <c r="L3521" s="444">
        <f t="shared" ca="1" si="167"/>
        <v>33976772945.409859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33976772945.409859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141569887.27254108</v>
      </c>
      <c r="L3522" s="444">
        <f t="shared" ca="1" si="167"/>
        <v>34118342832.6824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34118342832.6824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142159761.80284333</v>
      </c>
      <c r="L3523" s="444">
        <f t="shared" ca="1" si="167"/>
        <v>34260502594.485245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34260502594.485245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142752094.14368853</v>
      </c>
      <c r="L3524" s="444">
        <f t="shared" ca="1" si="167"/>
        <v>34403254688.628937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34403254688.628937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143346894.53595391</v>
      </c>
      <c r="L3525" s="444">
        <f t="shared" ca="1" si="167"/>
        <v>34546601583.164894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34546601583.164894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143944173.26318705</v>
      </c>
      <c r="L3526" s="444">
        <f t="shared" ca="1" si="167"/>
        <v>34690545756.428078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34690545756.428078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144543940.65178365</v>
      </c>
      <c r="L3527" s="444">
        <f t="shared" ca="1" si="167"/>
        <v>34835089697.079865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34835089697.079865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145146207.0711661</v>
      </c>
      <c r="L3528" s="444">
        <f t="shared" ca="1" si="167"/>
        <v>34980235904.151031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34980235904.151031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145750982.93396264</v>
      </c>
      <c r="L3529" s="444">
        <f t="shared" ca="1" si="167"/>
        <v>35125986887.084991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35125986887.084991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146358278.69618747</v>
      </c>
      <c r="L3530" s="444">
        <f t="shared" ca="1" si="167"/>
        <v>35272345165.781181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35272345165.781181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146968104.85742158</v>
      </c>
      <c r="L3531" s="444">
        <f t="shared" ca="1" si="167"/>
        <v>35419313270.638603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35419313270.638603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147580471.96099418</v>
      </c>
      <c r="L3532" s="444">
        <f t="shared" ca="1" si="167"/>
        <v>35566893742.599594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35566893742.599594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148195390.59416497</v>
      </c>
      <c r="L3533" s="444">
        <f t="shared" ca="1" si="167"/>
        <v>35715089133.193756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35715089133.193756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148812871.3883073</v>
      </c>
      <c r="L3534" s="444">
        <f t="shared" ca="1" si="167"/>
        <v>35863902004.582062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35863902004.582062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149432925.01909193</v>
      </c>
      <c r="L3535" s="444">
        <f t="shared" ca="1" si="167"/>
        <v>36013334929.601151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36013334929.601151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150055562.20667145</v>
      </c>
      <c r="L3536" s="444">
        <f t="shared" ca="1" si="167"/>
        <v>36163390491.807823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36163390491.807823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150680793.71586594</v>
      </c>
      <c r="L3537" s="444">
        <f t="shared" ca="1" si="167"/>
        <v>36314071285.523689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36314071285.523689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151308630.35634869</v>
      </c>
      <c r="L3538" s="444">
        <f t="shared" ca="1" si="167"/>
        <v>36465379915.880035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36465379915.880035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151939082.98283347</v>
      </c>
      <c r="L3539" s="444">
        <f t="shared" ca="1" si="167"/>
        <v>36617318998.862869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36617318998.862869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152572162.49526197</v>
      </c>
      <c r="L3540" s="444">
        <f t="shared" ca="1" si="167"/>
        <v>36769891161.358131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36769891161.358131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153207879.83899221</v>
      </c>
      <c r="L3541" s="444">
        <f t="shared" ca="1" si="167"/>
        <v>36923099041.197121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36923099041.197121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153846246.00498801</v>
      </c>
      <c r="L3542" s="444">
        <f t="shared" ca="1" si="167"/>
        <v>37076945287.20211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37076945287.20211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154487272.03000879</v>
      </c>
      <c r="L3543" s="444">
        <f t="shared" ca="1" si="167"/>
        <v>37231432559.232117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37231432559.232117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155130968.99680048</v>
      </c>
      <c r="L3544" s="444">
        <f t="shared" ca="1" si="167"/>
        <v>37386563528.22892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37386563528.22892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155777348.03428715</v>
      </c>
      <c r="L3545" s="444">
        <f t="shared" ca="1" si="167"/>
        <v>37542340876.263206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37542340876.263206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156426420.31776336</v>
      </c>
      <c r="L3546" s="444">
        <f t="shared" ca="1" si="167"/>
        <v>37698767296.580971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37698767296.580971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157078197.06908739</v>
      </c>
      <c r="L3547" s="444">
        <f t="shared" ca="1" si="167"/>
        <v>37855845493.650055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37855845493.650055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157732689.55687523</v>
      </c>
      <c r="L3548" s="444">
        <f t="shared" ca="1" si="167"/>
        <v>38013578183.206932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38013578183.206932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158389909.09669554</v>
      </c>
      <c r="L3549" s="444">
        <f t="shared" ca="1" si="167"/>
        <v>38171968092.303627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38171968092.303627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159049867.05126512</v>
      </c>
      <c r="L3550" s="444">
        <f t="shared" ca="1" si="167"/>
        <v>38331017959.354889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38331017959.354889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159712574.83064538</v>
      </c>
      <c r="L3551" s="444">
        <f t="shared" ca="1" si="167"/>
        <v>38490730534.185532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38490730534.185532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160378043.89243972</v>
      </c>
      <c r="L3552" s="444">
        <f t="shared" ca="1" si="167"/>
        <v>38651108578.077972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38651108578.077972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161046285.74199155</v>
      </c>
      <c r="L3553" s="444">
        <f t="shared" ca="1" si="167"/>
        <v>38812154863.819962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38812154863.819962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161717311.93258318</v>
      </c>
      <c r="L3554" s="444">
        <f t="shared" ca="1" si="167"/>
        <v>38973872175.752548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38973872175.752548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162391134.06563562</v>
      </c>
      <c r="L3555" s="444">
        <f t="shared" ca="1" si="167"/>
        <v>39136263309.818184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39136263309.818184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163067763.79090911</v>
      </c>
      <c r="L3556" s="444">
        <f t="shared" ca="1" si="167"/>
        <v>39299331073.609093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39299331073.609093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163747212.80670455</v>
      </c>
      <c r="L3557" s="444">
        <f t="shared" ca="1" si="167"/>
        <v>39463078286.415794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39463078286.415794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164429492.86006582</v>
      </c>
      <c r="L3558" s="444">
        <f t="shared" ca="1" si="167"/>
        <v>39627507779.275864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39627507779.275864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165114615.74698275</v>
      </c>
      <c r="L3559" s="444">
        <f t="shared" ca="1" si="167"/>
        <v>39792622395.02285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39792622395.02285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165802593.31259522</v>
      </c>
      <c r="L3560" s="444">
        <f t="shared" ca="1" si="167"/>
        <v>39958424988.335442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39958424988.335442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166493437.45139766</v>
      </c>
      <c r="L3561" s="444">
        <f t="shared" ca="1" si="167"/>
        <v>40124918425.786842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40124918425.786842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167187160.10744518</v>
      </c>
      <c r="L3562" s="444">
        <f t="shared" ca="1" si="167"/>
        <v>40292105585.894287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40292105585.894287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167883773.27455953</v>
      </c>
      <c r="L3563" s="444">
        <f t="shared" ca="1" si="167"/>
        <v>40459989359.168846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40459989359.168846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168583288.99653685</v>
      </c>
      <c r="L3564" s="444">
        <f t="shared" ca="1" si="167"/>
        <v>40628572648.165382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40628572648.165382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169285719.36735576</v>
      </c>
      <c r="L3565" s="444">
        <f t="shared" ca="1" si="167"/>
        <v>40797858367.532738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40797858367.532738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169991076.53138641</v>
      </c>
      <c r="L3566" s="444">
        <f t="shared" ca="1" si="167"/>
        <v>40967849444.064125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40967849444.064125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170699372.68360052</v>
      </c>
      <c r="L3567" s="444">
        <f t="shared" ca="1" si="167"/>
        <v>41138548816.747726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41138548816.747726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171410620.0697822</v>
      </c>
      <c r="L3568" s="444">
        <f t="shared" ca="1" si="167"/>
        <v>41309959436.817505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41309959436.817505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172124830.98673961</v>
      </c>
      <c r="L3569" s="444">
        <f t="shared" ca="1" si="167"/>
        <v>41482084267.804245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41482084267.804245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172842017.78251767</v>
      </c>
      <c r="L3570" s="444">
        <f t="shared" ca="1" si="167"/>
        <v>41654926285.586761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41654926285.586761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173562192.85661149</v>
      </c>
      <c r="L3571" s="444">
        <f t="shared" ca="1" si="167"/>
        <v>41828488478.443375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41828488478.443375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174285368.66018072</v>
      </c>
      <c r="L3572" s="444">
        <f t="shared" ca="1" si="167"/>
        <v>42002773847.103554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42002773847.103554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175011557.6962648</v>
      </c>
      <c r="L3573" s="444">
        <f t="shared" ca="1" si="167"/>
        <v>42177785404.79982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42177785404.79982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175740772.51999924</v>
      </c>
      <c r="L3574" s="444">
        <f t="shared" ca="1" si="167"/>
        <v>42353526177.319817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42353526177.319817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176473025.73883256</v>
      </c>
      <c r="L3575" s="444">
        <f t="shared" ca="1" si="167"/>
        <v>42529999203.058647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42529999203.058647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177208330.01274437</v>
      </c>
      <c r="L3576" s="444">
        <f t="shared" ca="1" si="167"/>
        <v>42707207533.071388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42707207533.071388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177946698.0544641</v>
      </c>
      <c r="L3577" s="444">
        <f t="shared" ca="1" si="167"/>
        <v>42885154231.125854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42885154231.125854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178688142.62969106</v>
      </c>
      <c r="L3578" s="444">
        <f t="shared" ref="L3578:L3832" ca="1" si="172">I3578-J3578+K3578</f>
        <v>43063842373.755547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43063842373.755547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179432676.55731478</v>
      </c>
      <c r="L3579" s="444">
        <f t="shared" ca="1" si="172"/>
        <v>43243275050.312859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43243275050.312859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180180312.7096369</v>
      </c>
      <c r="L3580" s="444">
        <f t="shared" ca="1" si="172"/>
        <v>43423455363.022499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43423455363.022499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180931064.01259375</v>
      </c>
      <c r="L3581" s="444">
        <f t="shared" ca="1" si="172"/>
        <v>43604386427.035095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43604386427.035095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181684943.44597957</v>
      </c>
      <c r="L3582" s="444">
        <f t="shared" ca="1" si="172"/>
        <v>43786071370.481071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43786071370.481071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182441964.04367113</v>
      </c>
      <c r="L3583" s="444">
        <f t="shared" ca="1" si="172"/>
        <v>43968513334.524742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43968513334.524742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183202138.8938531</v>
      </c>
      <c r="L3584" s="444">
        <f t="shared" ca="1" si="172"/>
        <v>44151715473.418594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44151715473.418594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183965481.13924414</v>
      </c>
      <c r="L3585" s="444">
        <f t="shared" ca="1" si="172"/>
        <v>44335680954.557838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44335680954.557838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184732003.97732434</v>
      </c>
      <c r="L3586" s="444">
        <f t="shared" ca="1" si="172"/>
        <v>44520412958.535164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44520412958.535164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185501720.66056317</v>
      </c>
      <c r="L3587" s="444">
        <f t="shared" ca="1" si="172"/>
        <v>44705914679.195724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44705914679.195724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186274644.49664885</v>
      </c>
      <c r="L3588" s="444">
        <f t="shared" ca="1" si="172"/>
        <v>44892189323.692375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44892189323.692375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187050788.84871823</v>
      </c>
      <c r="L3589" s="444">
        <f t="shared" ca="1" si="172"/>
        <v>45079240112.541092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45079240112.541092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187830167.13558787</v>
      </c>
      <c r="L3590" s="444">
        <f t="shared" ca="1" si="172"/>
        <v>45267070279.676682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45267070279.676682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188612792.83198616</v>
      </c>
      <c r="L3591" s="444">
        <f t="shared" ca="1" si="172"/>
        <v>45455683072.508667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45455683072.508667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189398679.46878612</v>
      </c>
      <c r="L3592" s="444">
        <f t="shared" ca="1" si="172"/>
        <v>45645081751.977455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45645081751.977455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190187840.63323939</v>
      </c>
      <c r="L3593" s="444">
        <f t="shared" ca="1" si="172"/>
        <v>45835269592.610695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45835269592.610695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190980289.96921122</v>
      </c>
      <c r="L3594" s="444">
        <f t="shared" ca="1" si="172"/>
        <v>46026249882.579903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46026249882.579903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191776041.17741627</v>
      </c>
      <c r="L3595" s="444">
        <f t="shared" ca="1" si="172"/>
        <v>46218025923.757317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46218025923.757317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192575108.01565549</v>
      </c>
      <c r="L3596" s="444">
        <f t="shared" ca="1" si="172"/>
        <v>46410601031.772972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46410601031.772972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193377504.29905406</v>
      </c>
      <c r="L3597" s="444">
        <f t="shared" ca="1" si="172"/>
        <v>46603978536.072029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46603978536.072029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194183243.90030012</v>
      </c>
      <c r="L3598" s="444">
        <f t="shared" ca="1" si="172"/>
        <v>46798161779.972328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46798161779.972328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194992340.74988469</v>
      </c>
      <c r="L3599" s="444">
        <f t="shared" ca="1" si="172"/>
        <v>46993154120.722214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46993154120.722214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195804808.83634254</v>
      </c>
      <c r="L3600" s="444">
        <f t="shared" ca="1" si="172"/>
        <v>47188958929.558556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47188958929.558556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196620662.20649397</v>
      </c>
      <c r="L3601" s="444">
        <f t="shared" ca="1" si="172"/>
        <v>47385579591.765053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47385579591.765053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197439914.96568772</v>
      </c>
      <c r="L3602" s="444">
        <f t="shared" ca="1" si="172"/>
        <v>47583019506.730743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47583019506.730743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198262581.27804476</v>
      </c>
      <c r="L3603" s="444">
        <f t="shared" ca="1" si="172"/>
        <v>47781282088.008789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47781282088.008789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199088675.36670327</v>
      </c>
      <c r="L3604" s="444">
        <f t="shared" ca="1" si="172"/>
        <v>47980370763.375496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47980370763.375496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199918211.51406455</v>
      </c>
      <c r="L3605" s="444">
        <f t="shared" ca="1" si="172"/>
        <v>48180288974.889557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48180288974.889557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200751204.06203982</v>
      </c>
      <c r="L3606" s="444">
        <f t="shared" ca="1" si="172"/>
        <v>48381040178.951599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48381040178.951599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201587667.41229832</v>
      </c>
      <c r="L3607" s="444">
        <f t="shared" ca="1" si="172"/>
        <v>48582627846.363899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48582627846.363899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202427616.02651626</v>
      </c>
      <c r="L3608" s="444">
        <f t="shared" ca="1" si="172"/>
        <v>48785055462.390419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48785055462.390419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203271064.42662674</v>
      </c>
      <c r="L3609" s="444">
        <f t="shared" ca="1" si="172"/>
        <v>48988326526.817047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48988326526.817047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204118027.19507104</v>
      </c>
      <c r="L3610" s="444">
        <f t="shared" ca="1" si="172"/>
        <v>49192444554.012115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49192444554.012115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204968518.97505048</v>
      </c>
      <c r="L3611" s="444">
        <f t="shared" ca="1" si="172"/>
        <v>49397413072.987167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49397413072.987167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205822554.47077987</v>
      </c>
      <c r="L3612" s="444">
        <f t="shared" ca="1" si="172"/>
        <v>49603235627.457947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49603235627.457947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206680148.44774145</v>
      </c>
      <c r="L3613" s="444">
        <f t="shared" ca="1" si="172"/>
        <v>49809915775.905685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49809915775.905685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207541315.73294035</v>
      </c>
      <c r="L3614" s="444">
        <f t="shared" ca="1" si="172"/>
        <v>50017457091.638626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50017457091.638626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208406071.21516094</v>
      </c>
      <c r="L3615" s="444">
        <f t="shared" ca="1" si="172"/>
        <v>50225863162.85379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50225863162.85379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209274429.84522411</v>
      </c>
      <c r="L3616" s="444">
        <f t="shared" ca="1" si="172"/>
        <v>50435137592.699013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50435137592.699013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210146406.63624588</v>
      </c>
      <c r="L3617" s="444">
        <f t="shared" ca="1" si="172"/>
        <v>50645283999.335258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50645283999.335258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211022016.66389692</v>
      </c>
      <c r="L3618" s="444">
        <f t="shared" ca="1" si="172"/>
        <v>50856306015.999153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50856306015.999153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211901275.06666315</v>
      </c>
      <c r="L3619" s="444">
        <f t="shared" ca="1" si="172"/>
        <v>51068207291.065819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51068207291.065819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212784197.04610759</v>
      </c>
      <c r="L3620" s="444">
        <f t="shared" ca="1" si="172"/>
        <v>51280991488.111923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51280991488.111923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213670797.86713302</v>
      </c>
      <c r="L3621" s="444">
        <f t="shared" ca="1" si="172"/>
        <v>51494662285.979057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51494662285.979057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214561092.85824606</v>
      </c>
      <c r="L3622" s="444">
        <f t="shared" ca="1" si="172"/>
        <v>51709223378.837303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51709223378.837303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215455097.41182208</v>
      </c>
      <c r="L3623" s="444">
        <f t="shared" ca="1" si="172"/>
        <v>51924678476.249123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51924678476.249123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216352826.98437133</v>
      </c>
      <c r="L3624" s="444">
        <f t="shared" ca="1" si="172"/>
        <v>52141031303.233498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52141031303.233498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217254297.09680623</v>
      </c>
      <c r="L3625" s="444">
        <f t="shared" ca="1" si="172"/>
        <v>52358285600.330307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52358285600.330307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218159523.33470961</v>
      </c>
      <c r="L3626" s="444">
        <f t="shared" ca="1" si="172"/>
        <v>52576445123.665016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52576445123.665016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219068521.34860423</v>
      </c>
      <c r="L3627" s="444">
        <f t="shared" ca="1" si="172"/>
        <v>52795513645.013618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52795513645.013618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219981306.8542234</v>
      </c>
      <c r="L3628" s="444">
        <f t="shared" ca="1" si="172"/>
        <v>53015494951.867844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53015494951.867844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220897895.63278267</v>
      </c>
      <c r="L3629" s="444">
        <f t="shared" ca="1" si="172"/>
        <v>53236392847.500626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53236392847.500626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221818303.53125259</v>
      </c>
      <c r="L3630" s="444">
        <f t="shared" ca="1" si="172"/>
        <v>53458211151.031876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53458211151.031876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222742546.46263281</v>
      </c>
      <c r="L3631" s="444">
        <f t="shared" ca="1" si="172"/>
        <v>53680953697.494507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53680953697.494507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223670640.40622711</v>
      </c>
      <c r="L3632" s="444">
        <f t="shared" ca="1" si="172"/>
        <v>53904624337.900734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53904624337.900734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224602601.40791973</v>
      </c>
      <c r="L3633" s="444">
        <f t="shared" ca="1" si="172"/>
        <v>54129226939.308655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54129226939.308655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225538445.58045271</v>
      </c>
      <c r="L3634" s="444">
        <f t="shared" ca="1" si="172"/>
        <v>54354765384.889107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54354765384.889107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226478189.1037046</v>
      </c>
      <c r="L3635" s="444">
        <f t="shared" ca="1" si="172"/>
        <v>54581243573.992813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54581243573.992813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227421848.22497004</v>
      </c>
      <c r="L3636" s="444">
        <f t="shared" ca="1" si="172"/>
        <v>54808665422.217781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54808665422.217781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228369439.25924075</v>
      </c>
      <c r="L3637" s="444">
        <f t="shared" ca="1" si="172"/>
        <v>55037034861.47702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55037034861.47702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229320978.58948758</v>
      </c>
      <c r="L3638" s="444">
        <f t="shared" ca="1" si="172"/>
        <v>55266355840.066505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55266355840.066505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230276482.66694379</v>
      </c>
      <c r="L3639" s="444">
        <f t="shared" ca="1" si="172"/>
        <v>55496632322.733452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55496632322.733452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231235968.0113894</v>
      </c>
      <c r="L3640" s="444">
        <f t="shared" ca="1" si="172"/>
        <v>55727868290.744843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55727868290.744843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232199451.21143684</v>
      </c>
      <c r="L3641" s="444">
        <f t="shared" ca="1" si="172"/>
        <v>55960067741.956276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55960067741.956276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233166948.92481777</v>
      </c>
      <c r="L3642" s="444">
        <f t="shared" ca="1" si="172"/>
        <v>56193234690.881096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56193234690.881096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234138477.87867123</v>
      </c>
      <c r="L3643" s="444">
        <f t="shared" ca="1" si="172"/>
        <v>56427373168.759766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56427373168.759766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235114054.86983237</v>
      </c>
      <c r="L3644" s="444">
        <f t="shared" ca="1" si="172"/>
        <v>56662487223.629601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56662487223.629601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236093696.76512334</v>
      </c>
      <c r="L3645" s="444">
        <f t="shared" ca="1" si="172"/>
        <v>56898580920.394722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56898580920.394722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237077420.50164464</v>
      </c>
      <c r="L3646" s="444">
        <f t="shared" ca="1" si="172"/>
        <v>57135658340.89637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57135658340.89637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238065243.08706817</v>
      </c>
      <c r="L3647" s="444">
        <f t="shared" ca="1" si="172"/>
        <v>57373723583.983437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57373723583.983437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239057181.59993097</v>
      </c>
      <c r="L3648" s="444">
        <f t="shared" ca="1" si="172"/>
        <v>57612780765.583366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57612780765.583366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240053253.18993071</v>
      </c>
      <c r="L3649" s="444">
        <f t="shared" ca="1" si="172"/>
        <v>57852834018.7733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57852834018.7733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241053475.07822207</v>
      </c>
      <c r="L3650" s="444">
        <f t="shared" ca="1" si="172"/>
        <v>58093887493.851524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58093887493.851524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242057864.55771467</v>
      </c>
      <c r="L3651" s="444">
        <f t="shared" ca="1" si="172"/>
        <v>58335945358.409241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58335945358.409241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243066438.99337181</v>
      </c>
      <c r="L3652" s="444">
        <f t="shared" ca="1" si="172"/>
        <v>58579011797.402611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58579011797.402611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244079215.82251087</v>
      </c>
      <c r="L3653" s="444">
        <f t="shared" ca="1" si="172"/>
        <v>58823091013.225121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58823091013.225121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245096212.55510467</v>
      </c>
      <c r="L3654" s="444">
        <f t="shared" ca="1" si="172"/>
        <v>59068187225.780228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59068187225.780228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246117446.77408427</v>
      </c>
      <c r="L3655" s="444">
        <f t="shared" ca="1" si="172"/>
        <v>59314304672.554314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59314304672.554314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247142936.13564295</v>
      </c>
      <c r="L3656" s="444">
        <f t="shared" ca="1" si="172"/>
        <v>59561447608.689957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59561447608.689957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248172698.36954144</v>
      </c>
      <c r="L3657" s="444">
        <f t="shared" ca="1" si="172"/>
        <v>59809620307.059502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59809620307.059502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249206751.27941459</v>
      </c>
      <c r="L3658" s="444">
        <f t="shared" ca="1" si="172"/>
        <v>60058827058.338913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60058827058.338913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250245112.7430788</v>
      </c>
      <c r="L3659" s="444">
        <f t="shared" ca="1" si="172"/>
        <v>60309072171.081993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60309072171.081993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251287800.71284163</v>
      </c>
      <c r="L3660" s="444">
        <f t="shared" ca="1" si="172"/>
        <v>60560359971.794838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60560359971.794838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252334833.21581179</v>
      </c>
      <c r="L3661" s="444">
        <f t="shared" ca="1" si="172"/>
        <v>60812694805.010651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60812694805.010651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253386228.354211</v>
      </c>
      <c r="L3662" s="444">
        <f t="shared" ca="1" si="172"/>
        <v>61066081033.364861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61066081033.364861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254442004.30568692</v>
      </c>
      <c r="L3663" s="444">
        <f t="shared" ca="1" si="172"/>
        <v>61320523037.670547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61320523037.670547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255502179.32362723</v>
      </c>
      <c r="L3664" s="444">
        <f t="shared" ca="1" si="172"/>
        <v>61576025216.994171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61576025216.994171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256566771.73747575</v>
      </c>
      <c r="L3665" s="444">
        <f t="shared" ca="1" si="172"/>
        <v>61832591988.731644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61832591988.731644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257635799.9530485</v>
      </c>
      <c r="L3666" s="444">
        <f t="shared" ca="1" si="172"/>
        <v>62090227788.684692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62090227788.684692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258709282.45285287</v>
      </c>
      <c r="L3667" s="444">
        <f t="shared" ca="1" si="172"/>
        <v>62348937071.137543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62348937071.137543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259787237.79640639</v>
      </c>
      <c r="L3668" s="444">
        <f t="shared" ca="1" si="172"/>
        <v>62608724308.933952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62608724308.933952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260869684.62055814</v>
      </c>
      <c r="L3669" s="444">
        <f t="shared" ca="1" si="172"/>
        <v>62869593993.554512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62869593993.554512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261956641.63981047</v>
      </c>
      <c r="L3670" s="444">
        <f t="shared" ca="1" si="172"/>
        <v>63131550635.194321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63131550635.194321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263048127.64664301</v>
      </c>
      <c r="L3671" s="444">
        <f t="shared" ca="1" si="172"/>
        <v>63394598762.840965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63394598762.840965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264144161.51183733</v>
      </c>
      <c r="L3672" s="444">
        <f t="shared" ca="1" si="172"/>
        <v>63658742924.352806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63658742924.352806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265244762.18480334</v>
      </c>
      <c r="L3673" s="444">
        <f t="shared" ca="1" si="172"/>
        <v>63923987686.537613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63923987686.537613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266349948.69390675</v>
      </c>
      <c r="L3674" s="444">
        <f t="shared" ca="1" si="172"/>
        <v>64190337635.231522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64190337635.231522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267459740.14679801</v>
      </c>
      <c r="L3675" s="444">
        <f t="shared" ca="1" si="172"/>
        <v>64457797375.378319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64457797375.378319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268574155.73074293</v>
      </c>
      <c r="L3676" s="444">
        <f t="shared" ca="1" si="172"/>
        <v>64726371531.109062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64726371531.109062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269693214.7129544</v>
      </c>
      <c r="L3677" s="444">
        <f t="shared" ca="1" si="172"/>
        <v>64996064745.822014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64996064745.822014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270816936.44092506</v>
      </c>
      <c r="L3678" s="444">
        <f t="shared" ca="1" si="172"/>
        <v>65266881682.262939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65266881682.262939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271945340.34276223</v>
      </c>
      <c r="L3679" s="444">
        <f t="shared" ca="1" si="172"/>
        <v>65538827022.605705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65538827022.605705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273078445.92752379</v>
      </c>
      <c r="L3680" s="444">
        <f t="shared" ca="1" si="172"/>
        <v>65811905468.533226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65811905468.533226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274216272.78555512</v>
      </c>
      <c r="L3681" s="444">
        <f t="shared" ca="1" si="172"/>
        <v>66086121741.318779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66086121741.318779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275358840.58882821</v>
      </c>
      <c r="L3682" s="444">
        <f t="shared" ca="1" si="172"/>
        <v>66361480581.907608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66361480581.907608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276506169.09128171</v>
      </c>
      <c r="L3683" s="444">
        <f t="shared" ca="1" si="172"/>
        <v>66637986750.998886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66637986750.998886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277658278.12916201</v>
      </c>
      <c r="L3684" s="444">
        <f t="shared" ca="1" si="172"/>
        <v>66915645029.128052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66915645029.128052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278815187.62136686</v>
      </c>
      <c r="L3685" s="444">
        <f t="shared" ca="1" si="172"/>
        <v>67194460216.74942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67194460216.74942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279976917.56978923</v>
      </c>
      <c r="L3686" s="444">
        <f t="shared" ca="1" si="172"/>
        <v>67474437134.319206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67474437134.319206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281143488.05966336</v>
      </c>
      <c r="L3687" s="444">
        <f t="shared" ca="1" si="172"/>
        <v>67755580622.378868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67755580622.378868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282314919.25991195</v>
      </c>
      <c r="L3688" s="444">
        <f t="shared" ca="1" si="172"/>
        <v>68037895541.638779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68037895541.638779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283491231.42349494</v>
      </c>
      <c r="L3689" s="444">
        <f t="shared" ca="1" si="172"/>
        <v>68321386773.062271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68321386773.062271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284672444.88775945</v>
      </c>
      <c r="L3690" s="444">
        <f t="shared" ca="1" si="172"/>
        <v>68606059217.950027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68606059217.950027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285858580.07479179</v>
      </c>
      <c r="L3691" s="444">
        <f t="shared" ca="1" si="172"/>
        <v>68891917798.024826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68891917798.024826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287049657.49177009</v>
      </c>
      <c r="L3692" s="444">
        <f t="shared" ca="1" si="172"/>
        <v>69178967455.516602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69178967455.516602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288245697.73131919</v>
      </c>
      <c r="L3693" s="444">
        <f t="shared" ca="1" si="172"/>
        <v>69467213153.247925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69467213153.247925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289446721.47186637</v>
      </c>
      <c r="L3694" s="444">
        <f t="shared" ca="1" si="172"/>
        <v>69756659874.719788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69756659874.719788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290652749.47799909</v>
      </c>
      <c r="L3695" s="444">
        <f t="shared" ca="1" si="172"/>
        <v>70047312624.197784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70047312624.197784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291863802.60082412</v>
      </c>
      <c r="L3696" s="444">
        <f t="shared" ca="1" si="172"/>
        <v>70339176426.798615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70339176426.798615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293079901.77832758</v>
      </c>
      <c r="L3697" s="444">
        <f t="shared" ca="1" si="172"/>
        <v>70632256328.576935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70632256328.576935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294301068.03573722</v>
      </c>
      <c r="L3698" s="444">
        <f t="shared" ca="1" si="172"/>
        <v>70926557396.612671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70926557396.612671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295527322.4858861</v>
      </c>
      <c r="L3699" s="444">
        <f t="shared" ca="1" si="172"/>
        <v>71222084719.098557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71222084719.098557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296758686.32957733</v>
      </c>
      <c r="L3700" s="444">
        <f t="shared" ca="1" si="172"/>
        <v>71518843405.428131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71518843405.428131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297995180.85595053</v>
      </c>
      <c r="L3701" s="444">
        <f t="shared" ca="1" si="172"/>
        <v>71816838586.284088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71816838586.284088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299236827.44285035</v>
      </c>
      <c r="L3702" s="444">
        <f t="shared" ca="1" si="172"/>
        <v>72116075413.726944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72116075413.726944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300483647.5571956</v>
      </c>
      <c r="L3703" s="444">
        <f t="shared" ca="1" si="172"/>
        <v>72416559061.284134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72416559061.284134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301735662.75535053</v>
      </c>
      <c r="L3704" s="444">
        <f t="shared" ca="1" si="172"/>
        <v>72718294724.03949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72718294724.03949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302992894.68349785</v>
      </c>
      <c r="L3705" s="444">
        <f t="shared" ca="1" si="172"/>
        <v>73021287618.722992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73021287618.722992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304255365.07801247</v>
      </c>
      <c r="L3706" s="444">
        <f t="shared" ca="1" si="172"/>
        <v>73325542983.80101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73325542983.80101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305523095.76583755</v>
      </c>
      <c r="L3707" s="444">
        <f t="shared" ca="1" si="172"/>
        <v>73631066079.566849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73631066079.566849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306796108.66486186</v>
      </c>
      <c r="L3708" s="444">
        <f t="shared" ca="1" si="172"/>
        <v>73937862188.231705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73937862188.231705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308074425.78429878</v>
      </c>
      <c r="L3709" s="444">
        <f t="shared" ca="1" si="172"/>
        <v>74245936614.016006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74245936614.016006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309358069.22506666</v>
      </c>
      <c r="L3710" s="444">
        <f t="shared" ca="1" si="172"/>
        <v>74555294683.241074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74555294683.241074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310647061.18017113</v>
      </c>
      <c r="L3711" s="444">
        <f t="shared" ca="1" si="172"/>
        <v>74865941744.421249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74865941744.421249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311941423.93508852</v>
      </c>
      <c r="L3712" s="444">
        <f t="shared" ca="1" si="172"/>
        <v>75177883168.356339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75177883168.356339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313241179.86815143</v>
      </c>
      <c r="L3713" s="444">
        <f t="shared" ca="1" si="172"/>
        <v>75491124348.224487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75491124348.224487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314546351.45093536</v>
      </c>
      <c r="L3714" s="444">
        <f t="shared" ca="1" si="172"/>
        <v>75805670699.675415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75805670699.675415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315856961.24864757</v>
      </c>
      <c r="L3715" s="444">
        <f t="shared" ca="1" si="172"/>
        <v>76121527660.924057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76121527660.924057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317173031.92051691</v>
      </c>
      <c r="L3716" s="444">
        <f t="shared" ca="1" si="172"/>
        <v>76438700692.844574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76438700692.844574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318494586.2201857</v>
      </c>
      <c r="L3717" s="444">
        <f t="shared" ca="1" si="172"/>
        <v>76757195279.064758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76757195279.064758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319821646.99610317</v>
      </c>
      <c r="L3718" s="444">
        <f t="shared" ca="1" si="172"/>
        <v>77077016926.060867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77077016926.060867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321154237.19192028</v>
      </c>
      <c r="L3719" s="444">
        <f t="shared" ca="1" si="172"/>
        <v>77398171163.252792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77398171163.252792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322492379.84688663</v>
      </c>
      <c r="L3720" s="444">
        <f t="shared" ca="1" si="172"/>
        <v>77720663543.099686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77720663543.099686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323836098.09624869</v>
      </c>
      <c r="L3721" s="444">
        <f t="shared" ca="1" si="172"/>
        <v>78044499641.195938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78044499641.195938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325185415.17164975</v>
      </c>
      <c r="L3722" s="444">
        <f t="shared" ca="1" si="172"/>
        <v>78369685056.367584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78369685056.367584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326540354.40153158</v>
      </c>
      <c r="L3723" s="444">
        <f t="shared" ca="1" si="172"/>
        <v>78696225410.769119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78696225410.769119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327900939.21153802</v>
      </c>
      <c r="L3724" s="444">
        <f t="shared" ca="1" si="172"/>
        <v>79024126349.980652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79024126349.980652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329267193.12491935</v>
      </c>
      <c r="L3725" s="444">
        <f t="shared" ca="1" si="172"/>
        <v>79353393543.105576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79353393543.105576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330639139.76293987</v>
      </c>
      <c r="L3726" s="444">
        <f t="shared" ca="1" si="172"/>
        <v>79684032682.868515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79684032682.868515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332016802.84528548</v>
      </c>
      <c r="L3727" s="444">
        <f t="shared" ca="1" si="172"/>
        <v>80016049485.713806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80016049485.713806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333400206.19047421</v>
      </c>
      <c r="L3728" s="444">
        <f t="shared" ca="1" si="172"/>
        <v>80349449691.904282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80349449691.904282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334789373.71626782</v>
      </c>
      <c r="L3729" s="444">
        <f t="shared" ca="1" si="172"/>
        <v>80684239065.620544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80684239065.620544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336184329.44008559</v>
      </c>
      <c r="L3730" s="444">
        <f t="shared" ca="1" si="172"/>
        <v>81020423395.060623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81020423395.060623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337585097.47941923</v>
      </c>
      <c r="L3731" s="444">
        <f t="shared" ca="1" si="172"/>
        <v>81358008492.540039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81358008492.540039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338991702.05225015</v>
      </c>
      <c r="L3732" s="444">
        <f t="shared" ca="1" si="172"/>
        <v>81697000194.592285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81697000194.592285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340404167.47746783</v>
      </c>
      <c r="L3733" s="444">
        <f t="shared" ca="1" si="172"/>
        <v>82037404362.069748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82037404362.069748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341822518.17529058</v>
      </c>
      <c r="L3734" s="444">
        <f t="shared" ca="1" si="172"/>
        <v>82379226880.245041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82379226880.245041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343246778.66768765</v>
      </c>
      <c r="L3735" s="444">
        <f t="shared" ca="1" si="172"/>
        <v>82722473658.912735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82722473658.912735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344676973.57880306</v>
      </c>
      <c r="L3736" s="444">
        <f t="shared" ca="1" si="172"/>
        <v>83067150632.491531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83067150632.491531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346113127.6353814</v>
      </c>
      <c r="L3737" s="444">
        <f t="shared" ca="1" si="172"/>
        <v>83413263760.126907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83413263760.126907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347555265.66719544</v>
      </c>
      <c r="L3738" s="444">
        <f t="shared" ca="1" si="172"/>
        <v>83760819025.794098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83760819025.794098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349003412.6074754</v>
      </c>
      <c r="L3739" s="444">
        <f t="shared" ca="1" si="172"/>
        <v>84109822438.401581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84109822438.401581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350457593.4933399</v>
      </c>
      <c r="L3740" s="444">
        <f t="shared" ca="1" si="172"/>
        <v>84460280031.894928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84460280031.894928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351917833.46622884</v>
      </c>
      <c r="L3741" s="444">
        <f t="shared" ca="1" si="172"/>
        <v>84812197865.36116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84812197865.36116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353384157.77233815</v>
      </c>
      <c r="L3742" s="444">
        <f t="shared" ca="1" si="172"/>
        <v>85165582023.133499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85165582023.133499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354856591.76305622</v>
      </c>
      <c r="L3743" s="444">
        <f t="shared" ca="1" si="172"/>
        <v>85520438614.896561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85520438614.896561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356335160.89540231</v>
      </c>
      <c r="L3744" s="444">
        <f t="shared" ca="1" si="172"/>
        <v>85876773775.791962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85876773775.791962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357819890.73246652</v>
      </c>
      <c r="L3745" s="444">
        <f t="shared" ca="1" si="172"/>
        <v>86234593666.524429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86234593666.524429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359310806.94385177</v>
      </c>
      <c r="L3746" s="444">
        <f t="shared" ca="1" si="172"/>
        <v>86593904473.468277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86593904473.468277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360807935.30611783</v>
      </c>
      <c r="L3747" s="444">
        <f t="shared" ca="1" si="172"/>
        <v>86954712408.774399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86954712408.774399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362311301.70322669</v>
      </c>
      <c r="L3748" s="444">
        <f t="shared" ca="1" si="172"/>
        <v>87317023710.477631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87317023710.477631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363820932.12699014</v>
      </c>
      <c r="L3749" s="444">
        <f t="shared" ca="1" si="172"/>
        <v>87680844642.604614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87680844642.604614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365336852.6775192</v>
      </c>
      <c r="L3750" s="444">
        <f t="shared" ca="1" si="172"/>
        <v>88046181495.282135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88046181495.282135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366859089.56367558</v>
      </c>
      <c r="L3751" s="444">
        <f t="shared" ca="1" si="172"/>
        <v>88413040584.84581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88413040584.84581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368387669.10352421</v>
      </c>
      <c r="L3752" s="444">
        <f t="shared" ca="1" si="172"/>
        <v>88781428253.949341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88781428253.949341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369922617.7247889</v>
      </c>
      <c r="L3753" s="444">
        <f t="shared" ca="1" si="172"/>
        <v>89151350871.674133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89151350871.674133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371463961.9653089</v>
      </c>
      <c r="L3754" s="444">
        <f t="shared" ca="1" si="172"/>
        <v>89522814833.639435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89522814833.639435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373011728.47349763</v>
      </c>
      <c r="L3755" s="444">
        <f t="shared" ca="1" si="172"/>
        <v>89895826562.11293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89895826562.11293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374565944.00880384</v>
      </c>
      <c r="L3756" s="444">
        <f t="shared" ca="1" si="172"/>
        <v>90270392506.121735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90270392506.121735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376126635.4421739</v>
      </c>
      <c r="L3757" s="444">
        <f t="shared" ca="1" si="172"/>
        <v>90646519141.563904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90646519141.563904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377693829.75651628</v>
      </c>
      <c r="L3758" s="444">
        <f t="shared" ca="1" si="172"/>
        <v>91024212971.320419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91024212971.320419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379267554.04716843</v>
      </c>
      <c r="L3759" s="444">
        <f t="shared" ca="1" si="172"/>
        <v>91403480525.367584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91403480525.367584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380847835.52236491</v>
      </c>
      <c r="L3760" s="444">
        <f t="shared" ca="1" si="172"/>
        <v>91784328360.889954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91784328360.889954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382434701.50370812</v>
      </c>
      <c r="L3761" s="444">
        <f t="shared" ca="1" si="172"/>
        <v>92166763062.393661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92166763062.393661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384028179.42664027</v>
      </c>
      <c r="L3762" s="444">
        <f t="shared" ca="1" si="172"/>
        <v>92550791241.820297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92550791241.820297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385628296.84091789</v>
      </c>
      <c r="L3763" s="444">
        <f t="shared" ca="1" si="172"/>
        <v>92936419538.661209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92936419538.661209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387235081.41108835</v>
      </c>
      <c r="L3764" s="444">
        <f t="shared" ca="1" si="172"/>
        <v>93323654620.072296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93323654620.072296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388848560.91696787</v>
      </c>
      <c r="L3765" s="444">
        <f t="shared" ca="1" si="172"/>
        <v>93712503180.989258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93712503180.989258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390468763.2541219</v>
      </c>
      <c r="L3766" s="444">
        <f t="shared" ca="1" si="172"/>
        <v>94102971944.243378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94102971944.243378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392095716.43434739</v>
      </c>
      <c r="L3767" s="444">
        <f t="shared" ca="1" si="172"/>
        <v>94495067660.677719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94495067660.677719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393729448.58615714</v>
      </c>
      <c r="L3768" s="444">
        <f t="shared" ca="1" si="172"/>
        <v>94888797109.26387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94888797109.26387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395369987.95526612</v>
      </c>
      <c r="L3769" s="444">
        <f t="shared" ca="1" si="172"/>
        <v>95284167097.219131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95284167097.219131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397017362.90507972</v>
      </c>
      <c r="L3770" s="444">
        <f t="shared" ca="1" si="172"/>
        <v>95681184460.124207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95681184460.124207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398671601.91718417</v>
      </c>
      <c r="L3771" s="444">
        <f t="shared" ca="1" si="172"/>
        <v>96079856062.041397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96079856062.041397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400332733.59183913</v>
      </c>
      <c r="L3772" s="444">
        <f t="shared" ca="1" si="172"/>
        <v>96480188795.63324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96480188795.63324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402000786.64847183</v>
      </c>
      <c r="L3773" s="444">
        <f t="shared" ca="1" si="172"/>
        <v>96882189582.281708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96882189582.281708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403675789.92617381</v>
      </c>
      <c r="L3774" s="444">
        <f t="shared" ca="1" si="172"/>
        <v>97285865372.207886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97285865372.207886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405357772.3841995</v>
      </c>
      <c r="L3775" s="444">
        <f t="shared" ca="1" si="172"/>
        <v>97691223144.592087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97691223144.592087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407046763.102467</v>
      </c>
      <c r="L3776" s="444">
        <f t="shared" ca="1" si="172"/>
        <v>98098269907.69455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98098269907.69455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408742791.28206062</v>
      </c>
      <c r="L3777" s="444">
        <f t="shared" ca="1" si="172"/>
        <v>98507012698.976608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98507012698.976608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410445886.24573588</v>
      </c>
      <c r="L3778" s="444">
        <f t="shared" ca="1" si="172"/>
        <v>98917458585.222351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98917458585.222351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412156077.43842643</v>
      </c>
      <c r="L3779" s="444">
        <f t="shared" ca="1" si="172"/>
        <v>99329614662.660782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99329614662.660782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413873394.42775327</v>
      </c>
      <c r="L3780" s="444">
        <f t="shared" ca="1" si="172"/>
        <v>99743488057.088531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99743488057.088531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415597866.90453553</v>
      </c>
      <c r="L3781" s="444">
        <f t="shared" ca="1" si="172"/>
        <v>100159085923.99307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100159085923.99307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417329524.68330449</v>
      </c>
      <c r="L3782" s="444">
        <f t="shared" ca="1" si="172"/>
        <v>100576415448.67638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100576415448.67638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419068397.70281821</v>
      </c>
      <c r="L3783" s="444">
        <f t="shared" ca="1" si="172"/>
        <v>100995483846.3792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100995483846.3792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420814516.02657998</v>
      </c>
      <c r="L3784" s="444">
        <f t="shared" ca="1" si="172"/>
        <v>101416298362.40578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101416298362.40578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422567909.84335738</v>
      </c>
      <c r="L3785" s="444">
        <f t="shared" ca="1" si="172"/>
        <v>101838866272.24913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101838866272.24913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424328609.46770471</v>
      </c>
      <c r="L3786" s="444">
        <f t="shared" ca="1" si="172"/>
        <v>102263194881.71683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102263194881.71683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426096645.34048676</v>
      </c>
      <c r="L3787" s="444">
        <f t="shared" ca="1" si="172"/>
        <v>102689291527.05731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102689291527.05731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427872048.02940547</v>
      </c>
      <c r="L3788" s="444">
        <f t="shared" ca="1" si="172"/>
        <v>103117163575.08672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103117163575.08672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429654848.22952795</v>
      </c>
      <c r="L3789" s="444">
        <f t="shared" ca="1" si="172"/>
        <v>103546818423.31624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103546818423.31624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431445076.76381767</v>
      </c>
      <c r="L3790" s="444">
        <f t="shared" ca="1" si="172"/>
        <v>103978263500.08006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103978263500.08006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433242764.58366692</v>
      </c>
      <c r="L3791" s="444">
        <f t="shared" ca="1" si="172"/>
        <v>104411506264.66373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104411506264.66373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435047942.76943219</v>
      </c>
      <c r="L3792" s="444">
        <f t="shared" ca="1" si="172"/>
        <v>104846554207.43317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104846554207.43317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436860642.53097153</v>
      </c>
      <c r="L3793" s="444">
        <f t="shared" ca="1" si="172"/>
        <v>105283414849.96414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105283414849.96414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438680895.20818394</v>
      </c>
      <c r="L3794" s="444">
        <f t="shared" ca="1" si="172"/>
        <v>105722095745.17233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105722095745.17233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440508732.27155137</v>
      </c>
      <c r="L3795" s="444">
        <f t="shared" ca="1" si="172"/>
        <v>106162604477.44388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106162604477.44388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442344185.3226828</v>
      </c>
      <c r="L3796" s="444">
        <f t="shared" ca="1" si="172"/>
        <v>106604948662.76656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106604948662.76656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444187286.09486061</v>
      </c>
      <c r="L3797" s="444">
        <f t="shared" ca="1" si="172"/>
        <v>107049135948.86142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107049135948.86142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446038066.45358926</v>
      </c>
      <c r="L3798" s="444">
        <f t="shared" ca="1" si="172"/>
        <v>107495174015.315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107495174015.315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447896558.39714581</v>
      </c>
      <c r="L3799" s="444">
        <f t="shared" ca="1" si="172"/>
        <v>107943070573.71214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107943070573.71214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449762794.05713385</v>
      </c>
      <c r="L3800" s="444">
        <f t="shared" ca="1" si="172"/>
        <v>108392833367.76927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108392833367.76927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451636805.69903868</v>
      </c>
      <c r="L3801" s="444">
        <f t="shared" ca="1" si="172"/>
        <v>108844470173.46831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108844470173.46831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453518625.72278458</v>
      </c>
      <c r="L3802" s="444">
        <f t="shared" ca="1" si="172"/>
        <v>109297988799.19109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109297988799.19109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455408286.6632961</v>
      </c>
      <c r="L3803" s="444">
        <f t="shared" ca="1" si="172"/>
        <v>109753397085.85439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109753397085.85439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457305821.19105995</v>
      </c>
      <c r="L3804" s="444">
        <f t="shared" ca="1" si="172"/>
        <v>110210702907.04544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110210702907.04544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459211262.11268932</v>
      </c>
      <c r="L3805" s="444">
        <f t="shared" ca="1" si="172"/>
        <v>110669914169.15813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110669914169.15813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461124642.37149227</v>
      </c>
      <c r="L3806" s="444">
        <f t="shared" ca="1" si="172"/>
        <v>111131038811.52962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111131038811.52962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463045995.04804009</v>
      </c>
      <c r="L3807" s="444">
        <f t="shared" ca="1" si="172"/>
        <v>111594084806.57765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111594084806.57765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464975353.36074018</v>
      </c>
      <c r="L3808" s="444">
        <f t="shared" ca="1" si="172"/>
        <v>112059060159.93839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112059060159.93839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466912750.66640991</v>
      </c>
      <c r="L3809" s="444">
        <f t="shared" ca="1" si="172"/>
        <v>112525972910.6048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112525972910.6048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468858220.46085334</v>
      </c>
      <c r="L3810" s="444">
        <f t="shared" ca="1" si="172"/>
        <v>112994831131.06564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112994831131.06564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470811796.37944013</v>
      </c>
      <c r="L3811" s="444">
        <f t="shared" ca="1" si="172"/>
        <v>113465642927.44508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113465642927.44508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472773512.1976878</v>
      </c>
      <c r="L3812" s="444">
        <f t="shared" ca="1" si="172"/>
        <v>113938416439.64278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113938416439.64278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474743401.83184487</v>
      </c>
      <c r="L3813" s="444">
        <f t="shared" ca="1" si="172"/>
        <v>114413159841.47462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114413159841.47462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476721499.33947754</v>
      </c>
      <c r="L3814" s="444">
        <f t="shared" ca="1" si="172"/>
        <v>114889881340.8141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114889881340.8141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478707838.92005873</v>
      </c>
      <c r="L3815" s="444">
        <f t="shared" ca="1" si="172"/>
        <v>115368589179.73416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115368589179.73416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480702454.91555899</v>
      </c>
      <c r="L3816" s="444">
        <f t="shared" ca="1" si="172"/>
        <v>115849291634.64972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115849291634.64972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482705381.81104046</v>
      </c>
      <c r="L3817" s="444">
        <f t="shared" ca="1" si="172"/>
        <v>116331997016.46075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116331997016.46075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484716654.23525321</v>
      </c>
      <c r="L3818" s="444">
        <f t="shared" ca="1" si="172"/>
        <v>116816713670.69601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116816713670.69601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486736306.96123338</v>
      </c>
      <c r="L3819" s="444">
        <f t="shared" ca="1" si="172"/>
        <v>117303449977.65724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117303449977.65724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488764374.90690517</v>
      </c>
      <c r="L3820" s="444">
        <f t="shared" ca="1" si="172"/>
        <v>117792214352.56415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117792214352.56415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490800893.13568395</v>
      </c>
      <c r="L3821" s="444">
        <f t="shared" ca="1" si="172"/>
        <v>118283015245.69983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118283015245.69983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492845896.85708261</v>
      </c>
      <c r="L3822" s="444">
        <f t="shared" ca="1" si="172"/>
        <v>118775861142.55692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118775861142.55692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494899421.42732048</v>
      </c>
      <c r="L3823" s="444">
        <f t="shared" ca="1" si="172"/>
        <v>119270760563.98424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119270760563.98424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496961502.34993428</v>
      </c>
      <c r="L3824" s="444">
        <f t="shared" ca="1" si="172"/>
        <v>119767722066.33417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119767722066.33417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499032175.27639234</v>
      </c>
      <c r="L3825" s="444">
        <f t="shared" ca="1" si="172"/>
        <v>120266754241.61057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120266754241.61057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501111476.00671071</v>
      </c>
      <c r="L3826" s="444">
        <f t="shared" ca="1" si="172"/>
        <v>120767865717.61728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120767865717.61728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503199440.49007195</v>
      </c>
      <c r="L3827" s="444">
        <f t="shared" ca="1" si="172"/>
        <v>121271065158.10735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121271065158.10735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505296104.82544732</v>
      </c>
      <c r="L3828" s="444">
        <f t="shared" ca="1" si="172"/>
        <v>121776361262.9328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121776361262.9328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507401505.26221997</v>
      </c>
      <c r="L3829" s="444">
        <f t="shared" ca="1" si="172"/>
        <v>122283762768.19502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122283762768.19502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509515678.20081264</v>
      </c>
      <c r="L3830" s="444">
        <f t="shared" ca="1" si="172"/>
        <v>122793278446.39583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122793278446.39583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511638660.19331592</v>
      </c>
      <c r="L3831" s="444">
        <f t="shared" ca="1" si="172"/>
        <v>123304917106.58914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123304917106.58914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513770487.94412136</v>
      </c>
      <c r="L3832" s="444">
        <f t="shared" ca="1" si="172"/>
        <v>123818687594.53326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123818687594.53326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515911198.31055522</v>
      </c>
      <c r="L3833" s="444">
        <f t="shared" ref="L3833:L4087" ca="1" si="177">I3833-J3833+K3833</f>
        <v>124334598792.84383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124334598792.84383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518060828.30351591</v>
      </c>
      <c r="L3834" s="444">
        <f t="shared" ca="1" si="177"/>
        <v>124852659621.14734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124852659621.14734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520219415.0881139</v>
      </c>
      <c r="L3835" s="444">
        <f t="shared" ca="1" si="177"/>
        <v>125372879036.23546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125372879036.23546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522386995.98431438</v>
      </c>
      <c r="L3836" s="444">
        <f t="shared" ca="1" si="177"/>
        <v>125895266032.21977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125895266032.21977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524563608.4675824</v>
      </c>
      <c r="L3837" s="444">
        <f t="shared" ca="1" si="177"/>
        <v>126419829640.68735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126419829640.68735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526749290.16953069</v>
      </c>
      <c r="L3838" s="444">
        <f t="shared" ca="1" si="177"/>
        <v>126946578930.85687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126946578930.85687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528944078.87857032</v>
      </c>
      <c r="L3839" s="444">
        <f t="shared" ca="1" si="177"/>
        <v>127475523009.73544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127475523009.73544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531148012.54056436</v>
      </c>
      <c r="L3840" s="444">
        <f t="shared" ca="1" si="177"/>
        <v>128006671022.276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128006671022.276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533361129.25948328</v>
      </c>
      <c r="L3841" s="444">
        <f t="shared" ca="1" si="177"/>
        <v>128540032151.53548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128540032151.53548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535583467.29806447</v>
      </c>
      <c r="L3842" s="444">
        <f t="shared" ca="1" si="177"/>
        <v>129075615618.83354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129075615618.83354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537815065.07847297</v>
      </c>
      <c r="L3843" s="444">
        <f t="shared" ca="1" si="177"/>
        <v>129613430683.91202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129613430683.91202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540055961.18296671</v>
      </c>
      <c r="L3844" s="444">
        <f t="shared" ca="1" si="177"/>
        <v>130153486645.09499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130153486645.09499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542306194.3545624</v>
      </c>
      <c r="L3845" s="444">
        <f t="shared" ca="1" si="177"/>
        <v>130695792839.44955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130695792839.44955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544565803.49770641</v>
      </c>
      <c r="L3846" s="444">
        <f t="shared" ca="1" si="177"/>
        <v>131240358642.94727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131240358642.94727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546834827.67894697</v>
      </c>
      <c r="L3847" s="444">
        <f t="shared" ca="1" si="177"/>
        <v>131787193470.62621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131787193470.62621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549113306.12760913</v>
      </c>
      <c r="L3848" s="444">
        <f t="shared" ca="1" si="177"/>
        <v>132336306776.75381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132336306776.75381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551401278.23647428</v>
      </c>
      <c r="L3849" s="444">
        <f t="shared" ca="1" si="177"/>
        <v>132887708054.9903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132887708054.9903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553698783.56245959</v>
      </c>
      <c r="L3850" s="444">
        <f t="shared" ca="1" si="177"/>
        <v>133441406838.55275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133441406838.55275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556005861.82730317</v>
      </c>
      <c r="L3851" s="444">
        <f t="shared" ca="1" si="177"/>
        <v>133997412700.38005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133997412700.38005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558322552.9182502</v>
      </c>
      <c r="L3852" s="444">
        <f t="shared" ca="1" si="177"/>
        <v>134555735253.29829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134555735253.29829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560648896.88874292</v>
      </c>
      <c r="L3853" s="444">
        <f t="shared" ca="1" si="177"/>
        <v>135116384150.18704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135116384150.18704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562984933.95911276</v>
      </c>
      <c r="L3854" s="444">
        <f t="shared" ca="1" si="177"/>
        <v>135679369084.14615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135679369084.14615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565330704.51727557</v>
      </c>
      <c r="L3855" s="444">
        <f t="shared" ca="1" si="177"/>
        <v>136244699788.66342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136244699788.66342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567686249.1194309</v>
      </c>
      <c r="L3856" s="444">
        <f t="shared" ca="1" si="177"/>
        <v>136812386037.78285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136812386037.78285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570051608.49076176</v>
      </c>
      <c r="L3857" s="444">
        <f t="shared" ca="1" si="177"/>
        <v>137382437646.27362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137382437646.27362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572426823.52614009</v>
      </c>
      <c r="L3858" s="444">
        <f t="shared" ca="1" si="177"/>
        <v>137954864469.79977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137954864469.79977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574811935.2908324</v>
      </c>
      <c r="L3859" s="444">
        <f t="shared" ca="1" si="177"/>
        <v>138529676405.09061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138529676405.09061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577206985.02121091</v>
      </c>
      <c r="L3860" s="444">
        <f t="shared" ca="1" si="177"/>
        <v>139106883390.11182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139106883390.11182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579612014.12546587</v>
      </c>
      <c r="L3861" s="444">
        <f t="shared" ca="1" si="177"/>
        <v>139686495404.23727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139686495404.23727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582027064.184322</v>
      </c>
      <c r="L3862" s="444">
        <f t="shared" ca="1" si="177"/>
        <v>140268522468.4216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140268522468.4216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584452176.95175672</v>
      </c>
      <c r="L3863" s="444">
        <f t="shared" ca="1" si="177"/>
        <v>140852974645.37335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140852974645.37335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586887394.35572231</v>
      </c>
      <c r="L3864" s="444">
        <f t="shared" ca="1" si="177"/>
        <v>141439862039.72906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141439862039.72906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589332758.49887109</v>
      </c>
      <c r="L3865" s="444">
        <f t="shared" ca="1" si="177"/>
        <v>142029194798.22794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142029194798.22794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591788311.65928304</v>
      </c>
      <c r="L3866" s="444">
        <f t="shared" ca="1" si="177"/>
        <v>142620983109.88721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142620983109.88721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594254096.2911967</v>
      </c>
      <c r="L3867" s="444">
        <f t="shared" ca="1" si="177"/>
        <v>143215237206.17841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143215237206.17841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596730155.02574337</v>
      </c>
      <c r="L3868" s="444">
        <f t="shared" ca="1" si="177"/>
        <v>143811967361.20416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143811967361.20416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599216530.67168403</v>
      </c>
      <c r="L3869" s="444">
        <f t="shared" ca="1" si="177"/>
        <v>144411183891.87585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144411183891.87585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601713266.21614933</v>
      </c>
      <c r="L3870" s="444">
        <f t="shared" ca="1" si="177"/>
        <v>145012897158.09201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145012897158.09201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604220404.82538342</v>
      </c>
      <c r="L3871" s="444">
        <f t="shared" ca="1" si="177"/>
        <v>145617117562.91739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145617117562.91739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606737989.84548914</v>
      </c>
      <c r="L3872" s="444">
        <f t="shared" ca="1" si="177"/>
        <v>146223855552.76288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146223855552.76288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609266064.80317867</v>
      </c>
      <c r="L3873" s="444">
        <f t="shared" ca="1" si="177"/>
        <v>146833121617.56607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146833121617.56607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611804673.40652525</v>
      </c>
      <c r="L3874" s="444">
        <f t="shared" ca="1" si="177"/>
        <v>147444926290.9726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147444926290.9726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614353859.54571915</v>
      </c>
      <c r="L3875" s="444">
        <f t="shared" ca="1" si="177"/>
        <v>148059280150.51831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148059280150.51831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616913667.29382634</v>
      </c>
      <c r="L3876" s="444">
        <f t="shared" ca="1" si="177"/>
        <v>148676193817.81213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148676193817.81213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619484140.90755057</v>
      </c>
      <c r="L3877" s="444">
        <f t="shared" ca="1" si="177"/>
        <v>149295677958.7197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149295677958.7197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622065324.82799876</v>
      </c>
      <c r="L3878" s="444">
        <f t="shared" ca="1" si="177"/>
        <v>149917743283.5477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149917743283.5477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624657263.6814487</v>
      </c>
      <c r="L3879" s="444">
        <f t="shared" ca="1" si="177"/>
        <v>150542400547.22916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150542400547.22916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627260002.28012145</v>
      </c>
      <c r="L3880" s="444">
        <f t="shared" ca="1" si="177"/>
        <v>151169660549.50928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151169660549.50928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629873585.62295532</v>
      </c>
      <c r="L3881" s="444">
        <f t="shared" ca="1" si="177"/>
        <v>151799534135.13223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151799534135.13223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632498058.89638424</v>
      </c>
      <c r="L3882" s="444">
        <f t="shared" ca="1" si="177"/>
        <v>152432032194.02863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152432032194.02863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635133467.47511923</v>
      </c>
      <c r="L3883" s="444">
        <f t="shared" ca="1" si="177"/>
        <v>153067165661.50375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153067165661.50375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637779856.92293227</v>
      </c>
      <c r="L3884" s="444">
        <f t="shared" ca="1" si="177"/>
        <v>153704945518.4267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153704945518.4267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640437272.99344456</v>
      </c>
      <c r="L3885" s="444">
        <f t="shared" ca="1" si="177"/>
        <v>154345382791.42014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154345382791.42014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643105761.63091719</v>
      </c>
      <c r="L3886" s="444">
        <f t="shared" ca="1" si="177"/>
        <v>154988488553.05106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154988488553.05106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645785368.97104609</v>
      </c>
      <c r="L3887" s="444">
        <f t="shared" ca="1" si="177"/>
        <v>155634273922.02209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155634273922.02209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648476141.34175873</v>
      </c>
      <c r="L3888" s="444">
        <f t="shared" ca="1" si="177"/>
        <v>156282750063.36386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156282750063.36386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651178125.26401603</v>
      </c>
      <c r="L3889" s="444">
        <f t="shared" ca="1" si="177"/>
        <v>156933928188.62787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156933928188.62787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653891367.4526161</v>
      </c>
      <c r="L3890" s="444">
        <f t="shared" ca="1" si="177"/>
        <v>157587819556.08047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157587819556.08047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656615914.81700194</v>
      </c>
      <c r="L3891" s="444">
        <f t="shared" ca="1" si="177"/>
        <v>158244435470.89749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158244435470.89749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659351814.46207285</v>
      </c>
      <c r="L3892" s="444">
        <f t="shared" ca="1" si="177"/>
        <v>158903787285.35956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158903787285.35956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662099113.6889981</v>
      </c>
      <c r="L3893" s="444">
        <f t="shared" ca="1" si="177"/>
        <v>159565886399.04855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159565886399.04855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664857859.99603558</v>
      </c>
      <c r="L3894" s="444">
        <f t="shared" ca="1" si="177"/>
        <v>160230744259.04459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160230744259.04459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667628101.07935238</v>
      </c>
      <c r="L3895" s="444">
        <f t="shared" ca="1" si="177"/>
        <v>160898372360.12393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160898372360.12393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670409884.83384967</v>
      </c>
      <c r="L3896" s="444">
        <f t="shared" ca="1" si="177"/>
        <v>161568782244.95779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161568782244.95779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673203259.35399079</v>
      </c>
      <c r="L3897" s="444">
        <f t="shared" ca="1" si="177"/>
        <v>162241985504.3118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162241985504.3118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676008272.93463254</v>
      </c>
      <c r="L3898" s="444">
        <f t="shared" ca="1" si="177"/>
        <v>162917993777.24643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162917993777.24643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678824974.07186007</v>
      </c>
      <c r="L3899" s="444">
        <f t="shared" ca="1" si="177"/>
        <v>163596818751.3183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163596818751.3183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681653411.46382618</v>
      </c>
      <c r="L3900" s="444">
        <f t="shared" ca="1" si="177"/>
        <v>164278472162.78214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164278472162.78214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684493634.01159227</v>
      </c>
      <c r="L3901" s="444">
        <f t="shared" ca="1" si="177"/>
        <v>164962965796.79373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164962965796.79373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687345690.81997383</v>
      </c>
      <c r="L3902" s="444">
        <f t="shared" ca="1" si="177"/>
        <v>165650311487.61371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165650311487.61371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690209631.19839048</v>
      </c>
      <c r="L3903" s="444">
        <f t="shared" ca="1" si="177"/>
        <v>166340521118.8121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166340521118.8121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693085504.66171706</v>
      </c>
      <c r="L3904" s="444">
        <f t="shared" ca="1" si="177"/>
        <v>167033606623.47382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167033606623.47382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695973360.9311409</v>
      </c>
      <c r="L3905" s="444">
        <f t="shared" ca="1" si="177"/>
        <v>167729579984.40497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167729579984.40497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698873249.93502069</v>
      </c>
      <c r="L3906" s="444">
        <f t="shared" ca="1" si="177"/>
        <v>168428453234.34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168428453234.34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701785221.80974996</v>
      </c>
      <c r="L3907" s="444">
        <f t="shared" ca="1" si="177"/>
        <v>169130238456.14975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169130238456.14975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704709326.90062392</v>
      </c>
      <c r="L3908" s="444">
        <f t="shared" ca="1" si="177"/>
        <v>169834947783.05038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169834947783.05038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707645615.76270998</v>
      </c>
      <c r="L3909" s="444">
        <f t="shared" ca="1" si="177"/>
        <v>170542593398.81308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170542593398.81308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710594139.16172111</v>
      </c>
      <c r="L3910" s="444">
        <f t="shared" ca="1" si="177"/>
        <v>171253187537.97479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171253187537.97479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713554948.07489491</v>
      </c>
      <c r="L3911" s="444">
        <f t="shared" ca="1" si="177"/>
        <v>171966742486.04968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171966742486.04968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716528093.69187367</v>
      </c>
      <c r="L3912" s="444">
        <f t="shared" ca="1" si="177"/>
        <v>172683270579.74155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172683270579.74155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719513627.41558981</v>
      </c>
      <c r="L3913" s="444">
        <f t="shared" ca="1" si="177"/>
        <v>173402784207.15714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173402784207.15714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722511600.86315477</v>
      </c>
      <c r="L3914" s="444">
        <f t="shared" ca="1" si="177"/>
        <v>174125295808.02029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174125295808.02029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725522065.86675119</v>
      </c>
      <c r="L3915" s="444">
        <f t="shared" ca="1" si="177"/>
        <v>174850817873.88705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174850817873.88705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728545074.47452939</v>
      </c>
      <c r="L3916" s="444">
        <f t="shared" ca="1" si="177"/>
        <v>175579362948.36157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175579362948.36157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731580678.9515065</v>
      </c>
      <c r="L3917" s="444">
        <f t="shared" ca="1" si="177"/>
        <v>176310943627.31308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176310943627.31308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734628931.78047121</v>
      </c>
      <c r="L3918" s="444">
        <f t="shared" ca="1" si="177"/>
        <v>177045572559.09354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177045572559.09354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737689885.66288972</v>
      </c>
      <c r="L3919" s="444">
        <f t="shared" ca="1" si="177"/>
        <v>177783262444.75644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177783262444.75644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740763593.51981854</v>
      </c>
      <c r="L3920" s="444">
        <f t="shared" ca="1" si="177"/>
        <v>178524026038.27625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178524026038.27625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743850108.49281764</v>
      </c>
      <c r="L3921" s="444">
        <f t="shared" ca="1" si="177"/>
        <v>179267876146.76907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179267876146.76907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746949483.94487119</v>
      </c>
      <c r="L3922" s="444">
        <f t="shared" ca="1" si="177"/>
        <v>180014825630.71396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180014825630.71396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750061773.46130812</v>
      </c>
      <c r="L3923" s="444">
        <f t="shared" ca="1" si="177"/>
        <v>180764887404.17526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180764887404.17526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753187030.8507303</v>
      </c>
      <c r="L3924" s="444">
        <f t="shared" ca="1" si="177"/>
        <v>181518074435.026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181518074435.026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756325310.14594162</v>
      </c>
      <c r="L3925" s="444">
        <f t="shared" ca="1" si="177"/>
        <v>182274399745.17194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182274399745.17194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759476665.60488307</v>
      </c>
      <c r="L3926" s="444">
        <f t="shared" ca="1" si="177"/>
        <v>183033876410.77682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183033876410.77682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762641151.71157014</v>
      </c>
      <c r="L3927" s="444">
        <f t="shared" ca="1" si="177"/>
        <v>183796517562.4884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183796517562.4884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765818823.17703497</v>
      </c>
      <c r="L3928" s="444">
        <f t="shared" ca="1" si="177"/>
        <v>184562336385.66544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184562336385.66544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769009734.94027269</v>
      </c>
      <c r="L3929" s="444">
        <f t="shared" ca="1" si="177"/>
        <v>185331346120.60571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185331346120.60571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772213942.16919041</v>
      </c>
      <c r="L3930" s="444">
        <f t="shared" ca="1" si="177"/>
        <v>186103560062.7749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186103560062.7749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775431500.26156211</v>
      </c>
      <c r="L3931" s="444">
        <f t="shared" ca="1" si="177"/>
        <v>186878991563.03647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186878991563.03647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778662464.84598529</v>
      </c>
      <c r="L3932" s="444">
        <f t="shared" ca="1" si="177"/>
        <v>187657654027.88245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187657654027.88245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781906891.78284347</v>
      </c>
      <c r="L3933" s="444">
        <f t="shared" ca="1" si="177"/>
        <v>188439560919.66528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188439560919.66528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785164837.165272</v>
      </c>
      <c r="L3934" s="444">
        <f t="shared" ca="1" si="177"/>
        <v>189224725756.83057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189224725756.83057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788436357.32012737</v>
      </c>
      <c r="L3935" s="444">
        <f t="shared" ca="1" si="177"/>
        <v>190013162114.1507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190013162114.1507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791721508.80896127</v>
      </c>
      <c r="L3936" s="444">
        <f t="shared" ca="1" si="177"/>
        <v>190804883622.95966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190804883622.95966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795020348.42899859</v>
      </c>
      <c r="L3937" s="444">
        <f t="shared" ca="1" si="177"/>
        <v>191599903971.38864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191599903971.38864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798332933.21411932</v>
      </c>
      <c r="L3938" s="444">
        <f t="shared" ca="1" si="177"/>
        <v>192398236904.60275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192398236904.60275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801659320.43584478</v>
      </c>
      <c r="L3939" s="444">
        <f t="shared" ca="1" si="177"/>
        <v>193199896225.0386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193199896225.0386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804999567.60432756</v>
      </c>
      <c r="L3940" s="444">
        <f t="shared" ca="1" si="177"/>
        <v>194004895792.64294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194004895792.64294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808353732.46934557</v>
      </c>
      <c r="L3941" s="444">
        <f t="shared" ca="1" si="177"/>
        <v>194813249525.1123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194813249525.1123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811721873.02130127</v>
      </c>
      <c r="L3942" s="444">
        <f t="shared" ca="1" si="177"/>
        <v>195624971398.13361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195624971398.13361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815104047.49222338</v>
      </c>
      <c r="L3943" s="444">
        <f t="shared" ca="1" si="177"/>
        <v>196440075445.62582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196440075445.62582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818500314.35677421</v>
      </c>
      <c r="L3944" s="444">
        <f t="shared" ca="1" si="177"/>
        <v>197258575759.9826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197258575759.9826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821910732.33326089</v>
      </c>
      <c r="L3945" s="444">
        <f t="shared" ca="1" si="177"/>
        <v>198080486492.31586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198080486492.31586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825335360.3846494</v>
      </c>
      <c r="L3946" s="444">
        <f t="shared" ca="1" si="177"/>
        <v>198905821852.7005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198905821852.7005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828774257.71958542</v>
      </c>
      <c r="L3947" s="444">
        <f t="shared" ca="1" si="177"/>
        <v>199734596110.42007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199734596110.42007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832227483.79341698</v>
      </c>
      <c r="L3948" s="444">
        <f t="shared" ca="1" si="177"/>
        <v>200566823594.2135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200566823594.2135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835695098.30922294</v>
      </c>
      <c r="L3949" s="444">
        <f t="shared" ca="1" si="177"/>
        <v>201402518692.52274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201402518692.52274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839177161.21884477</v>
      </c>
      <c r="L3950" s="444">
        <f t="shared" ca="1" si="177"/>
        <v>202241695853.74158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202241695853.74158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842673732.72392321</v>
      </c>
      <c r="L3951" s="444">
        <f t="shared" ca="1" si="177"/>
        <v>203084369586.46552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203084369586.46552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846184873.27693963</v>
      </c>
      <c r="L3952" s="444">
        <f t="shared" ca="1" si="177"/>
        <v>203930554459.74246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203930554459.74246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849710643.58226025</v>
      </c>
      <c r="L3953" s="444">
        <f t="shared" ca="1" si="177"/>
        <v>204780265103.32474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204780265103.32474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853251104.59718645</v>
      </c>
      <c r="L3954" s="444">
        <f t="shared" ca="1" si="177"/>
        <v>205633516207.92194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205633516207.92194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856806317.5330081</v>
      </c>
      <c r="L3955" s="444">
        <f t="shared" ca="1" si="177"/>
        <v>206490322525.45496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206490322525.45496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860376343.85606229</v>
      </c>
      <c r="L3956" s="444">
        <f t="shared" ca="1" si="177"/>
        <v>207350698869.311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207350698869.311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863961245.28879583</v>
      </c>
      <c r="L3957" s="444">
        <f t="shared" ca="1" si="177"/>
        <v>208214660114.59979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208214660114.59979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867561083.8108325</v>
      </c>
      <c r="L3958" s="444">
        <f t="shared" ca="1" si="177"/>
        <v>209082221198.41061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209082221198.41061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871175921.66004419</v>
      </c>
      <c r="L3959" s="444">
        <f t="shared" ca="1" si="177"/>
        <v>209953397120.07065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209953397120.07065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874805821.3336277</v>
      </c>
      <c r="L3960" s="444">
        <f t="shared" ca="1" si="177"/>
        <v>210828202941.40427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210828202941.40427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878450845.5891844</v>
      </c>
      <c r="L3961" s="444">
        <f t="shared" ca="1" si="177"/>
        <v>211706653786.99344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211706653786.99344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882111057.44580603</v>
      </c>
      <c r="L3962" s="444">
        <f t="shared" ca="1" si="177"/>
        <v>212588764844.43924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212588764844.43924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885786520.1851635</v>
      </c>
      <c r="L3963" s="444">
        <f t="shared" ca="1" si="177"/>
        <v>213474551364.62439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213474551364.62439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889477297.35260165</v>
      </c>
      <c r="L3964" s="444">
        <f t="shared" ca="1" si="177"/>
        <v>214364028661.97699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214364028661.97699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893183452.75823748</v>
      </c>
      <c r="L3965" s="444">
        <f t="shared" ca="1" si="177"/>
        <v>215257212114.73523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215257212114.73523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896905050.47806346</v>
      </c>
      <c r="L3966" s="444">
        <f t="shared" ca="1" si="177"/>
        <v>216154117165.21329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216154117165.21329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900642154.85505521</v>
      </c>
      <c r="L3967" s="444">
        <f t="shared" ca="1" si="177"/>
        <v>217054759320.06833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217054759320.06833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904394830.50028479</v>
      </c>
      <c r="L3968" s="444">
        <f t="shared" ca="1" si="177"/>
        <v>217959154150.5686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217959154150.5686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908163142.29403567</v>
      </c>
      <c r="L3969" s="444">
        <f t="shared" ca="1" si="177"/>
        <v>218867317292.86264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218867317292.86264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911947155.3869276</v>
      </c>
      <c r="L3970" s="444">
        <f t="shared" ca="1" si="177"/>
        <v>219779264448.24957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219779264448.24957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915746935.20103991</v>
      </c>
      <c r="L3971" s="444">
        <f t="shared" ca="1" si="177"/>
        <v>220695011383.45062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220695011383.45062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919562547.43104422</v>
      </c>
      <c r="L3972" s="444">
        <f t="shared" ca="1" si="177"/>
        <v>221614573930.88165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221614573930.88165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923394058.04534018</v>
      </c>
      <c r="L3973" s="444">
        <f t="shared" ca="1" si="177"/>
        <v>222537967988.927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222537967988.927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927241533.2871958</v>
      </c>
      <c r="L3974" s="444">
        <f t="shared" ca="1" si="177"/>
        <v>223465209522.2142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223465209522.2142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931105039.67589247</v>
      </c>
      <c r="L3975" s="444">
        <f t="shared" ca="1" si="177"/>
        <v>224396314561.89011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224396314561.89011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934984644.00787544</v>
      </c>
      <c r="L3976" s="444">
        <f t="shared" ca="1" si="177"/>
        <v>225331299205.89798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225331299205.89798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938880413.35790813</v>
      </c>
      <c r="L3977" s="444">
        <f t="shared" ca="1" si="177"/>
        <v>226270179619.25589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226270179619.25589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942792415.08023286</v>
      </c>
      <c r="L3978" s="444">
        <f t="shared" ca="1" si="177"/>
        <v>227212972034.33612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227212972034.33612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946720716.80973399</v>
      </c>
      <c r="L3979" s="444">
        <f t="shared" ca="1" si="177"/>
        <v>228159692751.14584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228159692751.14584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950665386.46310771</v>
      </c>
      <c r="L3980" s="444">
        <f t="shared" ca="1" si="177"/>
        <v>229110358137.60895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229110358137.60895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954626492.24003732</v>
      </c>
      <c r="L3981" s="444">
        <f t="shared" ca="1" si="177"/>
        <v>230064984629.849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230064984629.849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958604102.62437081</v>
      </c>
      <c r="L3982" s="444">
        <f t="shared" ca="1" si="177"/>
        <v>231023588732.47336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231023588732.47336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962598286.38530564</v>
      </c>
      <c r="L3983" s="444">
        <f t="shared" ca="1" si="177"/>
        <v>231986187018.85867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231986187018.85867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966609112.57857788</v>
      </c>
      <c r="L3984" s="444">
        <f t="shared" ca="1" si="177"/>
        <v>232952796131.43726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232952796131.43726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970636650.54765522</v>
      </c>
      <c r="L3985" s="444">
        <f t="shared" ca="1" si="177"/>
        <v>233923432781.98492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233923432781.98492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974680969.92493713</v>
      </c>
      <c r="L3986" s="444">
        <f t="shared" ca="1" si="177"/>
        <v>234898113751.90985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234898113751.90985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978742140.6329577</v>
      </c>
      <c r="L3987" s="444">
        <f t="shared" ca="1" si="177"/>
        <v>235876855892.54282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235876855892.54282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982820232.88559508</v>
      </c>
      <c r="L3988" s="444">
        <f t="shared" ca="1" si="177"/>
        <v>236859676125.42841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236859676125.42841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986915317.18928504</v>
      </c>
      <c r="L3989" s="444">
        <f t="shared" ca="1" si="177"/>
        <v>237846591442.61768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237846591442.61768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991027464.34424043</v>
      </c>
      <c r="L3990" s="444">
        <f t="shared" ca="1" si="177"/>
        <v>238837618906.96191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238837618906.96191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995156745.44567454</v>
      </c>
      <c r="L3991" s="444">
        <f t="shared" ca="1" si="177"/>
        <v>239832775652.40759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239832775652.40759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999303231.8850317</v>
      </c>
      <c r="L3992" s="444">
        <f t="shared" ca="1" si="177"/>
        <v>240832078884.29263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240832078884.29263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1003466995.3512192</v>
      </c>
      <c r="L3993" s="444">
        <f t="shared" ca="1" si="177"/>
        <v>241835545879.64386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241835545879.64386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1007648107.8318495</v>
      </c>
      <c r="L3994" s="444">
        <f t="shared" ca="1" si="177"/>
        <v>242843193987.47571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242843193987.47571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1011846641.6144823</v>
      </c>
      <c r="L3995" s="444">
        <f t="shared" ca="1" si="177"/>
        <v>243855040629.09018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243855040629.09018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1016062669.2878758</v>
      </c>
      <c r="L3996" s="444">
        <f t="shared" ca="1" si="177"/>
        <v>244871103298.37805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244871103298.37805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1020296263.7432419</v>
      </c>
      <c r="L3997" s="444">
        <f t="shared" ca="1" si="177"/>
        <v>245891399562.12131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245891399562.12131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1024547498.1755053</v>
      </c>
      <c r="L3998" s="444">
        <f t="shared" ca="1" si="177"/>
        <v>246915947060.29681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246915947060.29681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1028816446.0845701</v>
      </c>
      <c r="L3999" s="444">
        <f t="shared" ca="1" si="177"/>
        <v>247944763506.38138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247944763506.38138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1033103181.2765892</v>
      </c>
      <c r="L4000" s="444">
        <f t="shared" ca="1" si="177"/>
        <v>248977866687.65796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248977866687.65796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1037407777.8652415</v>
      </c>
      <c r="L4001" s="444">
        <f t="shared" ca="1" si="177"/>
        <v>250015274465.52319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250015274465.52319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1041730310.2730131</v>
      </c>
      <c r="L4002" s="444">
        <f t="shared" ca="1" si="177"/>
        <v>251057004775.7962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251057004775.7962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1046070853.2324842</v>
      </c>
      <c r="L4003" s="444">
        <f t="shared" ca="1" si="177"/>
        <v>252103075629.02869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252103075629.02869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1050429481.7876195</v>
      </c>
      <c r="L4004" s="444">
        <f t="shared" ca="1" si="177"/>
        <v>253153505110.81631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253153505110.81631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1054806271.2950679</v>
      </c>
      <c r="L4005" s="444">
        <f t="shared" ca="1" si="177"/>
        <v>254208311382.11139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254208311382.11139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1059201297.4254642</v>
      </c>
      <c r="L4006" s="444">
        <f t="shared" ca="1" si="177"/>
        <v>255267512679.53687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255267512679.53687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1063614636.1647367</v>
      </c>
      <c r="L4007" s="444">
        <f t="shared" ca="1" si="177"/>
        <v>256331127315.7016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256331127315.7016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1068046363.8154235</v>
      </c>
      <c r="L4008" s="444">
        <f t="shared" ca="1" si="177"/>
        <v>257399173679.51703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257399173679.51703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1072496556.9979876</v>
      </c>
      <c r="L4009" s="444">
        <f t="shared" ca="1" si="177"/>
        <v>258471670236.51501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258471670236.51501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1076965292.6521459</v>
      </c>
      <c r="L4010" s="444">
        <f t="shared" ca="1" si="177"/>
        <v>259548635529.16718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259548635529.16718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1081452648.0381966</v>
      </c>
      <c r="L4011" s="444">
        <f t="shared" ca="1" si="177"/>
        <v>260630088177.20538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260630088177.20538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1085958700.7383559</v>
      </c>
      <c r="L4012" s="444">
        <f t="shared" ca="1" si="177"/>
        <v>261716046877.94373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261716046877.94373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1090483528.6580989</v>
      </c>
      <c r="L4013" s="444">
        <f t="shared" ca="1" si="177"/>
        <v>262806530406.60184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262806530406.60184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1095027210.0275075</v>
      </c>
      <c r="L4014" s="444">
        <f t="shared" ca="1" si="177"/>
        <v>263901557616.62933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263901557616.62933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1099589823.4026222</v>
      </c>
      <c r="L4015" s="444">
        <f t="shared" ca="1" si="177"/>
        <v>265001147440.03195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265001147440.03195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1104171447.6667995</v>
      </c>
      <c r="L4016" s="444">
        <f t="shared" ca="1" si="177"/>
        <v>266105318887.69876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266105318887.69876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1108772162.032078</v>
      </c>
      <c r="L4017" s="444">
        <f t="shared" ca="1" si="177"/>
        <v>267214091049.73083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267214091049.73083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1113392046.0405452</v>
      </c>
      <c r="L4018" s="444">
        <f t="shared" ca="1" si="177"/>
        <v>268327483095.77139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268327483095.77139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1118031179.5657141</v>
      </c>
      <c r="L4019" s="444">
        <f t="shared" ca="1" si="177"/>
        <v>269445514275.3371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269445514275.3371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1122689642.8139045</v>
      </c>
      <c r="L4020" s="444">
        <f t="shared" ca="1" si="177"/>
        <v>270568203918.151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270568203918.151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1127367516.3256292</v>
      </c>
      <c r="L4021" s="444">
        <f t="shared" ca="1" si="177"/>
        <v>271695571434.47662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271695571434.47662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1132064880.9769859</v>
      </c>
      <c r="L4022" s="444">
        <f t="shared" ca="1" si="177"/>
        <v>272827636315.45361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272827636315.45361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1136781817.9810567</v>
      </c>
      <c r="L4023" s="444">
        <f t="shared" ca="1" si="177"/>
        <v>273964418133.43466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273964418133.43466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1141518408.8893108</v>
      </c>
      <c r="L4024" s="444">
        <f t="shared" ca="1" si="177"/>
        <v>275105936542.32397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275105936542.32397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1146274735.5930166</v>
      </c>
      <c r="L4025" s="444">
        <f t="shared" ca="1" si="177"/>
        <v>276252211277.91699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276252211277.91699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1151050880.3246541</v>
      </c>
      <c r="L4026" s="444">
        <f t="shared" ca="1" si="177"/>
        <v>277403262158.24164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277403262158.24164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1155846925.6593401</v>
      </c>
      <c r="L4027" s="444">
        <f t="shared" ca="1" si="177"/>
        <v>278559109083.901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278559109083.901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1160662954.5162542</v>
      </c>
      <c r="L4028" s="444">
        <f t="shared" ca="1" si="177"/>
        <v>279719772038.41724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279719772038.41724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1165499050.1600718</v>
      </c>
      <c r="L4029" s="444">
        <f t="shared" ca="1" si="177"/>
        <v>280885271088.57733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280885271088.57733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1170355296.2024055</v>
      </c>
      <c r="L4030" s="444">
        <f t="shared" ca="1" si="177"/>
        <v>282055626384.77972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282055626384.77972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1175231776.6032488</v>
      </c>
      <c r="L4031" s="444">
        <f t="shared" ca="1" si="177"/>
        <v>283230858161.383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283230858161.383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1180128575.6724291</v>
      </c>
      <c r="L4032" s="444">
        <f t="shared" ca="1" si="177"/>
        <v>284410986737.05542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284410986737.05542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1185045778.0710642</v>
      </c>
      <c r="L4033" s="444">
        <f t="shared" ca="1" si="177"/>
        <v>285596032515.12646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285596032515.12646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1189983468.8130269</v>
      </c>
      <c r="L4034" s="444">
        <f t="shared" ca="1" si="177"/>
        <v>286786015983.93951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286786015983.93951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1194941733.2664146</v>
      </c>
      <c r="L4035" s="444">
        <f t="shared" ca="1" si="177"/>
        <v>287980957717.20593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287980957717.20593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1199920657.1550248</v>
      </c>
      <c r="L4036" s="444">
        <f t="shared" ca="1" si="177"/>
        <v>289180878374.36096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289180878374.36096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1204920326.5598373</v>
      </c>
      <c r="L4037" s="444">
        <f t="shared" ca="1" si="177"/>
        <v>290385798700.92078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290385798700.92078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1209940827.9205031</v>
      </c>
      <c r="L4038" s="444">
        <f t="shared" ca="1" si="177"/>
        <v>291595739528.84131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291595739528.84131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1214982248.0368388</v>
      </c>
      <c r="L4039" s="444">
        <f t="shared" ca="1" si="177"/>
        <v>292810721776.87817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292810721776.87817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1220044674.0703256</v>
      </c>
      <c r="L4040" s="444">
        <f t="shared" ca="1" si="177"/>
        <v>294030766450.94849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294030766450.94849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1225128193.5456188</v>
      </c>
      <c r="L4041" s="444">
        <f t="shared" ca="1" si="177"/>
        <v>295255894644.49408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295255894644.49408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1230232894.3520586</v>
      </c>
      <c r="L4042" s="444">
        <f t="shared" ca="1" si="177"/>
        <v>296486127538.84613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296486127538.84613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1235358864.7451923</v>
      </c>
      <c r="L4043" s="444">
        <f t="shared" ca="1" si="177"/>
        <v>297721486403.59131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297721486403.59131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1240506193.3482971</v>
      </c>
      <c r="L4044" s="444">
        <f t="shared" ca="1" si="177"/>
        <v>298961992596.93958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298961992596.93958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1245674969.1539149</v>
      </c>
      <c r="L4045" s="444">
        <f t="shared" ca="1" si="177"/>
        <v>300207667566.09351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300207667566.09351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1250865281.5253897</v>
      </c>
      <c r="L4046" s="444">
        <f t="shared" ca="1" si="177"/>
        <v>301458532847.6189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301458532847.6189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1256077220.1984119</v>
      </c>
      <c r="L4047" s="444">
        <f t="shared" ca="1" si="177"/>
        <v>302714610067.81732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302714610067.81732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1261310875.2825723</v>
      </c>
      <c r="L4048" s="444">
        <f t="shared" ca="1" si="177"/>
        <v>303975920943.09991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303975920943.09991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1266566337.2629163</v>
      </c>
      <c r="L4049" s="444">
        <f t="shared" ca="1" si="177"/>
        <v>305242487280.36285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305242487280.36285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1271843697.0015118</v>
      </c>
      <c r="L4050" s="444">
        <f t="shared" ca="1" si="177"/>
        <v>306514330977.36438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306514330977.36438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1277143045.7390182</v>
      </c>
      <c r="L4051" s="444">
        <f t="shared" ca="1" si="177"/>
        <v>307791474023.10339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307791474023.10339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1282464475.0962641</v>
      </c>
      <c r="L4052" s="444">
        <f t="shared" ca="1" si="177"/>
        <v>309073938498.19965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309073938498.19965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1287808077.0758319</v>
      </c>
      <c r="L4053" s="444">
        <f t="shared" ca="1" si="177"/>
        <v>310361746575.27545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310361746575.27545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1293173944.0636477</v>
      </c>
      <c r="L4054" s="444">
        <f t="shared" ca="1" si="177"/>
        <v>311654920519.33911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311654920519.33911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1298562168.8305795</v>
      </c>
      <c r="L4055" s="444">
        <f t="shared" ca="1" si="177"/>
        <v>312953482688.16968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312953482688.16968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1303972844.5340402</v>
      </c>
      <c r="L4056" s="444">
        <f t="shared" ca="1" si="177"/>
        <v>314257455532.70374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314257455532.70374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1309406064.7195988</v>
      </c>
      <c r="L4057" s="444">
        <f t="shared" ca="1" si="177"/>
        <v>315566861597.42334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315566861597.42334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1314861923.3225973</v>
      </c>
      <c r="L4058" s="444">
        <f t="shared" ca="1" si="177"/>
        <v>316881723520.74591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316881723520.74591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1320340514.6697745</v>
      </c>
      <c r="L4059" s="444">
        <f t="shared" ca="1" si="177"/>
        <v>318202064035.41571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318202064035.41571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1325841933.4808989</v>
      </c>
      <c r="L4060" s="444">
        <f t="shared" ca="1" si="177"/>
        <v>319527905968.89661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319527905968.89661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1331366274.8704026</v>
      </c>
      <c r="L4061" s="444">
        <f t="shared" ca="1" si="177"/>
        <v>320859272243.76703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320859272243.76703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1336913634.3490293</v>
      </c>
      <c r="L4062" s="444">
        <f t="shared" ca="1" si="177"/>
        <v>322196185878.11603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322196185878.11603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1342484107.8254833</v>
      </c>
      <c r="L4063" s="444">
        <f t="shared" ca="1" si="177"/>
        <v>323538669985.94153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323538669985.94153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1348077791.6080897</v>
      </c>
      <c r="L4064" s="444">
        <f t="shared" ca="1" si="177"/>
        <v>324886747777.54962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324886747777.54962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1353694782.4064567</v>
      </c>
      <c r="L4065" s="444">
        <f t="shared" ca="1" si="177"/>
        <v>326240442559.95605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326240442559.95605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1359335177.3331501</v>
      </c>
      <c r="L4066" s="444">
        <f t="shared" ca="1" si="177"/>
        <v>327599777737.28918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327599777737.28918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1364999073.9053717</v>
      </c>
      <c r="L4067" s="444">
        <f t="shared" ca="1" si="177"/>
        <v>328964776811.19458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328964776811.19458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1370686570.046644</v>
      </c>
      <c r="L4068" s="444">
        <f t="shared" ca="1" si="177"/>
        <v>330335463381.24121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330335463381.24121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1376397764.088505</v>
      </c>
      <c r="L4069" s="444">
        <f t="shared" ca="1" si="177"/>
        <v>331711861145.32971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331711861145.32971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1382132754.772207</v>
      </c>
      <c r="L4070" s="444">
        <f t="shared" ca="1" si="177"/>
        <v>333093993900.10193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333093993900.10193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1387891641.2504246</v>
      </c>
      <c r="L4071" s="444">
        <f t="shared" ca="1" si="177"/>
        <v>334481885541.35236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334481885541.35236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1393674523.088968</v>
      </c>
      <c r="L4072" s="444">
        <f t="shared" ca="1" si="177"/>
        <v>335875560064.44135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335875560064.44135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1399481500.2685056</v>
      </c>
      <c r="L4073" s="444">
        <f t="shared" ca="1" si="177"/>
        <v>337275041564.70984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337275041564.70984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1405312673.186291</v>
      </c>
      <c r="L4074" s="444">
        <f t="shared" ca="1" si="177"/>
        <v>338680354237.89612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338680354237.89612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1411168142.6579006</v>
      </c>
      <c r="L4075" s="444">
        <f t="shared" ca="1" si="177"/>
        <v>340091522380.55402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340091522380.55402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1417048009.9189751</v>
      </c>
      <c r="L4076" s="444">
        <f t="shared" ca="1" si="177"/>
        <v>341508570390.47296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341508570390.47296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1422952376.6269708</v>
      </c>
      <c r="L4077" s="444">
        <f t="shared" ca="1" si="177"/>
        <v>342931522767.09991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342931522767.09991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1428881344.8629162</v>
      </c>
      <c r="L4078" s="444">
        <f t="shared" ca="1" si="177"/>
        <v>344360404111.96283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344360404111.96283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1434835017.1331785</v>
      </c>
      <c r="L4079" s="444">
        <f t="shared" ca="1" si="177"/>
        <v>345795239129.09601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345795239129.09601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1440813496.3712335</v>
      </c>
      <c r="L4080" s="444">
        <f t="shared" ca="1" si="177"/>
        <v>347236052625.46722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347236052625.46722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1446816885.9394467</v>
      </c>
      <c r="L4081" s="444">
        <f t="shared" ca="1" si="177"/>
        <v>348682869511.40668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348682869511.40668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1452845289.630861</v>
      </c>
      <c r="L4082" s="444">
        <f t="shared" ca="1" si="177"/>
        <v>350135714801.03754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350135714801.03754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1458898811.6709898</v>
      </c>
      <c r="L4083" s="444">
        <f t="shared" ca="1" si="177"/>
        <v>351594613612.7085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351594613612.7085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1464977556.7196188</v>
      </c>
      <c r="L4084" s="444">
        <f t="shared" ca="1" si="177"/>
        <v>353059591169.4281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353059591169.4281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1471081629.872617</v>
      </c>
      <c r="L4085" s="444">
        <f t="shared" ca="1" si="177"/>
        <v>354530672799.30072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354530672799.30072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1477211136.663753</v>
      </c>
      <c r="L4086" s="444">
        <f t="shared" ca="1" si="177"/>
        <v>356007883935.96448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356007883935.96448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1483366183.0665185</v>
      </c>
      <c r="L4087" s="444">
        <f t="shared" ca="1" si="177"/>
        <v>357491250119.03101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357491250119.03101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1489546875.4959626</v>
      </c>
      <c r="L4088" s="444">
        <f t="shared" ref="L4088:L4342" ca="1" si="182">I4088-J4088+K4088</f>
        <v>358980796994.52698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358980796994.52698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1495753320.810529</v>
      </c>
      <c r="L4089" s="444">
        <f t="shared" ca="1" si="182"/>
        <v>360476550315.33752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360476550315.33752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1501985626.3139064</v>
      </c>
      <c r="L4090" s="444">
        <f t="shared" ca="1" si="182"/>
        <v>361978535941.65143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361978535941.65143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1508243899.756881</v>
      </c>
      <c r="L4091" s="444">
        <f t="shared" ca="1" si="182"/>
        <v>363486779841.40833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363486779841.40833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1514528249.3392015</v>
      </c>
      <c r="L4092" s="444">
        <f t="shared" ca="1" si="182"/>
        <v>365001308090.7475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365001308090.7475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1520838783.711448</v>
      </c>
      <c r="L4093" s="444">
        <f t="shared" ca="1" si="182"/>
        <v>366522146874.45892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366522146874.45892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1527175611.9769123</v>
      </c>
      <c r="L4094" s="444">
        <f t="shared" ca="1" si="182"/>
        <v>368049322486.43585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368049322486.43585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1533538843.6934826</v>
      </c>
      <c r="L4095" s="444">
        <f t="shared" ca="1" si="182"/>
        <v>369582861330.12933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369582861330.12933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1539928588.8755388</v>
      </c>
      <c r="L4096" s="444">
        <f t="shared" ca="1" si="182"/>
        <v>371122789919.00488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371122789919.00488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1546344957.9958537</v>
      </c>
      <c r="L4097" s="444">
        <f t="shared" ca="1" si="182"/>
        <v>372669134877.00073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372669134877.00073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1552788061.9875031</v>
      </c>
      <c r="L4098" s="444">
        <f t="shared" ca="1" si="182"/>
        <v>374221922938.98822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374221922938.98822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1559258012.2457843</v>
      </c>
      <c r="L4099" s="444">
        <f t="shared" ca="1" si="182"/>
        <v>375781180951.23401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375781180951.23401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1565754920.6301417</v>
      </c>
      <c r="L4100" s="444">
        <f t="shared" ca="1" si="182"/>
        <v>377346935871.86414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377346935871.86414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1572278899.4661005</v>
      </c>
      <c r="L4101" s="444">
        <f t="shared" ca="1" si="182"/>
        <v>378919214771.33026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378919214771.33026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1578830061.5472095</v>
      </c>
      <c r="L4102" s="444">
        <f t="shared" ca="1" si="182"/>
        <v>380498044832.87744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380498044832.87744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1585408520.1369894</v>
      </c>
      <c r="L4103" s="444">
        <f t="shared" ca="1" si="182"/>
        <v>382083453353.0144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382083453353.0144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1592014388.9708934</v>
      </c>
      <c r="L4104" s="444">
        <f t="shared" ca="1" si="182"/>
        <v>383675467741.98529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383675467741.98529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1598647782.2582719</v>
      </c>
      <c r="L4105" s="444">
        <f t="shared" ca="1" si="182"/>
        <v>385274115524.24359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385274115524.24359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1605308814.6843483</v>
      </c>
      <c r="L4106" s="444">
        <f t="shared" ca="1" si="182"/>
        <v>386879424338.92792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386879424338.92792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1611997601.4121997</v>
      </c>
      <c r="L4107" s="444">
        <f t="shared" ca="1" si="182"/>
        <v>388491421940.34009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388491421940.34009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1618714258.0847504</v>
      </c>
      <c r="L4108" s="444">
        <f t="shared" ca="1" si="182"/>
        <v>390110136198.42487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390110136198.42487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1625458900.8267703</v>
      </c>
      <c r="L4109" s="444">
        <f t="shared" ca="1" si="182"/>
        <v>391735595099.25165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391735595099.25165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1632231646.246882</v>
      </c>
      <c r="L4110" s="444">
        <f t="shared" ca="1" si="182"/>
        <v>393367826745.49854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393367826745.49854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1639032611.4395771</v>
      </c>
      <c r="L4111" s="444">
        <f t="shared" ca="1" si="182"/>
        <v>395006859356.93811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395006859356.93811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1645861913.9872422</v>
      </c>
      <c r="L4112" s="444">
        <f t="shared" ca="1" si="182"/>
        <v>396652721270.92535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396652721270.92535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1652719671.962189</v>
      </c>
      <c r="L4113" s="444">
        <f t="shared" ca="1" si="182"/>
        <v>398305440942.88757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398305440942.88757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1659606003.9286983</v>
      </c>
      <c r="L4114" s="444">
        <f t="shared" ca="1" si="182"/>
        <v>399965046946.81628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399965046946.81628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1666521028.9450679</v>
      </c>
      <c r="L4115" s="444">
        <f t="shared" ca="1" si="182"/>
        <v>401631567975.76135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401631567975.76135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1673464866.5656724</v>
      </c>
      <c r="L4116" s="444">
        <f t="shared" ca="1" si="182"/>
        <v>403305032842.32703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403305032842.32703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1680437636.8430293</v>
      </c>
      <c r="L4117" s="444">
        <f t="shared" ca="1" si="182"/>
        <v>404985470479.17004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404985470479.17004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1687439460.3298752</v>
      </c>
      <c r="L4118" s="444">
        <f t="shared" ca="1" si="182"/>
        <v>406672909939.49994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406672909939.49994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1694470458.0812497</v>
      </c>
      <c r="L4119" s="444">
        <f t="shared" ca="1" si="182"/>
        <v>408367380397.58118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408367380397.58118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1701530751.6565883</v>
      </c>
      <c r="L4120" s="444">
        <f t="shared" ca="1" si="182"/>
        <v>410068911149.23779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410068911149.23779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1708620463.121824</v>
      </c>
      <c r="L4121" s="444">
        <f t="shared" ca="1" si="182"/>
        <v>411777531612.35962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411777531612.35962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1715739715.0514984</v>
      </c>
      <c r="L4122" s="444">
        <f t="shared" ca="1" si="182"/>
        <v>413493271327.41113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413493271327.41113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1722888630.5308797</v>
      </c>
      <c r="L4123" s="444">
        <f t="shared" ca="1" si="182"/>
        <v>415216159957.94202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415216159957.94202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1730067333.1580918</v>
      </c>
      <c r="L4124" s="444">
        <f t="shared" ca="1" si="182"/>
        <v>416946227291.1001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416946227291.1001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1737275947.0462503</v>
      </c>
      <c r="L4125" s="444">
        <f t="shared" ca="1" si="182"/>
        <v>418683503238.14636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418683503238.14636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1744514596.8256099</v>
      </c>
      <c r="L4126" s="444">
        <f t="shared" ca="1" si="182"/>
        <v>420428017834.97198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420428017834.97198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1751783407.6457167</v>
      </c>
      <c r="L4127" s="444">
        <f t="shared" ca="1" si="182"/>
        <v>422179801242.61768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422179801242.61768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1759082505.1775737</v>
      </c>
      <c r="L4128" s="444">
        <f t="shared" ca="1" si="182"/>
        <v>423938883747.79523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423938883747.79523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1766412015.6158135</v>
      </c>
      <c r="L4129" s="444">
        <f t="shared" ca="1" si="182"/>
        <v>425705295763.41101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425705295763.41101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1773772065.6808791</v>
      </c>
      <c r="L4130" s="444">
        <f t="shared" ca="1" si="182"/>
        <v>427479067829.09192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427479067829.09192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1781162782.6212163</v>
      </c>
      <c r="L4131" s="444">
        <f t="shared" ca="1" si="182"/>
        <v>429260230611.71313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429260230611.71313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1788584294.2154715</v>
      </c>
      <c r="L4132" s="444">
        <f t="shared" ca="1" si="182"/>
        <v>431048814905.92859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431048814905.92859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1796036728.7747021</v>
      </c>
      <c r="L4133" s="444">
        <f t="shared" ca="1" si="182"/>
        <v>432844851634.70331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432844851634.70331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1803520215.1445971</v>
      </c>
      <c r="L4134" s="444">
        <f t="shared" ca="1" si="182"/>
        <v>434648371849.8479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434648371849.8479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1811034882.7076998</v>
      </c>
      <c r="L4135" s="444">
        <f t="shared" ca="1" si="182"/>
        <v>436459406732.5556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436459406732.5556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1818580861.385648</v>
      </c>
      <c r="L4136" s="444">
        <f t="shared" ca="1" si="182"/>
        <v>438277987593.94122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438277987593.94122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1826158281.6414216</v>
      </c>
      <c r="L4137" s="444">
        <f t="shared" ca="1" si="182"/>
        <v>440104145875.58264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440104145875.58264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1833767274.4815941</v>
      </c>
      <c r="L4138" s="444">
        <f t="shared" ca="1" si="182"/>
        <v>441937913150.06421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441937913150.06421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1841407971.4586005</v>
      </c>
      <c r="L4139" s="444">
        <f t="shared" ca="1" si="182"/>
        <v>443779321121.52283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443779321121.52283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1849080504.6730118</v>
      </c>
      <c r="L4140" s="444">
        <f t="shared" ca="1" si="182"/>
        <v>445628401626.19586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445628401626.19586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1856785006.7758162</v>
      </c>
      <c r="L4141" s="444">
        <f t="shared" ca="1" si="182"/>
        <v>447485186632.97168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447485186632.97168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1864521610.970715</v>
      </c>
      <c r="L4142" s="444">
        <f t="shared" ca="1" si="182"/>
        <v>449349708243.94238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449349708243.94238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1872290451.0164266</v>
      </c>
      <c r="L4143" s="444">
        <f t="shared" ca="1" si="182"/>
        <v>451221998694.9588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451221998694.9588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1880091661.2289951</v>
      </c>
      <c r="L4144" s="444">
        <f t="shared" ca="1" si="182"/>
        <v>453102090356.18781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453102090356.18781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1887925376.4841156</v>
      </c>
      <c r="L4145" s="444">
        <f t="shared" ca="1" si="182"/>
        <v>454990015732.67194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454990015732.67194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1895791732.2194664</v>
      </c>
      <c r="L4146" s="444">
        <f t="shared" ca="1" si="182"/>
        <v>456885807464.89142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456885807464.89142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1903690864.4370475</v>
      </c>
      <c r="L4147" s="444">
        <f t="shared" ca="1" si="182"/>
        <v>458789498329.32849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458789498329.32849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1911622909.7055354</v>
      </c>
      <c r="L4148" s="444">
        <f t="shared" ca="1" si="182"/>
        <v>460701121239.034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460701121239.034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1919588005.1626415</v>
      </c>
      <c r="L4149" s="444">
        <f t="shared" ca="1" si="182"/>
        <v>462620709244.19666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462620709244.19666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1927586288.5174863</v>
      </c>
      <c r="L4150" s="444">
        <f t="shared" ca="1" si="182"/>
        <v>464548295532.71411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464548295532.71411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1935617898.0529752</v>
      </c>
      <c r="L4151" s="444">
        <f t="shared" ca="1" si="182"/>
        <v>466483913430.76709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466483913430.76709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1943682972.6281962</v>
      </c>
      <c r="L4152" s="444">
        <f t="shared" ca="1" si="182"/>
        <v>468427596403.39526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468427596403.39526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1951781651.6808136</v>
      </c>
      <c r="L4153" s="444">
        <f t="shared" ca="1" si="182"/>
        <v>470379378055.07605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470379378055.07605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1959914075.2294836</v>
      </c>
      <c r="L4154" s="444">
        <f t="shared" ca="1" si="182"/>
        <v>472339292130.30554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472339292130.30554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1968080383.8762729</v>
      </c>
      <c r="L4155" s="444">
        <f t="shared" ca="1" si="182"/>
        <v>474307372514.18182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474307372514.18182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1976280718.8090909</v>
      </c>
      <c r="L4156" s="444">
        <f t="shared" ca="1" si="182"/>
        <v>476283653232.99091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476283653232.99091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1984515221.8041289</v>
      </c>
      <c r="L4157" s="444">
        <f t="shared" ca="1" si="182"/>
        <v>478268168454.79504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478268168454.79504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1992784035.2283127</v>
      </c>
      <c r="L4158" s="444">
        <f t="shared" ca="1" si="182"/>
        <v>480260952490.02338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480260952490.02338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2001087302.041764</v>
      </c>
      <c r="L4159" s="444">
        <f t="shared" ca="1" si="182"/>
        <v>482262039792.06512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482262039792.06512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2009425165.8002715</v>
      </c>
      <c r="L4160" s="444">
        <f t="shared" ca="1" si="182"/>
        <v>484271464957.86542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484271464957.86542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2017797770.6577725</v>
      </c>
      <c r="L4161" s="444">
        <f t="shared" ca="1" si="182"/>
        <v>486289262728.52319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486289262728.52319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2026205261.3688467</v>
      </c>
      <c r="L4162" s="444">
        <f t="shared" ca="1" si="182"/>
        <v>488315467989.89203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488315467989.89203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2034647783.2912169</v>
      </c>
      <c r="L4163" s="444">
        <f t="shared" ca="1" si="182"/>
        <v>490350115773.18323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490350115773.18323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2043125482.3882632</v>
      </c>
      <c r="L4164" s="444">
        <f t="shared" ca="1" si="182"/>
        <v>492393241255.57147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492393241255.57147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2051638505.2315478</v>
      </c>
      <c r="L4165" s="444">
        <f t="shared" ca="1" si="182"/>
        <v>494444879760.80304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494444879760.80304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2060186999.0033457</v>
      </c>
      <c r="L4166" s="444">
        <f t="shared" ca="1" si="182"/>
        <v>496505066759.8064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496505066759.8064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2068771111.4991934</v>
      </c>
      <c r="L4167" s="444">
        <f t="shared" ca="1" si="182"/>
        <v>498573837871.3056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498573837871.3056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2077390991.13044</v>
      </c>
      <c r="L4168" s="444">
        <f t="shared" ca="1" si="182"/>
        <v>500651228862.43604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500651228862.43604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2086046786.9268167</v>
      </c>
      <c r="L4169" s="444">
        <f t="shared" ca="1" si="182"/>
        <v>502737275649.36285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502737275649.36285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2094738648.539012</v>
      </c>
      <c r="L4170" s="444">
        <f t="shared" ca="1" si="182"/>
        <v>504832014297.90186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504832014297.90186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2103466726.2412579</v>
      </c>
      <c r="L4171" s="444">
        <f t="shared" ca="1" si="182"/>
        <v>506935481024.14313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506935481024.14313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2112231170.9339297</v>
      </c>
      <c r="L4172" s="444">
        <f t="shared" ca="1" si="182"/>
        <v>509047712195.07709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509047712195.07709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2121032134.1461544</v>
      </c>
      <c r="L4173" s="444">
        <f t="shared" ca="1" si="182"/>
        <v>511168744329.22327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511168744329.22327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2129869768.0384302</v>
      </c>
      <c r="L4174" s="444">
        <f t="shared" ca="1" si="182"/>
        <v>513298614097.26172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513298614097.26172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2138744225.4052572</v>
      </c>
      <c r="L4175" s="444">
        <f t="shared" ca="1" si="182"/>
        <v>515437358322.66699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515437358322.66699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2147655659.6777792</v>
      </c>
      <c r="L4176" s="444">
        <f t="shared" ca="1" si="182"/>
        <v>517585013982.34479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517585013982.34479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2156604224.9264364</v>
      </c>
      <c r="L4177" s="444">
        <f t="shared" ca="1" si="182"/>
        <v>519741618207.27124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519741618207.27124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2165590075.8636303</v>
      </c>
      <c r="L4178" s="444">
        <f t="shared" ca="1" si="182"/>
        <v>521907208283.13489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521907208283.13489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2174613367.8463955</v>
      </c>
      <c r="L4179" s="444">
        <f t="shared" ca="1" si="182"/>
        <v>524081821650.98126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524081821650.98126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2183674256.8790889</v>
      </c>
      <c r="L4180" s="444">
        <f t="shared" ca="1" si="182"/>
        <v>526265495907.86035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526265495907.86035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2192772899.6160846</v>
      </c>
      <c r="L4181" s="444">
        <f t="shared" ca="1" si="182"/>
        <v>528458268807.47644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528458268807.47644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2201909453.3644848</v>
      </c>
      <c r="L4182" s="444">
        <f t="shared" ca="1" si="182"/>
        <v>530660178260.84094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530660178260.84094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2211084076.0868373</v>
      </c>
      <c r="L4183" s="444">
        <f t="shared" ca="1" si="182"/>
        <v>532871262336.9278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532871262336.9278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2220296926.4038658</v>
      </c>
      <c r="L4184" s="444">
        <f t="shared" ca="1" si="182"/>
        <v>535091559263.33167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535091559263.33167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2229548163.5972152</v>
      </c>
      <c r="L4185" s="444">
        <f t="shared" ca="1" si="182"/>
        <v>537321107426.92889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537321107426.92889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2238837947.6122036</v>
      </c>
      <c r="L4186" s="444">
        <f t="shared" ca="1" si="182"/>
        <v>539559945374.54108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539559945374.54108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2248166439.0605879</v>
      </c>
      <c r="L4187" s="444">
        <f t="shared" ca="1" si="182"/>
        <v>541808111813.60168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541808111813.60168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2257533799.2233405</v>
      </c>
      <c r="L4188" s="444">
        <f t="shared" ca="1" si="182"/>
        <v>544065645612.82501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544065645612.82501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2266940190.0534372</v>
      </c>
      <c r="L4189" s="444">
        <f t="shared" ca="1" si="182"/>
        <v>546332585802.87848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546332585802.87848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2276385774.1786604</v>
      </c>
      <c r="L4190" s="444">
        <f t="shared" ca="1" si="182"/>
        <v>548608971577.05713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548608971577.05713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2285870714.9044046</v>
      </c>
      <c r="L4191" s="444">
        <f t="shared" ca="1" si="182"/>
        <v>550894842291.96155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550894842291.96155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2295395176.2165065</v>
      </c>
      <c r="L4192" s="444">
        <f t="shared" ca="1" si="182"/>
        <v>553190237468.1781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553190237468.1781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2304959322.7840753</v>
      </c>
      <c r="L4193" s="444">
        <f t="shared" ca="1" si="182"/>
        <v>555495196790.96216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555495196790.96216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2314563319.9623423</v>
      </c>
      <c r="L4194" s="444">
        <f t="shared" ca="1" si="182"/>
        <v>557809760110.92456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557809760110.92456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2324207333.7955189</v>
      </c>
      <c r="L4195" s="444">
        <f t="shared" ca="1" si="182"/>
        <v>560133967444.72009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560133967444.72009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2333891531.0196671</v>
      </c>
      <c r="L4196" s="444">
        <f t="shared" ca="1" si="182"/>
        <v>562467858975.73975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562467858975.73975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2343616079.0655823</v>
      </c>
      <c r="L4197" s="444">
        <f t="shared" ca="1" si="182"/>
        <v>564811475054.8053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564811475054.8053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2353381146.0616889</v>
      </c>
      <c r="L4198" s="444">
        <f t="shared" ca="1" si="182"/>
        <v>567164856200.86694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567164856200.86694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2363186900.8369455</v>
      </c>
      <c r="L4199" s="444">
        <f t="shared" ca="1" si="182"/>
        <v>569528043101.70386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569528043101.70386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2373033512.9237661</v>
      </c>
      <c r="L4200" s="444">
        <f t="shared" ca="1" si="182"/>
        <v>571901076614.62756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571901076614.62756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2382921152.5609484</v>
      </c>
      <c r="L4201" s="444">
        <f t="shared" ca="1" si="182"/>
        <v>574283997767.18848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574283997767.18848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2392849990.6966186</v>
      </c>
      <c r="L4202" s="444">
        <f t="shared" ca="1" si="182"/>
        <v>576676847757.88513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576676847757.88513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2402820198.991188</v>
      </c>
      <c r="L4203" s="444">
        <f t="shared" ca="1" si="182"/>
        <v>579079667956.87634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579079667956.87634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2412831949.8203182</v>
      </c>
      <c r="L4204" s="444">
        <f t="shared" ca="1" si="182"/>
        <v>581492499906.69666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581492499906.69666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2422885416.2779026</v>
      </c>
      <c r="L4205" s="444">
        <f t="shared" ca="1" si="182"/>
        <v>583915385322.97461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583915385322.97461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2432980772.1790609</v>
      </c>
      <c r="L4206" s="444">
        <f t="shared" ca="1" si="182"/>
        <v>586348366095.15369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586348366095.15369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2443118192.0631404</v>
      </c>
      <c r="L4207" s="444">
        <f t="shared" ca="1" si="182"/>
        <v>588791484287.2168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588791484287.2168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2453297851.1967368</v>
      </c>
      <c r="L4208" s="444">
        <f t="shared" ca="1" si="182"/>
        <v>591244782138.41357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591244782138.41357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2463519925.5767231</v>
      </c>
      <c r="L4209" s="444">
        <f t="shared" ca="1" si="182"/>
        <v>593708302063.99036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593708302063.99036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2473784591.9332933</v>
      </c>
      <c r="L4210" s="444">
        <f t="shared" ca="1" si="182"/>
        <v>596182086655.92371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596182086655.92371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2484092027.7330155</v>
      </c>
      <c r="L4211" s="444">
        <f t="shared" ca="1" si="182"/>
        <v>598666178683.65674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598666178683.65674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2494442411.1819029</v>
      </c>
      <c r="L4212" s="444">
        <f t="shared" ca="1" si="182"/>
        <v>601160621094.83862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601160621094.83862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2504835921.2284942</v>
      </c>
      <c r="L4213" s="444">
        <f t="shared" ca="1" si="182"/>
        <v>603665457016.06714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603665457016.06714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2515272737.5669465</v>
      </c>
      <c r="L4214" s="444">
        <f t="shared" ca="1" si="182"/>
        <v>606180729753.63403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606180729753.63403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2525753040.640142</v>
      </c>
      <c r="L4215" s="444">
        <f t="shared" ca="1" si="182"/>
        <v>608706482794.27417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608706482794.27417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2536277011.6428089</v>
      </c>
      <c r="L4216" s="444">
        <f t="shared" ca="1" si="182"/>
        <v>611242759805.91699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611242759805.91699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2546844832.5246539</v>
      </c>
      <c r="L4217" s="444">
        <f t="shared" ca="1" si="182"/>
        <v>613789604638.44165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613789604638.44165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2557456685.9935069</v>
      </c>
      <c r="L4218" s="444">
        <f t="shared" ca="1" si="182"/>
        <v>616347061324.43518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616347061324.43518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2568112755.5184798</v>
      </c>
      <c r="L4219" s="444">
        <f t="shared" ca="1" si="182"/>
        <v>618915174079.95361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618915174079.95361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2578813225.3331399</v>
      </c>
      <c r="L4220" s="444">
        <f t="shared" ca="1" si="182"/>
        <v>621493987305.28674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621493987305.28674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2589558280.438695</v>
      </c>
      <c r="L4221" s="444">
        <f t="shared" ca="1" si="182"/>
        <v>624083545585.72546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624083545585.72546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2600348106.6071892</v>
      </c>
      <c r="L4222" s="444">
        <f t="shared" ca="1" si="182"/>
        <v>626683893692.33264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626683893692.33264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2611182890.3847194</v>
      </c>
      <c r="L4223" s="444">
        <f t="shared" ca="1" si="182"/>
        <v>629295076582.71741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629295076582.71741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2622062819.094656</v>
      </c>
      <c r="L4224" s="444">
        <f t="shared" ca="1" si="182"/>
        <v>631917139401.81201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631917139401.81201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2632988080.8408833</v>
      </c>
      <c r="L4225" s="444">
        <f t="shared" ca="1" si="182"/>
        <v>634550127482.65295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634550127482.65295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2643958864.511054</v>
      </c>
      <c r="L4226" s="444">
        <f t="shared" ca="1" si="182"/>
        <v>637194086347.16406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637194086347.16406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2654975359.77985</v>
      </c>
      <c r="L4227" s="444">
        <f t="shared" ca="1" si="182"/>
        <v>639849061706.94397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639849061706.94397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2666037757.1122665</v>
      </c>
      <c r="L4228" s="444">
        <f t="shared" ca="1" si="182"/>
        <v>642515099464.05627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642515099464.05627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2677146247.766901</v>
      </c>
      <c r="L4229" s="444">
        <f t="shared" ca="1" si="182"/>
        <v>645192245711.82312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645192245711.82312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2688301023.799263</v>
      </c>
      <c r="L4230" s="444">
        <f t="shared" ca="1" si="182"/>
        <v>647880546735.62244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647880546735.62244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2699502278.0650935</v>
      </c>
      <c r="L4231" s="444">
        <f t="shared" ca="1" si="182"/>
        <v>650580049013.6875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650580049013.6875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2710750204.2236977</v>
      </c>
      <c r="L4232" s="444">
        <f t="shared" ca="1" si="182"/>
        <v>653290799217.91125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653290799217.91125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2722044996.7412968</v>
      </c>
      <c r="L4233" s="444">
        <f t="shared" ca="1" si="182"/>
        <v>656012844214.65259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656012844214.65259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2733386850.8943858</v>
      </c>
      <c r="L4234" s="444">
        <f t="shared" ca="1" si="182"/>
        <v>658746231065.547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658746231065.547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2744775962.7731123</v>
      </c>
      <c r="L4235" s="444">
        <f t="shared" ca="1" si="182"/>
        <v>661491007028.32007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661491007028.32007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2756212529.284667</v>
      </c>
      <c r="L4236" s="444">
        <f t="shared" ca="1" si="182"/>
        <v>664247219557.60474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664247219557.60474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2767696748.1566863</v>
      </c>
      <c r="L4237" s="444">
        <f t="shared" ca="1" si="182"/>
        <v>667014916305.76147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667014916305.76147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2779228817.9406729</v>
      </c>
      <c r="L4238" s="444">
        <f t="shared" ca="1" si="182"/>
        <v>669794145123.70215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669794145123.70215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2790808938.0154257</v>
      </c>
      <c r="L4239" s="444">
        <f t="shared" ca="1" si="182"/>
        <v>672584954061.71753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672584954061.71753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2802437308.5904899</v>
      </c>
      <c r="L4240" s="444">
        <f t="shared" ca="1" si="182"/>
        <v>675387391370.30798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675387391370.30798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2814114130.7096167</v>
      </c>
      <c r="L4241" s="444">
        <f t="shared" ca="1" si="182"/>
        <v>678201505501.01758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678201505501.01758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2825839606.25424</v>
      </c>
      <c r="L4242" s="444">
        <f t="shared" ca="1" si="182"/>
        <v>681027345107.27185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681027345107.27185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2837613937.9469662</v>
      </c>
      <c r="L4243" s="444">
        <f t="shared" ca="1" si="182"/>
        <v>683864959045.21887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683864959045.21887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2849437329.3550787</v>
      </c>
      <c r="L4244" s="444">
        <f t="shared" ca="1" si="182"/>
        <v>686714396374.57397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686714396374.57397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2861309984.8940582</v>
      </c>
      <c r="L4245" s="444">
        <f t="shared" ca="1" si="182"/>
        <v>689575706359.46802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689575706359.46802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2873232109.8311167</v>
      </c>
      <c r="L4246" s="444">
        <f t="shared" ca="1" si="182"/>
        <v>692448938469.29919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692448938469.29919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2885203910.2887468</v>
      </c>
      <c r="L4247" s="444">
        <f t="shared" ca="1" si="182"/>
        <v>695334142379.58789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695334142379.58789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2897225593.2482829</v>
      </c>
      <c r="L4248" s="444">
        <f t="shared" ca="1" si="182"/>
        <v>698231367972.83618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698231367972.83618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2909297366.553484</v>
      </c>
      <c r="L4249" s="444">
        <f t="shared" ca="1" si="182"/>
        <v>701140665339.38965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701140665339.38965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2921419438.9141235</v>
      </c>
      <c r="L4250" s="444">
        <f t="shared" ca="1" si="182"/>
        <v>704062084778.30371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704062084778.30371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2933592019.9095988</v>
      </c>
      <c r="L4251" s="444">
        <f t="shared" ca="1" si="182"/>
        <v>706995676798.21326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706995676798.21326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2945815319.9925551</v>
      </c>
      <c r="L4252" s="444">
        <f t="shared" ca="1" si="182"/>
        <v>709941492118.20581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709941492118.20581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2958089550.4925241</v>
      </c>
      <c r="L4253" s="444">
        <f t="shared" ca="1" si="182"/>
        <v>712899581668.69836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712899581668.69836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2970414923.6195765</v>
      </c>
      <c r="L4254" s="444">
        <f t="shared" ca="1" si="182"/>
        <v>715869996592.31799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715869996592.31799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2982791652.4679918</v>
      </c>
      <c r="L4255" s="444">
        <f t="shared" ca="1" si="182"/>
        <v>718852788244.78601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718852788244.78601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2995219951.0199418</v>
      </c>
      <c r="L4256" s="444">
        <f t="shared" ca="1" si="182"/>
        <v>721848008195.80591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721848008195.80591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3007700034.1491914</v>
      </c>
      <c r="L4257" s="444">
        <f t="shared" ca="1" si="182"/>
        <v>724855708229.95508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724855708229.95508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3020232117.6248126</v>
      </c>
      <c r="L4258" s="444">
        <f t="shared" ca="1" si="182"/>
        <v>727875940347.57983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727875940347.57983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3032816418.1149158</v>
      </c>
      <c r="L4259" s="444">
        <f t="shared" ca="1" si="182"/>
        <v>730908756765.6947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730908756765.6947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3045453153.1903944</v>
      </c>
      <c r="L4260" s="444">
        <f t="shared" ca="1" si="182"/>
        <v>733954209918.88513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733954209918.88513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3058142541.3286881</v>
      </c>
      <c r="L4261" s="444">
        <f t="shared" ca="1" si="182"/>
        <v>737012352460.21387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737012352460.21387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3070884801.9175577</v>
      </c>
      <c r="L4262" s="444">
        <f t="shared" ca="1" si="182"/>
        <v>740083237262.13147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740083237262.13147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3083680155.2588811</v>
      </c>
      <c r="L4263" s="444">
        <f t="shared" ca="1" si="182"/>
        <v>743166917417.39038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743166917417.39038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3096528822.5724597</v>
      </c>
      <c r="L4264" s="444">
        <f t="shared" ca="1" si="182"/>
        <v>746263446239.96289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746263446239.96289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3109431025.9998455</v>
      </c>
      <c r="L4265" s="444">
        <f t="shared" ca="1" si="182"/>
        <v>749372877265.96277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749372877265.96277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3122386988.6081781</v>
      </c>
      <c r="L4266" s="444">
        <f t="shared" ca="1" si="182"/>
        <v>752495264254.57092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752495264254.57092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3135396934.3940454</v>
      </c>
      <c r="L4267" s="444">
        <f t="shared" ca="1" si="182"/>
        <v>755630661188.96497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755630661188.96497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3148461088.287354</v>
      </c>
      <c r="L4268" s="444">
        <f t="shared" ca="1" si="182"/>
        <v>758779122277.25232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758779122277.25232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3161579676.1552181</v>
      </c>
      <c r="L4269" s="444">
        <f t="shared" ca="1" si="182"/>
        <v>761940701953.40759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761940701953.40759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3174752924.8058648</v>
      </c>
      <c r="L4270" s="444">
        <f t="shared" ca="1" si="182"/>
        <v>765115454878.2135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765115454878.2135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3187981061.9925561</v>
      </c>
      <c r="L4271" s="444">
        <f t="shared" ca="1" si="182"/>
        <v>768303435940.20605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768303435940.20605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3201264316.4175253</v>
      </c>
      <c r="L4272" s="444">
        <f t="shared" ca="1" si="182"/>
        <v>771504700256.62354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771504700256.62354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3214602917.7359314</v>
      </c>
      <c r="L4273" s="444">
        <f t="shared" ca="1" si="182"/>
        <v>774719303174.3595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774719303174.3595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3227997096.5598311</v>
      </c>
      <c r="L4274" s="444">
        <f t="shared" ca="1" si="182"/>
        <v>777947300270.91931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777947300270.91931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3241447084.4621639</v>
      </c>
      <c r="L4275" s="444">
        <f t="shared" ca="1" si="182"/>
        <v>781188747355.38147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781188747355.38147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3254953113.9807563</v>
      </c>
      <c r="L4276" s="444">
        <f t="shared" ca="1" si="182"/>
        <v>784443700469.36218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784443700469.36218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3268515418.6223426</v>
      </c>
      <c r="L4277" s="444">
        <f t="shared" ca="1" si="182"/>
        <v>787712215887.9845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787712215887.9845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3282134232.8666019</v>
      </c>
      <c r="L4278" s="444">
        <f t="shared" ca="1" si="182"/>
        <v>790994350120.85107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790994350120.85107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3295809792.1702127</v>
      </c>
      <c r="L4279" s="444">
        <f t="shared" ca="1" si="182"/>
        <v>794290159913.02124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794290159913.02124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3309542332.970922</v>
      </c>
      <c r="L4280" s="444">
        <f t="shared" ca="1" si="182"/>
        <v>797599702245.99219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797599702245.99219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3323332092.6916342</v>
      </c>
      <c r="L4281" s="444">
        <f t="shared" ca="1" si="182"/>
        <v>800923034338.68384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800923034338.68384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3337179309.7445159</v>
      </c>
      <c r="L4282" s="444">
        <f t="shared" ca="1" si="182"/>
        <v>804260213648.42834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804260213648.42834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3351084223.5351181</v>
      </c>
      <c r="L4283" s="444">
        <f t="shared" ca="1" si="182"/>
        <v>807611297871.9635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807611297871.9635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3365047074.4665146</v>
      </c>
      <c r="L4284" s="444">
        <f t="shared" ca="1" si="182"/>
        <v>810976344946.43005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810976344946.43005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3379068103.9434586</v>
      </c>
      <c r="L4285" s="444">
        <f t="shared" ca="1" si="182"/>
        <v>814355413050.37354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814355413050.37354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3393147554.3765564</v>
      </c>
      <c r="L4286" s="444">
        <f t="shared" ca="1" si="182"/>
        <v>817748560604.75012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817748560604.75012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3407285669.1864586</v>
      </c>
      <c r="L4287" s="444">
        <f t="shared" ca="1" si="182"/>
        <v>821155846273.93652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821155846273.93652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3421482692.8080688</v>
      </c>
      <c r="L4288" s="444">
        <f t="shared" ca="1" si="182"/>
        <v>824577328966.74463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824577328966.74463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3435738870.6947694</v>
      </c>
      <c r="L4289" s="444">
        <f t="shared" ca="1" si="182"/>
        <v>828013067837.43945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828013067837.43945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3450054449.3226643</v>
      </c>
      <c r="L4290" s="444">
        <f t="shared" ca="1" si="182"/>
        <v>831463122286.76208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831463122286.76208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3464429676.1948419</v>
      </c>
      <c r="L4291" s="444">
        <f t="shared" ca="1" si="182"/>
        <v>834927551962.95691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834927551962.95691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3478864799.8456535</v>
      </c>
      <c r="L4292" s="444">
        <f t="shared" ca="1" si="182"/>
        <v>838406416762.80261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838406416762.80261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3493360069.8450108</v>
      </c>
      <c r="L4293" s="444">
        <f t="shared" ca="1" si="182"/>
        <v>841899776832.64758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841899776832.64758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3507915736.8026981</v>
      </c>
      <c r="L4294" s="444">
        <f t="shared" ca="1" si="182"/>
        <v>845407692569.45032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845407692569.45032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3522532052.3727098</v>
      </c>
      <c r="L4295" s="444">
        <f t="shared" ca="1" si="182"/>
        <v>848930224621.823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848930224621.823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3537209269.2575955</v>
      </c>
      <c r="L4296" s="444">
        <f t="shared" ca="1" si="182"/>
        <v>852467433891.08057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852467433891.08057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3551947641.2128358</v>
      </c>
      <c r="L4297" s="444">
        <f t="shared" ca="1" si="182"/>
        <v>856019381532.29346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856019381532.29346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3566747423.0512228</v>
      </c>
      <c r="L4298" s="444">
        <f t="shared" ca="1" si="182"/>
        <v>859586128955.34473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859586128955.34473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3581608870.6472692</v>
      </c>
      <c r="L4299" s="444">
        <f t="shared" ca="1" si="182"/>
        <v>863167737825.99194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863167737825.99194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3596532240.9416332</v>
      </c>
      <c r="L4300" s="444">
        <f t="shared" ca="1" si="182"/>
        <v>866764270066.93359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866764270066.93359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3611517791.9455566</v>
      </c>
      <c r="L4301" s="444">
        <f t="shared" ca="1" si="182"/>
        <v>870375787858.87915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870375787858.87915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3626565782.7453299</v>
      </c>
      <c r="L4302" s="444">
        <f t="shared" ca="1" si="182"/>
        <v>874002353641.62451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874002353641.62451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3641676473.5067687</v>
      </c>
      <c r="L4303" s="444">
        <f t="shared" ca="1" si="182"/>
        <v>877644030115.13123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877644030115.13123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3656850125.4797134</v>
      </c>
      <c r="L4304" s="444">
        <f t="shared" ca="1" si="182"/>
        <v>881300880240.61096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881300880240.61096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3672087001.0025458</v>
      </c>
      <c r="L4305" s="444">
        <f t="shared" ca="1" si="182"/>
        <v>884972967241.61353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884972967241.61353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3687387363.5067229</v>
      </c>
      <c r="L4306" s="444">
        <f t="shared" ca="1" si="182"/>
        <v>888660354605.12024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888660354605.12024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3702751477.5213342</v>
      </c>
      <c r="L4307" s="444">
        <f t="shared" ca="1" si="182"/>
        <v>892363106082.6416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892363106082.6416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3718179608.6776729</v>
      </c>
      <c r="L4308" s="444">
        <f t="shared" ca="1" si="182"/>
        <v>896081285691.31921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896081285691.31921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3733672023.7138305</v>
      </c>
      <c r="L4309" s="444">
        <f t="shared" ca="1" si="182"/>
        <v>899814957715.03308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899814957715.03308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3749228990.4793043</v>
      </c>
      <c r="L4310" s="444">
        <f t="shared" ca="1" si="182"/>
        <v>903564186705.51233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903564186705.51233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3764850777.9396348</v>
      </c>
      <c r="L4311" s="444">
        <f t="shared" ca="1" si="182"/>
        <v>907329037483.4519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907329037483.4519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3780537656.1810489</v>
      </c>
      <c r="L4312" s="444">
        <f t="shared" ca="1" si="182"/>
        <v>911109575139.63293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911109575139.63293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3796289896.4151368</v>
      </c>
      <c r="L4313" s="444">
        <f t="shared" ca="1" si="182"/>
        <v>914905865036.0481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914905865036.0481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3812107770.9835339</v>
      </c>
      <c r="L4314" s="444">
        <f t="shared" ca="1" si="182"/>
        <v>918717972807.03162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918717972807.03162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3827991553.3626318</v>
      </c>
      <c r="L4315" s="444">
        <f t="shared" ca="1" si="182"/>
        <v>922545964360.39429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922545964360.39429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3843941518.1683097</v>
      </c>
      <c r="L4316" s="444">
        <f t="shared" ca="1" si="182"/>
        <v>926389905878.56262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926389905878.56262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3859957941.1606774</v>
      </c>
      <c r="L4317" s="444">
        <f t="shared" ca="1" si="182"/>
        <v>930249863819.72327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930249863819.72327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3876041099.2488465</v>
      </c>
      <c r="L4318" s="444">
        <f t="shared" ca="1" si="182"/>
        <v>934125904918.97217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934125904918.97217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3892191270.4957166</v>
      </c>
      <c r="L4319" s="444">
        <f t="shared" ca="1" si="182"/>
        <v>938018096189.4679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938018096189.4679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3908408734.1227827</v>
      </c>
      <c r="L4320" s="444">
        <f t="shared" ca="1" si="182"/>
        <v>941926504923.5907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941926504923.5907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3924693770.5149612</v>
      </c>
      <c r="L4321" s="444">
        <f t="shared" ca="1" si="182"/>
        <v>945851198694.10571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945851198694.10571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3941046661.22544</v>
      </c>
      <c r="L4322" s="444">
        <f t="shared" ca="1" si="182"/>
        <v>949792245355.33118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949792245355.33118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3957467688.9805465</v>
      </c>
      <c r="L4323" s="444">
        <f t="shared" ca="1" si="182"/>
        <v>953749713044.31177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953749713044.31177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3973957137.6846318</v>
      </c>
      <c r="L4324" s="444">
        <f t="shared" ca="1" si="182"/>
        <v>957723670181.99646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957723670181.99646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3990515292.4249854</v>
      </c>
      <c r="L4325" s="444">
        <f t="shared" ca="1" si="182"/>
        <v>961714185474.42139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961714185474.42139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4007142439.4767556</v>
      </c>
      <c r="L4326" s="444">
        <f t="shared" ca="1" si="182"/>
        <v>965721327913.89819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965721327913.89819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4023838866.3079095</v>
      </c>
      <c r="L4327" s="444">
        <f t="shared" ca="1" si="182"/>
        <v>969745166780.20605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969745166780.20605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4040604861.5841918</v>
      </c>
      <c r="L4328" s="444">
        <f t="shared" ca="1" si="182"/>
        <v>973785771641.79028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973785771641.79028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4057440715.1741261</v>
      </c>
      <c r="L4329" s="444">
        <f t="shared" ca="1" si="182"/>
        <v>977843212356.96436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977843212356.96436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4074346718.1540174</v>
      </c>
      <c r="L4330" s="444">
        <f t="shared" ca="1" si="182"/>
        <v>981917559075.11841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981917559075.11841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4091323162.8129935</v>
      </c>
      <c r="L4331" s="444">
        <f t="shared" ca="1" si="182"/>
        <v>986008882237.9314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986008882237.9314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4108370342.6580467</v>
      </c>
      <c r="L4332" s="444">
        <f t="shared" ca="1" si="182"/>
        <v>990117252580.58948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990117252580.58948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4125488552.4191227</v>
      </c>
      <c r="L4333" s="444">
        <f t="shared" ca="1" si="182"/>
        <v>994242741133.00854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994242741133.00854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4142678088.0542021</v>
      </c>
      <c r="L4334" s="444">
        <f t="shared" ca="1" si="182"/>
        <v>998385419221.06274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998385419221.06274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4159939246.7544279</v>
      </c>
      <c r="L4335" s="444">
        <f t="shared" ca="1" si="182"/>
        <v>1002545358467.8171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1002545358467.8171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4177272326.9492373</v>
      </c>
      <c r="L4336" s="444">
        <f t="shared" ca="1" si="182"/>
        <v>1006722630794.7664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1006722630794.7664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4194677628.3115263</v>
      </c>
      <c r="L4337" s="444">
        <f t="shared" ca="1" si="182"/>
        <v>1010917308423.0779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1010917308423.0779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4212155451.762825</v>
      </c>
      <c r="L4338" s="444">
        <f t="shared" ca="1" si="182"/>
        <v>1015129463874.8407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1015129463874.8407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4229706099.4785028</v>
      </c>
      <c r="L4339" s="444">
        <f t="shared" ca="1" si="182"/>
        <v>1019359169974.3192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1019359169974.3192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4247329874.8929968</v>
      </c>
      <c r="L4340" s="444">
        <f t="shared" ca="1" si="182"/>
        <v>1023606499849.2122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1023606499849.2122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4265027082.7050505</v>
      </c>
      <c r="L4341" s="444">
        <f t="shared" ca="1" si="182"/>
        <v>1027871526931.9172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1027871526931.9172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4282798028.8829885</v>
      </c>
      <c r="L4342" s="444">
        <f t="shared" ca="1" si="182"/>
        <v>1032154324960.8002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1032154324960.8002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4300643020.670001</v>
      </c>
      <c r="L4343" s="444">
        <f t="shared" ref="L4343:L4597" ca="1" si="187">I4343-J4343+K4343</f>
        <v>1036454967981.4702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1036454967981.4702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4318562366.5894594</v>
      </c>
      <c r="L4344" s="444">
        <f t="shared" ca="1" si="187"/>
        <v>1040773530348.0597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1040773530348.0597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4336556376.4502487</v>
      </c>
      <c r="L4345" s="444">
        <f t="shared" ca="1" si="187"/>
        <v>1045110086724.5099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1045110086724.5099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4354625361.3521242</v>
      </c>
      <c r="L4346" s="444">
        <f t="shared" ca="1" si="187"/>
        <v>1049464712085.8621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1049464712085.8621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4372769633.6910915</v>
      </c>
      <c r="L4347" s="444">
        <f t="shared" ca="1" si="187"/>
        <v>1053837481719.5531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1053837481719.5531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4390989507.1648054</v>
      </c>
      <c r="L4348" s="444">
        <f t="shared" ca="1" si="187"/>
        <v>1058228471226.7179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1058228471226.7179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4409285296.7779913</v>
      </c>
      <c r="L4349" s="444">
        <f t="shared" ca="1" si="187"/>
        <v>1062637756523.4958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1062637756523.4958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4427657318.8478994</v>
      </c>
      <c r="L4350" s="444">
        <f t="shared" ca="1" si="187"/>
        <v>1067065413842.3438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1067065413842.3438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4446105891.0097656</v>
      </c>
      <c r="L4351" s="444">
        <f t="shared" ca="1" si="187"/>
        <v>1071511519733.3535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1071511519733.3535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4464631332.2223063</v>
      </c>
      <c r="L4352" s="444">
        <f t="shared" ca="1" si="187"/>
        <v>1075976151065.5758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1075976151065.5758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4483233962.7732325</v>
      </c>
      <c r="L4353" s="444">
        <f t="shared" ca="1" si="187"/>
        <v>1080459385028.349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1080459385028.349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4501914104.2847872</v>
      </c>
      <c r="L4354" s="444">
        <f t="shared" ca="1" si="187"/>
        <v>1084961299132.6338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1084961299132.6338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4520672079.7193079</v>
      </c>
      <c r="L4355" s="444">
        <f t="shared" ca="1" si="187"/>
        <v>1089481971212.3531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1089481971212.3531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4539508213.3848047</v>
      </c>
      <c r="L4356" s="444">
        <f t="shared" ca="1" si="187"/>
        <v>1094021479425.7379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1094021479425.7379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4558422830.9405746</v>
      </c>
      <c r="L4357" s="444">
        <f t="shared" ca="1" si="187"/>
        <v>1098579902256.6785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1098579902256.6785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4577416259.4028273</v>
      </c>
      <c r="L4358" s="444">
        <f t="shared" ca="1" si="187"/>
        <v>1103157318516.0813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1103157318516.0813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4596488827.1503391</v>
      </c>
      <c r="L4359" s="444">
        <f t="shared" ca="1" si="187"/>
        <v>1107753807343.2317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1107753807343.2317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4615640863.9301319</v>
      </c>
      <c r="L4360" s="444">
        <f t="shared" ca="1" si="187"/>
        <v>1112369448207.1619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1112369448207.1619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4634872700.8631744</v>
      </c>
      <c r="L4361" s="444">
        <f t="shared" ca="1" si="187"/>
        <v>1117004320908.0251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1117004320908.0251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4654184670.4501047</v>
      </c>
      <c r="L4362" s="444">
        <f t="shared" ca="1" si="187"/>
        <v>1121658505578.4753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1121658505578.4753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4673577106.5769806</v>
      </c>
      <c r="L4363" s="444">
        <f t="shared" ca="1" si="187"/>
        <v>1126332082685.0522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1126332082685.0522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4693050344.5210514</v>
      </c>
      <c r="L4364" s="444">
        <f t="shared" ca="1" si="187"/>
        <v>1131025133029.5732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1131025133029.5732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4712604720.9565554</v>
      </c>
      <c r="L4365" s="444">
        <f t="shared" ca="1" si="187"/>
        <v>1135737737750.5298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1135737737750.5298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4732240573.9605408</v>
      </c>
      <c r="L4366" s="444">
        <f t="shared" ca="1" si="187"/>
        <v>1140469978324.4902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1140469978324.4902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4751958243.0187092</v>
      </c>
      <c r="L4367" s="444">
        <f t="shared" ca="1" si="187"/>
        <v>1145221936567.509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1145221936567.509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4771758069.0312872</v>
      </c>
      <c r="L4368" s="444">
        <f t="shared" ca="1" si="187"/>
        <v>1149993694636.5403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1149993694636.5403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4791640394.3189182</v>
      </c>
      <c r="L4369" s="444">
        <f t="shared" ca="1" si="187"/>
        <v>1154785335030.8591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1154785335030.8591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4811605562.6285801</v>
      </c>
      <c r="L4370" s="444">
        <f t="shared" ca="1" si="187"/>
        <v>1159596940593.4878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1159596940593.4878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4831653919.1395321</v>
      </c>
      <c r="L4371" s="444">
        <f t="shared" ca="1" si="187"/>
        <v>1164428594512.6274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1164428594512.6274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4851785810.4692812</v>
      </c>
      <c r="L4372" s="444">
        <f t="shared" ca="1" si="187"/>
        <v>1169280380323.0967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1169280380323.0967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4872001584.6795692</v>
      </c>
      <c r="L4373" s="444">
        <f t="shared" ca="1" si="187"/>
        <v>1174152381907.7764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1174152381907.7764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4892301591.2824011</v>
      </c>
      <c r="L4374" s="444">
        <f t="shared" ca="1" si="187"/>
        <v>1179044683499.0588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1179044683499.0588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4912686181.2460785</v>
      </c>
      <c r="L4375" s="444">
        <f t="shared" ca="1" si="187"/>
        <v>1183957369680.3049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1183957369680.3049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4933155707.0012703</v>
      </c>
      <c r="L4376" s="444">
        <f t="shared" ca="1" si="187"/>
        <v>1188890525387.3062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1188890525387.3062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4953710522.4471092</v>
      </c>
      <c r="L4377" s="444">
        <f t="shared" ca="1" si="187"/>
        <v>1193844235909.7532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1193844235909.7532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4974350982.957305</v>
      </c>
      <c r="L4378" s="444">
        <f t="shared" ca="1" si="187"/>
        <v>1198818586892.7104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1198818586892.7104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4995077445.3862934</v>
      </c>
      <c r="L4379" s="444">
        <f t="shared" ca="1" si="187"/>
        <v>1203813664338.0967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1203813664338.0967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5015890268.0754032</v>
      </c>
      <c r="L4380" s="444">
        <f t="shared" ca="1" si="187"/>
        <v>1208829554606.1721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1208829554606.1721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5036789810.8590508</v>
      </c>
      <c r="L4381" s="444">
        <f t="shared" ca="1" si="187"/>
        <v>1213866344417.0313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1213866344417.0313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5057776435.0709639</v>
      </c>
      <c r="L4382" s="444">
        <f t="shared" ca="1" si="187"/>
        <v>1218924120852.1023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1218924120852.1023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5078850503.5504265</v>
      </c>
      <c r="L4383" s="444">
        <f t="shared" ca="1" si="187"/>
        <v>1224002971355.6528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1224002971355.6528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5100012380.6485538</v>
      </c>
      <c r="L4384" s="444">
        <f t="shared" ca="1" si="187"/>
        <v>1229102983736.3013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1229102983736.3013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5121262432.2345886</v>
      </c>
      <c r="L4385" s="444">
        <f t="shared" ca="1" si="187"/>
        <v>1234224246168.5359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1234224246168.5359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5142601025.7022324</v>
      </c>
      <c r="L4386" s="444">
        <f t="shared" ca="1" si="187"/>
        <v>1239366847194.238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1239366847194.238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5164028529.9759922</v>
      </c>
      <c r="L4387" s="444">
        <f t="shared" ca="1" si="187"/>
        <v>1244530875724.2141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1244530875724.2141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5185545315.5175591</v>
      </c>
      <c r="L4388" s="444">
        <f t="shared" ca="1" si="187"/>
        <v>1249716421039.7317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1249716421039.7317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5207151754.3322153</v>
      </c>
      <c r="L4389" s="444">
        <f t="shared" ca="1" si="187"/>
        <v>1254923572794.064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1254923572794.064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5228848219.9752665</v>
      </c>
      <c r="L4390" s="444">
        <f t="shared" ca="1" si="187"/>
        <v>1260152421014.0393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1260152421014.0393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5250635087.5584974</v>
      </c>
      <c r="L4391" s="444">
        <f t="shared" ca="1" si="187"/>
        <v>1265403056101.5979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1265403056101.5979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5272512733.7566576</v>
      </c>
      <c r="L4392" s="444">
        <f t="shared" ca="1" si="187"/>
        <v>1270675568835.3545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1270675568835.3545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5294481536.8139772</v>
      </c>
      <c r="L4393" s="444">
        <f t="shared" ca="1" si="187"/>
        <v>1275970050372.1685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1275970050372.1685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5316541876.5507021</v>
      </c>
      <c r="L4394" s="444">
        <f t="shared" ca="1" si="187"/>
        <v>1281286592248.7192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1281286592248.7192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5338694134.3696632</v>
      </c>
      <c r="L4395" s="444">
        <f t="shared" ca="1" si="187"/>
        <v>1286625286383.0889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1286625286383.0889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5360938693.2628698</v>
      </c>
      <c r="L4396" s="444">
        <f t="shared" ca="1" si="187"/>
        <v>1291986225076.3518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1291986225076.3518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5383275937.8181324</v>
      </c>
      <c r="L4397" s="444">
        <f t="shared" ca="1" si="187"/>
        <v>1297369501014.1699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1297369501014.1699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5405706254.225708</v>
      </c>
      <c r="L4398" s="444">
        <f t="shared" ca="1" si="187"/>
        <v>1302775207268.3955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1302775207268.3955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5428230030.2849808</v>
      </c>
      <c r="L4399" s="444">
        <f t="shared" ca="1" si="187"/>
        <v>1308203437298.6804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1308203437298.6804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5450847655.4111681</v>
      </c>
      <c r="L4400" s="444">
        <f t="shared" ca="1" si="187"/>
        <v>1313654284954.0916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1313654284954.0916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5473559520.6420479</v>
      </c>
      <c r="L4401" s="444">
        <f t="shared" ca="1" si="187"/>
        <v>1319127844474.7336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1319127844474.7336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5496366018.6447239</v>
      </c>
      <c r="L4402" s="444">
        <f t="shared" ca="1" si="187"/>
        <v>1324624210493.3784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1324624210493.3784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5519267543.7224102</v>
      </c>
      <c r="L4403" s="444">
        <f t="shared" ca="1" si="187"/>
        <v>1330143478037.1008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1330143478037.1008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5542264491.8212538</v>
      </c>
      <c r="L4404" s="444">
        <f t="shared" ca="1" si="187"/>
        <v>1335685742528.9221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1335685742528.9221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5565357260.5371752</v>
      </c>
      <c r="L4405" s="444">
        <f t="shared" ca="1" si="187"/>
        <v>1341251099789.4592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1341251099789.4592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5588546249.1227465</v>
      </c>
      <c r="L4406" s="444">
        <f t="shared" ca="1" si="187"/>
        <v>1346839646038.582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1346839646038.582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5611831858.494092</v>
      </c>
      <c r="L4407" s="444">
        <f t="shared" ca="1" si="187"/>
        <v>1352451477897.0762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1352451477897.0762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5635214491.2378178</v>
      </c>
      <c r="L4408" s="444">
        <f t="shared" ca="1" si="187"/>
        <v>1358086692388.314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1358086692388.314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5658694551.6179752</v>
      </c>
      <c r="L4409" s="444">
        <f t="shared" ca="1" si="187"/>
        <v>1363745386939.9319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1363745386939.9319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5682272445.5830498</v>
      </c>
      <c r="L4410" s="444">
        <f t="shared" ca="1" si="187"/>
        <v>1369427659385.5149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1369427659385.5149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5705948580.7729788</v>
      </c>
      <c r="L4411" s="444">
        <f t="shared" ca="1" si="187"/>
        <v>1375133607966.2878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1375133607966.2878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5729723366.5261993</v>
      </c>
      <c r="L4412" s="444">
        <f t="shared" ca="1" si="187"/>
        <v>1380863331332.814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1380863331332.814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5753597213.8867245</v>
      </c>
      <c r="L4413" s="444">
        <f t="shared" ca="1" si="187"/>
        <v>1386616928546.7007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1386616928546.7007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5777570535.6112528</v>
      </c>
      <c r="L4414" s="444">
        <f t="shared" ca="1" si="187"/>
        <v>1392394499082.312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1392394499082.312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5801643746.1763</v>
      </c>
      <c r="L4415" s="444">
        <f t="shared" ca="1" si="187"/>
        <v>1398196142828.4883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1398196142828.4883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5825817261.785368</v>
      </c>
      <c r="L4416" s="444">
        <f t="shared" ca="1" si="187"/>
        <v>1404021960090.2737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1404021960090.2737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5850091500.3761406</v>
      </c>
      <c r="L4417" s="444">
        <f t="shared" ca="1" si="187"/>
        <v>1409872051590.6499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1409872051590.6499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5874466881.6277075</v>
      </c>
      <c r="L4418" s="444">
        <f t="shared" ca="1" si="187"/>
        <v>1415746518472.2776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1415746518472.2776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5898943826.967823</v>
      </c>
      <c r="L4419" s="444">
        <f t="shared" ca="1" si="187"/>
        <v>1421645462299.2454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1421645462299.2454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5923522759.5801888</v>
      </c>
      <c r="L4420" s="444">
        <f t="shared" ca="1" si="187"/>
        <v>1427568985058.8254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1427568985058.8254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5948204104.4117727</v>
      </c>
      <c r="L4421" s="444">
        <f t="shared" ca="1" si="187"/>
        <v>1433517189163.2373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1433517189163.2373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5972988288.1801558</v>
      </c>
      <c r="L4422" s="444">
        <f t="shared" ca="1" si="187"/>
        <v>1439490177451.4175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1439490177451.4175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5997875739.3809061</v>
      </c>
      <c r="L4423" s="444">
        <f t="shared" ca="1" si="187"/>
        <v>1445488053190.7983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1445488053190.7983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6022866888.2949934</v>
      </c>
      <c r="L4424" s="444">
        <f t="shared" ca="1" si="187"/>
        <v>1451510920079.0933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1451510920079.0933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6047962166.9962215</v>
      </c>
      <c r="L4425" s="444">
        <f t="shared" ca="1" si="187"/>
        <v>1457558882246.0896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1457558882246.0896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6073162009.3587065</v>
      </c>
      <c r="L4426" s="444">
        <f t="shared" ca="1" si="187"/>
        <v>1463632044255.4482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1463632044255.4482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6098466851.0643673</v>
      </c>
      <c r="L4427" s="444">
        <f t="shared" ca="1" si="187"/>
        <v>1469730511106.5127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1469730511106.5127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6123877129.6104698</v>
      </c>
      <c r="L4428" s="444">
        <f t="shared" ca="1" si="187"/>
        <v>1475854388236.123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1475854388236.123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6149393284.3171797</v>
      </c>
      <c r="L4429" s="444">
        <f t="shared" ca="1" si="187"/>
        <v>1482003781520.4402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1482003781520.4402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6175015756.3351669</v>
      </c>
      <c r="L4430" s="444">
        <f t="shared" ca="1" si="187"/>
        <v>1488178797276.7754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1488178797276.7754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6200744988.6532307</v>
      </c>
      <c r="L4431" s="444">
        <f t="shared" ca="1" si="187"/>
        <v>1494379542265.4287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1494379542265.4287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6226581426.1059532</v>
      </c>
      <c r="L4432" s="444">
        <f t="shared" ca="1" si="187"/>
        <v>1500606123691.5347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1500606123691.5347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6252525515.3813944</v>
      </c>
      <c r="L4433" s="444">
        <f t="shared" ca="1" si="187"/>
        <v>1506858649206.916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1506858649206.916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6278577705.0288162</v>
      </c>
      <c r="L4434" s="444">
        <f t="shared" ca="1" si="187"/>
        <v>1513137226911.9448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1513137226911.9448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6304738445.4664364</v>
      </c>
      <c r="L4435" s="444">
        <f t="shared" ca="1" si="187"/>
        <v>1519441965357.4114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1519441965357.4114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6331008188.9892139</v>
      </c>
      <c r="L4436" s="444">
        <f t="shared" ca="1" si="187"/>
        <v>1525772973546.4006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1525772973546.4006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6357387389.7766695</v>
      </c>
      <c r="L4437" s="444">
        <f t="shared" ca="1" si="187"/>
        <v>1532130360936.1772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1532130360936.1772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6383876503.9007387</v>
      </c>
      <c r="L4438" s="444">
        <f t="shared" ca="1" si="187"/>
        <v>1538514237440.0779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1538514237440.0779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6410475989.3336582</v>
      </c>
      <c r="L4439" s="444">
        <f t="shared" ca="1" si="187"/>
        <v>1544924713429.4116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1544924713429.4116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6437186305.9558821</v>
      </c>
      <c r="L4440" s="444">
        <f t="shared" ca="1" si="187"/>
        <v>1551361899735.3674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1551361899735.3674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6464007915.5640306</v>
      </c>
      <c r="L4441" s="444">
        <f t="shared" ca="1" si="187"/>
        <v>1557825907650.9314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1557825907650.9314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6490941281.8788805</v>
      </c>
      <c r="L4442" s="444">
        <f t="shared" ca="1" si="187"/>
        <v>1564316848932.8103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1564316848932.8103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6517986870.5533762</v>
      </c>
      <c r="L4443" s="444">
        <f t="shared" ca="1" si="187"/>
        <v>1570834835803.3638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1570834835803.3638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6545145149.1806822</v>
      </c>
      <c r="L4444" s="444">
        <f t="shared" ca="1" si="187"/>
        <v>1577379980952.5444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1577379980952.5444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6572416587.302268</v>
      </c>
      <c r="L4445" s="444">
        <f t="shared" ca="1" si="187"/>
        <v>1583952397539.8467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1583952397539.8467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6599801656.416028</v>
      </c>
      <c r="L4446" s="444">
        <f t="shared" ca="1" si="187"/>
        <v>1590552199196.2627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1590552199196.2627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6627300829.9844275</v>
      </c>
      <c r="L4447" s="444">
        <f t="shared" ca="1" si="187"/>
        <v>1597179500026.2471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1597179500026.2471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6654914583.4426956</v>
      </c>
      <c r="L4448" s="444">
        <f t="shared" ca="1" si="187"/>
        <v>1603834414609.6897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1603834414609.6897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6682643394.2070408</v>
      </c>
      <c r="L4449" s="444">
        <f t="shared" ca="1" si="187"/>
        <v>1610517058003.8967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1610517058003.8967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6710487741.6829033</v>
      </c>
      <c r="L4450" s="444">
        <f t="shared" ca="1" si="187"/>
        <v>1617227545745.5796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1617227545745.5796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6738448107.2732487</v>
      </c>
      <c r="L4451" s="444">
        <f t="shared" ca="1" si="187"/>
        <v>1623965993852.8528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1623965993852.8528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6766524974.3868866</v>
      </c>
      <c r="L4452" s="444">
        <f t="shared" ca="1" si="187"/>
        <v>1630732518827.2397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1630732518827.2397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6794718828.4468327</v>
      </c>
      <c r="L4453" s="444">
        <f t="shared" ca="1" si="187"/>
        <v>1637527237655.6865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1637527237655.6865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6823030156.898694</v>
      </c>
      <c r="L4454" s="444">
        <f t="shared" ca="1" si="187"/>
        <v>1644350267812.5852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1644350267812.5852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6851459449.2191048</v>
      </c>
      <c r="L4455" s="444">
        <f t="shared" ca="1" si="187"/>
        <v>1651201727261.8042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1651201727261.8042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6880007196.9241838</v>
      </c>
      <c r="L4456" s="444">
        <f t="shared" ca="1" si="187"/>
        <v>1658081734458.7283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1658081734458.7283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6908673893.5780344</v>
      </c>
      <c r="L4457" s="444">
        <f t="shared" ca="1" si="187"/>
        <v>1664990408352.3064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1664990408352.3064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6937460034.8012762</v>
      </c>
      <c r="L4458" s="444">
        <f t="shared" ca="1" si="187"/>
        <v>1671927868387.1077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1671927868387.1077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6966366118.2796154</v>
      </c>
      <c r="L4459" s="444">
        <f t="shared" ca="1" si="187"/>
        <v>1678894234505.3872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1678894234505.3872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6995392643.7724466</v>
      </c>
      <c r="L4460" s="444">
        <f t="shared" ca="1" si="187"/>
        <v>1685889627149.1597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1685889627149.1597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7024540113.1214981</v>
      </c>
      <c r="L4461" s="444">
        <f t="shared" ca="1" si="187"/>
        <v>1692914167262.2813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1692914167262.2813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7053809030.2595053</v>
      </c>
      <c r="L4462" s="444">
        <f t="shared" ca="1" si="187"/>
        <v>1699967976292.5408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1699967976292.5408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7083199901.2189198</v>
      </c>
      <c r="L4463" s="444">
        <f t="shared" ca="1" si="187"/>
        <v>1707051176193.7598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1707051176193.7598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7112713234.140666</v>
      </c>
      <c r="L4464" s="444">
        <f t="shared" ca="1" si="187"/>
        <v>1714163889427.9004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1714163889427.9004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7142349539.282918</v>
      </c>
      <c r="L4465" s="444">
        <f t="shared" ca="1" si="187"/>
        <v>1721306238967.1833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1721306238967.1833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7172109329.0299311</v>
      </c>
      <c r="L4466" s="444">
        <f t="shared" ca="1" si="187"/>
        <v>1728478348296.2134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1728478348296.2134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7201993117.9008894</v>
      </c>
      <c r="L4467" s="444">
        <f t="shared" ca="1" si="187"/>
        <v>1735680341414.1143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1735680341414.1143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7232001422.5588083</v>
      </c>
      <c r="L4468" s="444">
        <f t="shared" ca="1" si="187"/>
        <v>1742912342836.6731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1742912342836.6731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7262134761.8194704</v>
      </c>
      <c r="L4469" s="444">
        <f t="shared" ca="1" si="187"/>
        <v>1750174477598.4927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1750174477598.4927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7292393656.6603861</v>
      </c>
      <c r="L4470" s="444">
        <f t="shared" ca="1" si="187"/>
        <v>1757466871255.1531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1757466871255.1531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7322778630.229804</v>
      </c>
      <c r="L4471" s="444">
        <f t="shared" ca="1" si="187"/>
        <v>1764789649885.3828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1764789649885.3828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7353290207.8557615</v>
      </c>
      <c r="L4472" s="444">
        <f t="shared" ca="1" si="187"/>
        <v>1772142940093.2385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1772142940093.2385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7383928917.0551605</v>
      </c>
      <c r="L4473" s="444">
        <f t="shared" ca="1" si="187"/>
        <v>1779526869010.2937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1779526869010.2937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7414695287.5428905</v>
      </c>
      <c r="L4474" s="444">
        <f t="shared" ca="1" si="187"/>
        <v>1786941564297.8367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1786941564297.8367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7445589851.2409868</v>
      </c>
      <c r="L4475" s="444">
        <f t="shared" ca="1" si="187"/>
        <v>1794387154149.0776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1794387154149.0776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7476613142.2878237</v>
      </c>
      <c r="L4476" s="444">
        <f t="shared" ca="1" si="187"/>
        <v>1801863767291.3655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1801863767291.3655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7507765697.0473557</v>
      </c>
      <c r="L4477" s="444">
        <f t="shared" ca="1" si="187"/>
        <v>1809371532988.4128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1809371532988.4128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7539048054.1183863</v>
      </c>
      <c r="L4478" s="444">
        <f t="shared" ca="1" si="187"/>
        <v>1816910581042.5313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1816910581042.5313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7570460754.3438787</v>
      </c>
      <c r="L4479" s="444">
        <f t="shared" ca="1" si="187"/>
        <v>1824481041796.8752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1824481041796.8752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7602004340.8203135</v>
      </c>
      <c r="L4480" s="444">
        <f t="shared" ca="1" si="187"/>
        <v>1832083046137.6956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1832083046137.6956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7633679358.9070644</v>
      </c>
      <c r="L4481" s="444">
        <f t="shared" ca="1" si="187"/>
        <v>1839716725496.6025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1839716725496.6025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7665486356.2358427</v>
      </c>
      <c r="L4482" s="444">
        <f t="shared" ca="1" si="187"/>
        <v>1847382211852.8384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1847382211852.8384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7697425882.7201595</v>
      </c>
      <c r="L4483" s="444">
        <f t="shared" ca="1" si="187"/>
        <v>1855079637735.5586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1855079637735.5586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7729498490.564827</v>
      </c>
      <c r="L4484" s="444">
        <f t="shared" ca="1" si="187"/>
        <v>1862809136226.1235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1862809136226.1235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7761704734.2755156</v>
      </c>
      <c r="L4485" s="444">
        <f t="shared" ca="1" si="187"/>
        <v>1870570840960.3992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1870570840960.3992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7794045170.6683302</v>
      </c>
      <c r="L4486" s="444">
        <f t="shared" ca="1" si="187"/>
        <v>1878364886131.0674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1878364886131.0674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7826520358.879447</v>
      </c>
      <c r="L4487" s="444">
        <f t="shared" ca="1" si="187"/>
        <v>1886191406489.9468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1886191406489.9468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7859130860.3747787</v>
      </c>
      <c r="L4488" s="444">
        <f t="shared" ca="1" si="187"/>
        <v>1894050537350.3215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1894050537350.3215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7891877238.9596729</v>
      </c>
      <c r="L4489" s="444">
        <f t="shared" ca="1" si="187"/>
        <v>1901942414589.2813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1901942414589.2813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7924760060.7886724</v>
      </c>
      <c r="L4490" s="444">
        <f t="shared" ca="1" si="187"/>
        <v>1909867174650.0698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1909867174650.0698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7957779894.3752918</v>
      </c>
      <c r="L4491" s="444">
        <f t="shared" ca="1" si="187"/>
        <v>1917824954544.4451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1917824954544.4451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7990937310.6018543</v>
      </c>
      <c r="L4492" s="444">
        <f t="shared" ca="1" si="187"/>
        <v>1925815891855.0469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1925815891855.0469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8024232882.7293615</v>
      </c>
      <c r="L4493" s="444">
        <f t="shared" ca="1" si="187"/>
        <v>1933840124737.7761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1933840124737.7761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8057667186.4073992</v>
      </c>
      <c r="L4494" s="444">
        <f t="shared" ca="1" si="187"/>
        <v>1941897791924.1836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1941897791924.1836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8091240799.6840973</v>
      </c>
      <c r="L4495" s="444">
        <f t="shared" ca="1" si="187"/>
        <v>1949989032723.8677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1949989032723.8677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8124954303.0161152</v>
      </c>
      <c r="L4496" s="444">
        <f t="shared" ca="1" si="187"/>
        <v>1958113987026.8838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1958113987026.8838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8158808279.2786827</v>
      </c>
      <c r="L4497" s="444">
        <f t="shared" ca="1" si="187"/>
        <v>1966272795306.1624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1966272795306.1624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8192803313.7756777</v>
      </c>
      <c r="L4498" s="444">
        <f t="shared" ca="1" si="187"/>
        <v>1974465598619.938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1974465598619.938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8226939994.2497416</v>
      </c>
      <c r="L4499" s="444">
        <f t="shared" ca="1" si="187"/>
        <v>1982692538614.1877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1982692538614.1877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8261218910.8924494</v>
      </c>
      <c r="L4500" s="444">
        <f t="shared" ca="1" si="187"/>
        <v>1990953757525.0801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1990953757525.0801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8295640656.3544998</v>
      </c>
      <c r="L4501" s="444">
        <f t="shared" ca="1" si="187"/>
        <v>1999249398181.4346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1999249398181.4346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8330205825.7559776</v>
      </c>
      <c r="L4502" s="444">
        <f t="shared" ca="1" si="187"/>
        <v>2007579604007.1904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2007579604007.1904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8364915016.6966276</v>
      </c>
      <c r="L4503" s="444">
        <f t="shared" ca="1" si="187"/>
        <v>2015944519023.887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2015944519023.887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8399768829.2661953</v>
      </c>
      <c r="L4504" s="444">
        <f t="shared" ca="1" si="187"/>
        <v>2024344287853.1531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2024344287853.1531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8434767866.0548048</v>
      </c>
      <c r="L4505" s="444">
        <f t="shared" ca="1" si="187"/>
        <v>2032779055719.2078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2032779055719.2078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8469912732.1633644</v>
      </c>
      <c r="L4506" s="444">
        <f t="shared" ca="1" si="187"/>
        <v>2041248968451.3711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2041248968451.3711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8505204035.2140465</v>
      </c>
      <c r="L4507" s="444">
        <f t="shared" ca="1" si="187"/>
        <v>2049754172486.5852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2049754172486.5852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8540642385.3607712</v>
      </c>
      <c r="L4508" s="444">
        <f t="shared" ca="1" si="187"/>
        <v>2058294814871.946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2058294814871.946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8576228395.2997751</v>
      </c>
      <c r="L4509" s="444">
        <f t="shared" ca="1" si="187"/>
        <v>2066871043267.2458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2066871043267.2458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8611962680.2801914</v>
      </c>
      <c r="L4510" s="444">
        <f t="shared" ca="1" si="187"/>
        <v>2075483005947.5261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2075483005947.5261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8647845858.1146908</v>
      </c>
      <c r="L4511" s="444">
        <f t="shared" ca="1" si="187"/>
        <v>2084130851805.6409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2084130851805.6409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8683878549.1901703</v>
      </c>
      <c r="L4512" s="444">
        <f t="shared" ca="1" si="187"/>
        <v>2092814730354.8311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2092814730354.8311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8720061376.4784622</v>
      </c>
      <c r="L4513" s="444">
        <f t="shared" ca="1" si="187"/>
        <v>2101534791731.3096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2101534791731.3096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8756394965.547123</v>
      </c>
      <c r="L4514" s="444">
        <f t="shared" ca="1" si="187"/>
        <v>2110291186696.8567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2110291186696.8567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8792879944.5702343</v>
      </c>
      <c r="L4515" s="444">
        <f t="shared" ca="1" si="187"/>
        <v>2119084066641.427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2119084066641.427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8829516944.3392773</v>
      </c>
      <c r="L4516" s="444">
        <f t="shared" ca="1" si="187"/>
        <v>2127913583585.7664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2127913583585.7664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8866306598.2740269</v>
      </c>
      <c r="L4517" s="444">
        <f t="shared" ca="1" si="187"/>
        <v>2136779890184.0403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2136779890184.0403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8903249542.4335022</v>
      </c>
      <c r="L4518" s="444">
        <f t="shared" ca="1" si="187"/>
        <v>2145683139726.4739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2145683139726.4739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8940346415.5269737</v>
      </c>
      <c r="L4519" s="444">
        <f t="shared" ca="1" si="187"/>
        <v>2154623486142.0007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2154623486142.0007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8977597858.9250031</v>
      </c>
      <c r="L4520" s="444">
        <f t="shared" ca="1" si="187"/>
        <v>2163601084000.9258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2163601084000.9258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9015004516.6705246</v>
      </c>
      <c r="L4521" s="444">
        <f t="shared" ca="1" si="187"/>
        <v>2172616088517.5962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2172616088517.5962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9052567035.4899845</v>
      </c>
      <c r="L4522" s="444">
        <f t="shared" ca="1" si="187"/>
        <v>2181668655553.0862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2181668655553.0862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9090286064.8045273</v>
      </c>
      <c r="L4523" s="444">
        <f t="shared" ca="1" si="187"/>
        <v>2190758941617.8906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2190758941617.8906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9128162256.7412109</v>
      </c>
      <c r="L4524" s="444">
        <f t="shared" ca="1" si="187"/>
        <v>2199887103874.6318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2199887103874.6318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9166196266.1442986</v>
      </c>
      <c r="L4525" s="444">
        <f t="shared" ca="1" si="187"/>
        <v>2209053300140.7764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2209053300140.7764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9204388750.5865688</v>
      </c>
      <c r="L4526" s="444">
        <f t="shared" ca="1" si="187"/>
        <v>2218257688891.3628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2218257688891.3628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9242740370.3806782</v>
      </c>
      <c r="L4527" s="444">
        <f t="shared" ca="1" si="187"/>
        <v>2227500429261.7437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2227500429261.7437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9281251788.5905991</v>
      </c>
      <c r="L4528" s="444">
        <f t="shared" ca="1" si="187"/>
        <v>2236781681050.3345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2236781681050.3345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9319923671.0430603</v>
      </c>
      <c r="L4529" s="444">
        <f t="shared" ca="1" si="187"/>
        <v>2246101604721.3774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2246101604721.3774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9358756686.3390732</v>
      </c>
      <c r="L4530" s="444">
        <f t="shared" ca="1" si="187"/>
        <v>2255460361407.7163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2255460361407.7163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9397751505.8654842</v>
      </c>
      <c r="L4531" s="444">
        <f t="shared" ca="1" si="187"/>
        <v>2264858112913.582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2264858112913.582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9436908803.806591</v>
      </c>
      <c r="L4532" s="444">
        <f t="shared" ca="1" si="187"/>
        <v>2274295021717.3887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2274295021717.3887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9476229257.1557865</v>
      </c>
      <c r="L4533" s="444">
        <f t="shared" ca="1" si="187"/>
        <v>2283771250974.5444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2283771250974.5444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9515713545.7272682</v>
      </c>
      <c r="L4534" s="444">
        <f t="shared" ca="1" si="187"/>
        <v>2293286964520.2715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2293286964520.2715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9555362352.1677971</v>
      </c>
      <c r="L4535" s="444">
        <f t="shared" ca="1" si="187"/>
        <v>2302842326872.4395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2302842326872.4395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9595176361.9684982</v>
      </c>
      <c r="L4536" s="444">
        <f t="shared" ca="1" si="187"/>
        <v>2312437503234.4077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2312437503234.4077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9635156263.4766979</v>
      </c>
      <c r="L4537" s="444">
        <f t="shared" ca="1" si="187"/>
        <v>2322072659497.8843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2322072659497.8843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9675302747.9078503</v>
      </c>
      <c r="L4538" s="444">
        <f t="shared" ca="1" si="187"/>
        <v>2331747962245.792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2331747962245.792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9715616509.3574657</v>
      </c>
      <c r="L4539" s="444">
        <f t="shared" ca="1" si="187"/>
        <v>2341463578755.1494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2341463578755.1494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9756098244.8131218</v>
      </c>
      <c r="L4540" s="444">
        <f t="shared" ca="1" si="187"/>
        <v>2351219676999.9624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2351219676999.9624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9796748654.1665096</v>
      </c>
      <c r="L4541" s="444">
        <f t="shared" ca="1" si="187"/>
        <v>2361016425654.1289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2361016425654.1289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9837568440.2255363</v>
      </c>
      <c r="L4542" s="444">
        <f t="shared" ca="1" si="187"/>
        <v>2370853994094.3545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2370853994094.3545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9878558308.7264767</v>
      </c>
      <c r="L4543" s="444">
        <f t="shared" ca="1" si="187"/>
        <v>2380732552403.0811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2380732552403.0811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9919718968.3461704</v>
      </c>
      <c r="L4544" s="444">
        <f t="shared" ca="1" si="187"/>
        <v>2390652271371.4272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2390652271371.4272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9961051130.7142792</v>
      </c>
      <c r="L4545" s="444">
        <f t="shared" ca="1" si="187"/>
        <v>2400613322502.1416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2400613322502.1416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10002555510.425591</v>
      </c>
      <c r="L4546" s="444">
        <f t="shared" ca="1" si="187"/>
        <v>2410615878012.5674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2410615878012.5674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10044232825.052364</v>
      </c>
      <c r="L4547" s="444">
        <f t="shared" ca="1" si="187"/>
        <v>2420660110837.6196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2420660110837.6196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10086083795.156748</v>
      </c>
      <c r="L4548" s="444">
        <f t="shared" ca="1" si="187"/>
        <v>2430746194632.7764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2430746194632.7764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10128109144.303234</v>
      </c>
      <c r="L4549" s="444">
        <f t="shared" ca="1" si="187"/>
        <v>2440874303777.0796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2440874303777.0796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10170309599.071165</v>
      </c>
      <c r="L4550" s="444">
        <f t="shared" ca="1" si="187"/>
        <v>2451044613376.1509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2451044613376.1509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10212685889.067295</v>
      </c>
      <c r="L4551" s="444">
        <f t="shared" ca="1" si="187"/>
        <v>2461257299265.2183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2461257299265.2183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10255238746.93841</v>
      </c>
      <c r="L4552" s="444">
        <f t="shared" ca="1" si="187"/>
        <v>2471512538012.1567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2471512538012.1567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10297968908.383986</v>
      </c>
      <c r="L4553" s="444">
        <f t="shared" ca="1" si="187"/>
        <v>2481810506920.5405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2481810506920.5405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10340877112.168919</v>
      </c>
      <c r="L4554" s="444">
        <f t="shared" ca="1" si="187"/>
        <v>2492151384032.7095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2492151384032.7095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10383964100.13629</v>
      </c>
      <c r="L4555" s="444">
        <f t="shared" ca="1" si="187"/>
        <v>2502535348132.8457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2502535348132.8457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10427230617.22019</v>
      </c>
      <c r="L4556" s="444">
        <f t="shared" ca="1" si="187"/>
        <v>2512962578750.0659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2512962578750.0659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10470677411.458609</v>
      </c>
      <c r="L4557" s="444">
        <f t="shared" ca="1" si="187"/>
        <v>2523433256161.5244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2523433256161.5244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10514305234.006351</v>
      </c>
      <c r="L4558" s="444">
        <f t="shared" ca="1" si="187"/>
        <v>2533947561395.5308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2533947561395.5308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10558114839.148045</v>
      </c>
      <c r="L4559" s="444">
        <f t="shared" ca="1" si="187"/>
        <v>2544505676234.6787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2544505676234.6787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10602106984.311161</v>
      </c>
      <c r="L4560" s="444">
        <f t="shared" ca="1" si="187"/>
        <v>2555107783218.9897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2555107783218.9897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10646282430.079124</v>
      </c>
      <c r="L4561" s="444">
        <f t="shared" ca="1" si="187"/>
        <v>2565754065649.0688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2565754065649.0688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10690641940.204453</v>
      </c>
      <c r="L4562" s="444">
        <f t="shared" ca="1" si="187"/>
        <v>2576444707589.2734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2576444707589.2734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10735186281.621973</v>
      </c>
      <c r="L4563" s="444">
        <f t="shared" ca="1" si="187"/>
        <v>2587179893870.8955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2587179893870.8955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10779916224.462065</v>
      </c>
      <c r="L4564" s="444">
        <f t="shared" ca="1" si="187"/>
        <v>2597959810095.3574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2597959810095.3574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10824832542.06399</v>
      </c>
      <c r="L4565" s="444">
        <f t="shared" ca="1" si="187"/>
        <v>2608784642637.4214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2608784642637.4214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10869936010.989256</v>
      </c>
      <c r="L4566" s="444">
        <f t="shared" ca="1" si="187"/>
        <v>2619654578648.4106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2619654578648.4106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10915227411.035044</v>
      </c>
      <c r="L4567" s="444">
        <f t="shared" ca="1" si="187"/>
        <v>2630569806059.4458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2630569806059.4458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10960707525.24769</v>
      </c>
      <c r="L4568" s="444">
        <f t="shared" ca="1" si="187"/>
        <v>2641530513584.6934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2641530513584.6934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11006377139.936222</v>
      </c>
      <c r="L4569" s="444">
        <f t="shared" ca="1" si="187"/>
        <v>2652536890724.6294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2652536890724.6294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11052237044.685955</v>
      </c>
      <c r="L4570" s="444">
        <f t="shared" ca="1" si="187"/>
        <v>2663589127769.3154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2663589127769.3154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11098288032.372147</v>
      </c>
      <c r="L4571" s="444">
        <f t="shared" ca="1" si="187"/>
        <v>2674687415801.6875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2674687415801.6875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11144530899.173698</v>
      </c>
      <c r="L4572" s="444">
        <f t="shared" ca="1" si="187"/>
        <v>2685831946700.8613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2685831946700.8613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11190966444.586922</v>
      </c>
      <c r="L4573" s="444">
        <f t="shared" ca="1" si="187"/>
        <v>2697022913145.4482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2697022913145.4482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11237595471.439367</v>
      </c>
      <c r="L4574" s="444">
        <f t="shared" ca="1" si="187"/>
        <v>2708260508616.8877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2708260508616.8877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11284418785.903698</v>
      </c>
      <c r="L4575" s="444">
        <f t="shared" ca="1" si="187"/>
        <v>2719544927402.7915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2719544927402.7915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11331437197.511631</v>
      </c>
      <c r="L4576" s="444">
        <f t="shared" ca="1" si="187"/>
        <v>2730876364600.3032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2730876364600.3032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11378651519.167931</v>
      </c>
      <c r="L4577" s="444">
        <f t="shared" ca="1" si="187"/>
        <v>2742255016119.4712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2742255016119.4712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11426062567.164463</v>
      </c>
      <c r="L4578" s="444">
        <f t="shared" ca="1" si="187"/>
        <v>2753681078686.6357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2753681078686.6357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11473671161.194315</v>
      </c>
      <c r="L4579" s="444">
        <f t="shared" ca="1" si="187"/>
        <v>2765154749847.8301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2765154749847.8301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11521478124.365959</v>
      </c>
      <c r="L4580" s="444">
        <f t="shared" ca="1" si="187"/>
        <v>2776676227972.1958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2776676227972.1958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11569484283.217482</v>
      </c>
      <c r="L4581" s="444">
        <f t="shared" ca="1" si="187"/>
        <v>2788245712255.4131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2788245712255.4131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11617690467.730888</v>
      </c>
      <c r="L4582" s="444">
        <f t="shared" ca="1" si="187"/>
        <v>2799863402723.144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2799863402723.144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11666097511.346434</v>
      </c>
      <c r="L4583" s="444">
        <f t="shared" ca="1" si="187"/>
        <v>2811529500234.4902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2811529500234.4902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11714706250.977043</v>
      </c>
      <c r="L4584" s="444">
        <f t="shared" ca="1" si="187"/>
        <v>2823244206485.4673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2823244206485.4673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11763517527.022779</v>
      </c>
      <c r="L4585" s="444">
        <f t="shared" ca="1" si="187"/>
        <v>2835007724012.4902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2835007724012.4902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11812532183.385376</v>
      </c>
      <c r="L4586" s="444">
        <f t="shared" ca="1" si="187"/>
        <v>2846820256195.8755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2846820256195.8755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11861751067.482815</v>
      </c>
      <c r="L4587" s="444">
        <f t="shared" ca="1" si="187"/>
        <v>2858682007263.3584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2858682007263.3584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11911175030.263992</v>
      </c>
      <c r="L4588" s="444">
        <f t="shared" ca="1" si="187"/>
        <v>2870593182293.6226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2870593182293.6226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11960804926.223427</v>
      </c>
      <c r="L4589" s="444">
        <f t="shared" ca="1" si="187"/>
        <v>2882553987219.8462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2882553987219.8462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12010641613.416025</v>
      </c>
      <c r="L4590" s="444">
        <f t="shared" ca="1" si="187"/>
        <v>2894564628833.2622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2894564628833.2622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12060685953.471926</v>
      </c>
      <c r="L4591" s="444">
        <f t="shared" ca="1" si="187"/>
        <v>2906625314786.7344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2906625314786.7344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12110938811.611393</v>
      </c>
      <c r="L4592" s="444">
        <f t="shared" ca="1" si="187"/>
        <v>2918736253598.3457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2918736253598.3457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12161401056.659773</v>
      </c>
      <c r="L4593" s="444">
        <f t="shared" ca="1" si="187"/>
        <v>2930897654655.0054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2930897654655.0054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12212073561.062523</v>
      </c>
      <c r="L4594" s="444">
        <f t="shared" ca="1" si="187"/>
        <v>2943109728216.0679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2943109728216.0679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12262957200.900282</v>
      </c>
      <c r="L4595" s="444">
        <f t="shared" ca="1" si="187"/>
        <v>2955372685416.9683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2955372685416.9683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12314052855.904034</v>
      </c>
      <c r="L4596" s="444">
        <f t="shared" ca="1" si="187"/>
        <v>2967686738272.8721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2967686738272.8721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12365361409.470301</v>
      </c>
      <c r="L4597" s="444">
        <f t="shared" ca="1" si="187"/>
        <v>2980052099682.3423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2980052099682.3423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12416883748.676426</v>
      </c>
      <c r="L4598" s="444">
        <f t="shared" ref="L4598:L4852" ca="1" si="192">I4598-J4598+K4598</f>
        <v>2992468983431.0186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2992468983431.0186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12468620764.29591</v>
      </c>
      <c r="L4599" s="444">
        <f t="shared" ca="1" si="192"/>
        <v>3004937604195.3145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3004937604195.3145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12520573350.81381</v>
      </c>
      <c r="L4600" s="444">
        <f t="shared" ca="1" si="192"/>
        <v>3017458177546.1284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3017458177546.1284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12572742406.442202</v>
      </c>
      <c r="L4601" s="444">
        <f t="shared" ca="1" si="192"/>
        <v>3030030919952.5708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3030030919952.5708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12625128833.135712</v>
      </c>
      <c r="L4602" s="444">
        <f t="shared" ca="1" si="192"/>
        <v>3042656048785.7065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3042656048785.7065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12677733536.607111</v>
      </c>
      <c r="L4603" s="444">
        <f t="shared" ca="1" si="192"/>
        <v>3055333782322.3135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3055333782322.3135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12730557426.342972</v>
      </c>
      <c r="L4604" s="444">
        <f t="shared" ca="1" si="192"/>
        <v>3068064339748.6563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3068064339748.6563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12783601415.6194</v>
      </c>
      <c r="L4605" s="444">
        <f t="shared" ca="1" si="192"/>
        <v>3080847941164.2759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3080847941164.2759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12836866421.517817</v>
      </c>
      <c r="L4606" s="444">
        <f t="shared" ca="1" si="192"/>
        <v>3093684807585.7935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3093684807585.7935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12890353364.940805</v>
      </c>
      <c r="L4607" s="444">
        <f t="shared" ca="1" si="192"/>
        <v>3106575160950.7344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3106575160950.7344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12944063170.628059</v>
      </c>
      <c r="L4608" s="444">
        <f t="shared" ca="1" si="192"/>
        <v>3119519224121.3623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3119519224121.3623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12997996767.172342</v>
      </c>
      <c r="L4609" s="444">
        <f t="shared" ca="1" si="192"/>
        <v>3132517220888.5347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3132517220888.5347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13052155087.035561</v>
      </c>
      <c r="L4610" s="444">
        <f t="shared" ca="1" si="192"/>
        <v>3145569375975.5703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3145569375975.5703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13106539066.564877</v>
      </c>
      <c r="L4611" s="444">
        <f t="shared" ca="1" si="192"/>
        <v>3158675915042.1353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3158675915042.1353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13161149646.008896</v>
      </c>
      <c r="L4612" s="444">
        <f t="shared" ca="1" si="192"/>
        <v>3171837064688.144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3171837064688.144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13215987769.533934</v>
      </c>
      <c r="L4613" s="444">
        <f t="shared" ca="1" si="192"/>
        <v>3185053052457.6777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3185053052457.6777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13271054385.240324</v>
      </c>
      <c r="L4614" s="444">
        <f t="shared" ca="1" si="192"/>
        <v>3198324106842.918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3198324106842.918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13326350445.178825</v>
      </c>
      <c r="L4615" s="444">
        <f t="shared" ca="1" si="192"/>
        <v>3211650457288.0967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3211650457288.0967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13381876905.367069</v>
      </c>
      <c r="L4616" s="444">
        <f t="shared" ca="1" si="192"/>
        <v>3225032334193.4639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3225032334193.4639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13437634725.806099</v>
      </c>
      <c r="L4617" s="444">
        <f t="shared" ca="1" si="192"/>
        <v>3238469968919.27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3238469968919.27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13493624870.496958</v>
      </c>
      <c r="L4618" s="444">
        <f t="shared" ca="1" si="192"/>
        <v>3251963593789.7671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3251963593789.7671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13549848307.457363</v>
      </c>
      <c r="L4619" s="444">
        <f t="shared" ca="1" si="192"/>
        <v>3265513442097.2246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3265513442097.2246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13606306008.738436</v>
      </c>
      <c r="L4620" s="444">
        <f t="shared" ca="1" si="192"/>
        <v>3279119748105.9629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3279119748105.9629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13662998950.441511</v>
      </c>
      <c r="L4621" s="444">
        <f t="shared" ca="1" si="192"/>
        <v>3292782747056.4043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3292782747056.4043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13719928112.735018</v>
      </c>
      <c r="L4622" s="444">
        <f t="shared" ca="1" si="192"/>
        <v>3306502675169.1392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3306502675169.1392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13777094479.871412</v>
      </c>
      <c r="L4623" s="444">
        <f t="shared" ca="1" si="192"/>
        <v>3320279769649.0107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3320279769649.0107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13834499040.20421</v>
      </c>
      <c r="L4624" s="444">
        <f t="shared" ca="1" si="192"/>
        <v>3334114268689.2148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3334114268689.2148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13892142786.205061</v>
      </c>
      <c r="L4625" s="444">
        <f t="shared" ca="1" si="192"/>
        <v>3348006411475.4199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3348006411475.4199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13950026714.480917</v>
      </c>
      <c r="L4626" s="444">
        <f t="shared" ca="1" si="192"/>
        <v>3361956438189.9009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3361956438189.9009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14008151825.791254</v>
      </c>
      <c r="L4627" s="444">
        <f t="shared" ca="1" si="192"/>
        <v>3375964590015.6919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3375964590015.6919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14066519125.065382</v>
      </c>
      <c r="L4628" s="444">
        <f t="shared" ca="1" si="192"/>
        <v>3390031109140.7573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3390031109140.7573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14125129621.419823</v>
      </c>
      <c r="L4629" s="444">
        <f t="shared" ca="1" si="192"/>
        <v>3404156238762.1772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3404156238762.1772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14183984328.175737</v>
      </c>
      <c r="L4630" s="444">
        <f t="shared" ca="1" si="192"/>
        <v>3418340223090.353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3418340223090.353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14243084262.876471</v>
      </c>
      <c r="L4631" s="444">
        <f t="shared" ca="1" si="192"/>
        <v>3432583307353.2295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3432583307353.2295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14302430447.305124</v>
      </c>
      <c r="L4632" s="444">
        <f t="shared" ca="1" si="192"/>
        <v>3446885737800.5347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3446885737800.5347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14362023907.502226</v>
      </c>
      <c r="L4633" s="444">
        <f t="shared" ca="1" si="192"/>
        <v>3461247761708.0371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3461247761708.0371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14421865673.783489</v>
      </c>
      <c r="L4634" s="444">
        <f t="shared" ca="1" si="192"/>
        <v>3475669627381.8208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3475669627381.8208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14481956780.757586</v>
      </c>
      <c r="L4635" s="444">
        <f t="shared" ca="1" si="192"/>
        <v>3490151584162.5786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3490151584162.5786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14542298267.344078</v>
      </c>
      <c r="L4636" s="444">
        <f t="shared" ca="1" si="192"/>
        <v>3504693882429.9229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3504693882429.9229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14602891176.791348</v>
      </c>
      <c r="L4637" s="444">
        <f t="shared" ca="1" si="192"/>
        <v>3519296773606.7144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3519296773606.7144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14663736556.694643</v>
      </c>
      <c r="L4638" s="444">
        <f t="shared" ca="1" si="192"/>
        <v>3533960510163.4092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3533960510163.4092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14724835459.014204</v>
      </c>
      <c r="L4639" s="444">
        <f t="shared" ca="1" si="192"/>
        <v>3548685345622.4233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3548685345622.4233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14786188940.093431</v>
      </c>
      <c r="L4640" s="444">
        <f t="shared" ca="1" si="192"/>
        <v>3563471534562.5166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3563471534562.5166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14847798060.677153</v>
      </c>
      <c r="L4641" s="444">
        <f t="shared" ca="1" si="192"/>
        <v>3578319332623.1938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3578319332623.1938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14909663885.929972</v>
      </c>
      <c r="L4642" s="444">
        <f t="shared" ca="1" si="192"/>
        <v>3593228996509.124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3593228996509.124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14971787485.454685</v>
      </c>
      <c r="L4643" s="444">
        <f t="shared" ca="1" si="192"/>
        <v>3608200783994.5786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3608200783994.5786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15034169933.310743</v>
      </c>
      <c r="L4644" s="444">
        <f t="shared" ca="1" si="192"/>
        <v>3623234953927.8892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3623234953927.8892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15096812308.032873</v>
      </c>
      <c r="L4645" s="444">
        <f t="shared" ca="1" si="192"/>
        <v>3638331766235.9219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3638331766235.9219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15159715692.649672</v>
      </c>
      <c r="L4646" s="444">
        <f t="shared" ca="1" si="192"/>
        <v>3653491481928.5718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3653491481928.5718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15222881174.702383</v>
      </c>
      <c r="L4647" s="444">
        <f t="shared" ca="1" si="192"/>
        <v>3668714363103.2739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3668714363103.2739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15286309846.263641</v>
      </c>
      <c r="L4648" s="444">
        <f t="shared" ca="1" si="192"/>
        <v>3684000672949.5376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3684000672949.5376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15350002803.956406</v>
      </c>
      <c r="L4649" s="444">
        <f t="shared" ca="1" si="192"/>
        <v>3699350675753.4941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3699350675753.4941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15413961148.972893</v>
      </c>
      <c r="L4650" s="444">
        <f t="shared" ca="1" si="192"/>
        <v>3714764636902.4668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3714764636902.4668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15478185987.093613</v>
      </c>
      <c r="L4651" s="444">
        <f t="shared" ca="1" si="192"/>
        <v>3730242822889.5605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3730242822889.5605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15542678428.706503</v>
      </c>
      <c r="L4652" s="444">
        <f t="shared" ca="1" si="192"/>
        <v>3745785501318.2671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3745785501318.2671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15607439588.826113</v>
      </c>
      <c r="L4653" s="444">
        <f t="shared" ca="1" si="192"/>
        <v>3761392940907.0933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3761392940907.0933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15672470587.112888</v>
      </c>
      <c r="L4654" s="444">
        <f t="shared" ca="1" si="192"/>
        <v>3777065411494.2061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3777065411494.2061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15737772547.892523</v>
      </c>
      <c r="L4655" s="444">
        <f t="shared" ca="1" si="192"/>
        <v>3792803184042.0986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3792803184042.0986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15803346600.175411</v>
      </c>
      <c r="L4656" s="444">
        <f t="shared" ca="1" si="192"/>
        <v>3808606530642.2739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3808606530642.2739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15869193877.676142</v>
      </c>
      <c r="L4657" s="444">
        <f t="shared" ca="1" si="192"/>
        <v>3824475724519.9502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3824475724519.9502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15935315518.833124</v>
      </c>
      <c r="L4658" s="444">
        <f t="shared" ca="1" si="192"/>
        <v>3840411040038.7832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3840411040038.7832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16001712666.828262</v>
      </c>
      <c r="L4659" s="444">
        <f t="shared" ca="1" si="192"/>
        <v>3856412752705.6113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3856412752705.6113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16068386469.606714</v>
      </c>
      <c r="L4660" s="444">
        <f t="shared" ca="1" si="192"/>
        <v>3872481139175.2183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3872481139175.2183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16135338079.896742</v>
      </c>
      <c r="L4661" s="444">
        <f t="shared" ca="1" si="192"/>
        <v>3888616477255.1152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3888616477255.1152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16202568655.229645</v>
      </c>
      <c r="L4662" s="444">
        <f t="shared" ca="1" si="192"/>
        <v>3904819045910.3447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3904819045910.3447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16270079357.95977</v>
      </c>
      <c r="L4663" s="444">
        <f t="shared" ca="1" si="192"/>
        <v>3921089125268.3047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3921089125268.3047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16337871355.284603</v>
      </c>
      <c r="L4664" s="444">
        <f t="shared" ca="1" si="192"/>
        <v>3937426996623.5894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3937426996623.5894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16405945819.264954</v>
      </c>
      <c r="L4665" s="444">
        <f t="shared" ca="1" si="192"/>
        <v>3953832942442.8545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3953832942442.8545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16474303926.845228</v>
      </c>
      <c r="L4666" s="444">
        <f t="shared" ca="1" si="192"/>
        <v>3970307246369.6997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3970307246369.6997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16542946859.873749</v>
      </c>
      <c r="L4667" s="444">
        <f t="shared" ca="1" si="192"/>
        <v>3986850193229.5732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3986850193229.5732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16611875805.123222</v>
      </c>
      <c r="L4668" s="444">
        <f t="shared" ca="1" si="192"/>
        <v>4003462069034.6963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4003462069034.6963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16681091954.311234</v>
      </c>
      <c r="L4669" s="444">
        <f t="shared" ca="1" si="192"/>
        <v>4020143160989.0073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4020143160989.0073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16750596504.120863</v>
      </c>
      <c r="L4670" s="444">
        <f t="shared" ca="1" si="192"/>
        <v>4036893757493.1284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4036893757493.1284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16820390656.221371</v>
      </c>
      <c r="L4671" s="444">
        <f t="shared" ca="1" si="192"/>
        <v>4053714148149.3496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4053714148149.3496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16890475617.288956</v>
      </c>
      <c r="L4672" s="444">
        <f t="shared" ca="1" si="192"/>
        <v>4070604623766.6387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4070604623766.6387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16960852599.02766</v>
      </c>
      <c r="L4673" s="444">
        <f t="shared" ca="1" si="192"/>
        <v>4087565476365.6665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4087565476365.6665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17031522818.190277</v>
      </c>
      <c r="L4674" s="444">
        <f t="shared" ca="1" si="192"/>
        <v>4104596999183.8569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4104596999183.8569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17102487496.599403</v>
      </c>
      <c r="L4675" s="444">
        <f t="shared" ca="1" si="192"/>
        <v>4121699486680.4565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4121699486680.4565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17173747861.16857</v>
      </c>
      <c r="L4676" s="444">
        <f t="shared" ca="1" si="192"/>
        <v>4138873234541.625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4138873234541.625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17245305143.923439</v>
      </c>
      <c r="L4677" s="444">
        <f t="shared" ca="1" si="192"/>
        <v>4156118539685.5483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4156118539685.5483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17317160582.023121</v>
      </c>
      <c r="L4678" s="444">
        <f t="shared" ca="1" si="192"/>
        <v>4173435700267.5713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4173435700267.5713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17389315417.781548</v>
      </c>
      <c r="L4679" s="444">
        <f t="shared" ca="1" si="192"/>
        <v>4190825015685.353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4190825015685.353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17461770898.688972</v>
      </c>
      <c r="L4680" s="444">
        <f t="shared" ca="1" si="192"/>
        <v>4208286786584.042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4208286786584.042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17534528277.43351</v>
      </c>
      <c r="L4681" s="444">
        <f t="shared" ca="1" si="192"/>
        <v>4225821314861.4756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4225821314861.4756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17607588811.922813</v>
      </c>
      <c r="L4682" s="444">
        <f t="shared" ca="1" si="192"/>
        <v>4243428903673.3984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4243428903673.3984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17680953765.305828</v>
      </c>
      <c r="L4683" s="444">
        <f t="shared" ca="1" si="192"/>
        <v>4261109857438.7041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4261109857438.7041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17754624405.994598</v>
      </c>
      <c r="L4684" s="444">
        <f t="shared" ca="1" si="192"/>
        <v>4278864481844.6987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4278864481844.6987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17828602007.686245</v>
      </c>
      <c r="L4685" s="444">
        <f t="shared" ca="1" si="192"/>
        <v>4296693083852.3848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4296693083852.3848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17902887849.384937</v>
      </c>
      <c r="L4686" s="444">
        <f t="shared" ca="1" si="192"/>
        <v>4314595971701.7695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4314595971701.7695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17977483215.424038</v>
      </c>
      <c r="L4687" s="444">
        <f t="shared" ca="1" si="192"/>
        <v>4332573454917.1934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4332573454917.1934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18052389395.488304</v>
      </c>
      <c r="L4688" s="444">
        <f t="shared" ca="1" si="192"/>
        <v>4350625844312.6816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4350625844312.6816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18127607684.636169</v>
      </c>
      <c r="L4689" s="444">
        <f t="shared" ca="1" si="192"/>
        <v>4368753451997.3179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4368753451997.3179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18203139383.322159</v>
      </c>
      <c r="L4690" s="444">
        <f t="shared" ca="1" si="192"/>
        <v>4386956591380.6401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4386956591380.6401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18278985797.419334</v>
      </c>
      <c r="L4691" s="444">
        <f t="shared" ca="1" si="192"/>
        <v>4405235577178.0596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4405235577178.0596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18355148238.241913</v>
      </c>
      <c r="L4692" s="444">
        <f t="shared" ca="1" si="192"/>
        <v>4423590725416.3018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4423590725416.3018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18431628022.567924</v>
      </c>
      <c r="L4693" s="444">
        <f t="shared" ca="1" si="192"/>
        <v>4442022353438.8701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4442022353438.8701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18508426472.661957</v>
      </c>
      <c r="L4694" s="444">
        <f t="shared" ca="1" si="192"/>
        <v>4460530779911.5322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4460530779911.5322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18585544916.29805</v>
      </c>
      <c r="L4695" s="444">
        <f t="shared" ca="1" si="192"/>
        <v>4479116324827.8301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4479116324827.8301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18662984686.782623</v>
      </c>
      <c r="L4696" s="444">
        <f t="shared" ca="1" si="192"/>
        <v>4497779309514.6123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4497779309514.6123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18740747122.977551</v>
      </c>
      <c r="L4697" s="444">
        <f t="shared" ca="1" si="192"/>
        <v>4516520056637.5898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4516520056637.5898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18818833569.323292</v>
      </c>
      <c r="L4698" s="444">
        <f t="shared" ca="1" si="192"/>
        <v>4535338890206.9131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4535338890206.9131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18897245375.862137</v>
      </c>
      <c r="L4699" s="444">
        <f t="shared" ca="1" si="192"/>
        <v>4554236135582.7754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4554236135582.7754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18975983898.261562</v>
      </c>
      <c r="L4700" s="444">
        <f t="shared" ca="1" si="192"/>
        <v>4573212119481.0371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4573212119481.0371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19055050497.837654</v>
      </c>
      <c r="L4701" s="444">
        <f t="shared" ca="1" si="192"/>
        <v>4592267169978.875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4592267169978.875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19134446541.578644</v>
      </c>
      <c r="L4702" s="444">
        <f t="shared" ca="1" si="192"/>
        <v>4611401616520.4541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4611401616520.4541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19214173402.16856</v>
      </c>
      <c r="L4703" s="444">
        <f t="shared" ca="1" si="192"/>
        <v>4630615789922.623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4630615789922.623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19294232458.010929</v>
      </c>
      <c r="L4704" s="444">
        <f t="shared" ca="1" si="192"/>
        <v>4649910022380.6338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4649910022380.6338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19374625093.25264</v>
      </c>
      <c r="L4705" s="444">
        <f t="shared" ca="1" si="192"/>
        <v>4669284647473.8867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4669284647473.8867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19455352697.807861</v>
      </c>
      <c r="L4706" s="444">
        <f t="shared" ca="1" si="192"/>
        <v>4688740000171.6943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4688740000171.6943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19536416667.382061</v>
      </c>
      <c r="L4707" s="444">
        <f t="shared" ca="1" si="192"/>
        <v>4708276416839.0762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4708276416839.0762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19617818403.496151</v>
      </c>
      <c r="L4708" s="444">
        <f t="shared" ca="1" si="192"/>
        <v>4727894235242.5723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4727894235242.5723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19699559313.510719</v>
      </c>
      <c r="L4709" s="444">
        <f t="shared" ca="1" si="192"/>
        <v>4747593794556.083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4747593794556.083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19781640810.650345</v>
      </c>
      <c r="L4710" s="444">
        <f t="shared" ca="1" si="192"/>
        <v>4767375435366.7334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4767375435366.7334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19864064314.028057</v>
      </c>
      <c r="L4711" s="444">
        <f t="shared" ca="1" si="192"/>
        <v>4787239499680.7617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4787239499680.7617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19946831248.669842</v>
      </c>
      <c r="L4712" s="444">
        <f t="shared" ca="1" si="192"/>
        <v>4807186330929.4316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4807186330929.4316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20029943045.539299</v>
      </c>
      <c r="L4713" s="444">
        <f t="shared" ca="1" si="192"/>
        <v>4827216273974.9707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4827216273974.9707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20113401141.562378</v>
      </c>
      <c r="L4714" s="444">
        <f t="shared" ca="1" si="192"/>
        <v>4847329675116.5332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4847329675116.5332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20197206979.652222</v>
      </c>
      <c r="L4715" s="444">
        <f t="shared" ca="1" si="192"/>
        <v>4867526882096.1855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4867526882096.1855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20281362008.734108</v>
      </c>
      <c r="L4716" s="444">
        <f t="shared" ca="1" si="192"/>
        <v>4887808244104.9199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4887808244104.9199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20365867683.7705</v>
      </c>
      <c r="L4717" s="444">
        <f t="shared" ca="1" si="192"/>
        <v>4908174111788.6904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4908174111788.6904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20450725465.786209</v>
      </c>
      <c r="L4718" s="444">
        <f t="shared" ca="1" si="192"/>
        <v>4928624837254.4766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4928624837254.4766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20535936821.893654</v>
      </c>
      <c r="L4719" s="444">
        <f t="shared" ca="1" si="192"/>
        <v>4949160774076.3701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4949160774076.3701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20621503225.318207</v>
      </c>
      <c r="L4720" s="444">
        <f t="shared" ca="1" si="192"/>
        <v>4969782277301.6885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4969782277301.6885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20707426155.423702</v>
      </c>
      <c r="L4721" s="444">
        <f t="shared" ca="1" si="192"/>
        <v>4990489703457.1123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4990489703457.1123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20793707097.737968</v>
      </c>
      <c r="L4722" s="444">
        <f t="shared" ca="1" si="192"/>
        <v>5011283410554.8506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5011283410554.8506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20880347543.978542</v>
      </c>
      <c r="L4723" s="444">
        <f t="shared" ca="1" si="192"/>
        <v>5032163758098.8291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5032163758098.8291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20967348992.078453</v>
      </c>
      <c r="L4724" s="444">
        <f t="shared" ca="1" si="192"/>
        <v>5053131107090.9072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5053131107090.9072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21054712946.212112</v>
      </c>
      <c r="L4725" s="444">
        <f t="shared" ca="1" si="192"/>
        <v>5074185820037.1191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5074185820037.1191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21142440916.821331</v>
      </c>
      <c r="L4726" s="444">
        <f t="shared" ca="1" si="192"/>
        <v>5095328260953.9404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5095328260953.9404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21230534420.641418</v>
      </c>
      <c r="L4727" s="444">
        <f t="shared" ca="1" si="192"/>
        <v>5116558795374.582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5116558795374.582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21318994980.727425</v>
      </c>
      <c r="L4728" s="444">
        <f t="shared" ca="1" si="192"/>
        <v>5137877790355.3096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5137877790355.3096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21407824126.480457</v>
      </c>
      <c r="L4729" s="444">
        <f t="shared" ca="1" si="192"/>
        <v>5159285614481.79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5159285614481.79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21497023393.674126</v>
      </c>
      <c r="L4730" s="444">
        <f t="shared" ca="1" si="192"/>
        <v>5180782637875.4639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5180782637875.4639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21586594324.481098</v>
      </c>
      <c r="L4731" s="444">
        <f t="shared" ca="1" si="192"/>
        <v>5202369232199.9453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5202369232199.9453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21676538467.499771</v>
      </c>
      <c r="L4732" s="444">
        <f t="shared" ca="1" si="192"/>
        <v>5224045770667.4453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5224045770667.4453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21766857377.781021</v>
      </c>
      <c r="L4733" s="444">
        <f t="shared" ca="1" si="192"/>
        <v>5245812628045.2266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5245812628045.2266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21857552616.85511</v>
      </c>
      <c r="L4734" s="444">
        <f t="shared" ca="1" si="192"/>
        <v>5267670180662.082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5267670180662.082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21948625752.758675</v>
      </c>
      <c r="L4735" s="444">
        <f t="shared" ca="1" si="192"/>
        <v>5289618806414.8408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5289618806414.8408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22040078360.061836</v>
      </c>
      <c r="L4736" s="444">
        <f t="shared" ca="1" si="192"/>
        <v>5311658884774.9023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5311658884774.9023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22131912019.895428</v>
      </c>
      <c r="L4737" s="444">
        <f t="shared" ca="1" si="192"/>
        <v>5333790796794.7979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5333790796794.7979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22224128319.978325</v>
      </c>
      <c r="L4738" s="444">
        <f t="shared" ca="1" si="192"/>
        <v>5356014925114.7764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5356014925114.7764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22316728854.644901</v>
      </c>
      <c r="L4739" s="444">
        <f t="shared" ca="1" si="192"/>
        <v>5378331653969.4209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5378331653969.4209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22409715224.872585</v>
      </c>
      <c r="L4740" s="444">
        <f t="shared" ca="1" si="192"/>
        <v>5400741369194.2939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5400741369194.2939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22503089038.309559</v>
      </c>
      <c r="L4741" s="444">
        <f t="shared" ca="1" si="192"/>
        <v>5423244458232.6035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5423244458232.6035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22596851909.302513</v>
      </c>
      <c r="L4742" s="444">
        <f t="shared" ca="1" si="192"/>
        <v>5445841310141.9063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5445841310141.9063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22691005458.92461</v>
      </c>
      <c r="L4743" s="444">
        <f t="shared" ca="1" si="192"/>
        <v>5468532315600.8311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5468532315600.8311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22785551315.003464</v>
      </c>
      <c r="L4744" s="444">
        <f t="shared" ca="1" si="192"/>
        <v>5491317866915.835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5491317866915.835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22880491112.149311</v>
      </c>
      <c r="L4745" s="444">
        <f t="shared" ca="1" si="192"/>
        <v>5514198358027.9844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5514198358027.9844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22975826491.783268</v>
      </c>
      <c r="L4746" s="444">
        <f t="shared" ca="1" si="192"/>
        <v>5537174184519.7676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5537174184519.7676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23071559102.165699</v>
      </c>
      <c r="L4747" s="444">
        <f t="shared" ca="1" si="192"/>
        <v>5560245743621.9336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5560245743621.9336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23167690598.424725</v>
      </c>
      <c r="L4748" s="444">
        <f t="shared" ca="1" si="192"/>
        <v>5583413434220.3584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5583413434220.3584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23264222642.584827</v>
      </c>
      <c r="L4749" s="444">
        <f t="shared" ca="1" si="192"/>
        <v>5606677656862.9434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5606677656862.9434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23361156903.595596</v>
      </c>
      <c r="L4750" s="444">
        <f t="shared" ca="1" si="192"/>
        <v>5630038813766.5391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5630038813766.5391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23458495057.36058</v>
      </c>
      <c r="L4751" s="444">
        <f t="shared" ca="1" si="192"/>
        <v>5653497308823.8994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5653497308823.8994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23556238786.766247</v>
      </c>
      <c r="L4752" s="444">
        <f t="shared" ca="1" si="192"/>
        <v>5677053547610.666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5677053547610.666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23654389781.711109</v>
      </c>
      <c r="L4753" s="444">
        <f t="shared" ca="1" si="192"/>
        <v>5700707937392.377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5700707937392.377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23752949739.134903</v>
      </c>
      <c r="L4754" s="444">
        <f t="shared" ca="1" si="192"/>
        <v>5724460887131.5117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5724460887131.5117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23851920363.047966</v>
      </c>
      <c r="L4755" s="444">
        <f t="shared" ca="1" si="192"/>
        <v>5748312807494.5596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5748312807494.5596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23951303364.560665</v>
      </c>
      <c r="L4756" s="444">
        <f t="shared" ca="1" si="192"/>
        <v>5772264110859.1201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5772264110859.1201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24051100461.913002</v>
      </c>
      <c r="L4757" s="444">
        <f t="shared" ca="1" si="192"/>
        <v>5796315211321.0332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5796315211321.0332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24151313380.504303</v>
      </c>
      <c r="L4758" s="444">
        <f t="shared" ca="1" si="192"/>
        <v>5820466524701.5371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5820466524701.5371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24251943852.923073</v>
      </c>
      <c r="L4759" s="444">
        <f t="shared" ca="1" si="192"/>
        <v>5844718468554.46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5844718468554.46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24352993618.976917</v>
      </c>
      <c r="L4760" s="444">
        <f t="shared" ca="1" si="192"/>
        <v>5869071462173.4365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5869071462173.4365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24454464425.722652</v>
      </c>
      <c r="L4761" s="444">
        <f t="shared" ca="1" si="192"/>
        <v>5893525926599.1592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5893525926599.1592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24556358027.496498</v>
      </c>
      <c r="L4762" s="444">
        <f t="shared" ca="1" si="192"/>
        <v>5918082284626.6553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5918082284626.6553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24658676185.944397</v>
      </c>
      <c r="L4763" s="444">
        <f t="shared" ca="1" si="192"/>
        <v>5942740960812.5996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5942740960812.5996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24761420670.052498</v>
      </c>
      <c r="L4764" s="444">
        <f t="shared" ca="1" si="192"/>
        <v>5967502381482.6523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5967502381482.6523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24864593256.177719</v>
      </c>
      <c r="L4765" s="444">
        <f t="shared" ca="1" si="192"/>
        <v>5992366974738.8301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5992366974738.8301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24968195728.078457</v>
      </c>
      <c r="L4766" s="444">
        <f t="shared" ca="1" si="192"/>
        <v>6017335170466.9082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6017335170466.9082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25072229876.94545</v>
      </c>
      <c r="L4767" s="444">
        <f t="shared" ca="1" si="192"/>
        <v>6042407400343.8535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6042407400343.8535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25176697501.432724</v>
      </c>
      <c r="L4768" s="444">
        <f t="shared" ca="1" si="192"/>
        <v>6067584097845.2861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6067584097845.2861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25281600407.68869</v>
      </c>
      <c r="L4769" s="444">
        <f t="shared" ca="1" si="192"/>
        <v>6092865698252.9746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6092865698252.9746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25386940409.387394</v>
      </c>
      <c r="L4770" s="444">
        <f t="shared" ca="1" si="192"/>
        <v>6118252638662.3623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6118252638662.3623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25492719327.759842</v>
      </c>
      <c r="L4771" s="444">
        <f t="shared" ca="1" si="192"/>
        <v>6143745357990.1221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6143745357990.1221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25598938991.625507</v>
      </c>
      <c r="L4772" s="444">
        <f t="shared" ca="1" si="192"/>
        <v>6169344296981.748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6169344296981.748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25705601237.42395</v>
      </c>
      <c r="L4773" s="444">
        <f t="shared" ca="1" si="192"/>
        <v>6195049898219.1719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6195049898219.1719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25812707909.246548</v>
      </c>
      <c r="L4774" s="444">
        <f t="shared" ca="1" si="192"/>
        <v>6220862606128.418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6220862606128.418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25920260858.868408</v>
      </c>
      <c r="L4775" s="444">
        <f t="shared" ca="1" si="192"/>
        <v>6246782866987.2861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6246782866987.2861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26028261945.780357</v>
      </c>
      <c r="L4776" s="444">
        <f t="shared" ca="1" si="192"/>
        <v>6272811128933.0664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6272811128933.0664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26136713037.221111</v>
      </c>
      <c r="L4777" s="444">
        <f t="shared" ca="1" si="192"/>
        <v>6298947841970.2871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6298947841970.2871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26245616008.20953</v>
      </c>
      <c r="L4778" s="444">
        <f t="shared" ca="1" si="192"/>
        <v>6325193457978.4971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6325193457978.4971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26354972741.577072</v>
      </c>
      <c r="L4779" s="444">
        <f t="shared" ca="1" si="192"/>
        <v>6351548430720.0742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6351548430720.0742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26464785128.000309</v>
      </c>
      <c r="L4780" s="444">
        <f t="shared" ca="1" si="192"/>
        <v>6378013215848.0742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6378013215848.0742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26575055066.033642</v>
      </c>
      <c r="L4781" s="444">
        <f t="shared" ca="1" si="192"/>
        <v>6404588270914.1074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6404588270914.1074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26685784462.142113</v>
      </c>
      <c r="L4782" s="444">
        <f t="shared" ca="1" si="192"/>
        <v>6431274055376.25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6431274055376.25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26796975230.734375</v>
      </c>
      <c r="L4783" s="444">
        <f t="shared" ca="1" si="192"/>
        <v>6458071030606.9844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6458071030606.9844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26908629294.195766</v>
      </c>
      <c r="L4784" s="444">
        <f t="shared" ca="1" si="192"/>
        <v>6484979659901.1797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6484979659901.1797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27020748582.921581</v>
      </c>
      <c r="L4785" s="444">
        <f t="shared" ca="1" si="192"/>
        <v>6512000408484.1016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6512000408484.1016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27133335035.350422</v>
      </c>
      <c r="L4786" s="444">
        <f t="shared" ca="1" si="192"/>
        <v>6539133743519.4521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6539133743519.4521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27246390597.997719</v>
      </c>
      <c r="L4787" s="444">
        <f t="shared" ca="1" si="192"/>
        <v>6566380134117.4502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6566380134117.4502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27359917225.489376</v>
      </c>
      <c r="L4788" s="444">
        <f t="shared" ca="1" si="192"/>
        <v>6593740051342.9395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6593740051342.9395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27473916880.595581</v>
      </c>
      <c r="L4789" s="444">
        <f t="shared" ca="1" si="192"/>
        <v>6621213968223.5352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6621213968223.5352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27588391534.264729</v>
      </c>
      <c r="L4790" s="444">
        <f t="shared" ca="1" si="192"/>
        <v>6648802359757.7998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6648802359757.7998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27703343165.657497</v>
      </c>
      <c r="L4791" s="444">
        <f t="shared" ca="1" si="192"/>
        <v>6676505702923.457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6676505702923.457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27818773762.181072</v>
      </c>
      <c r="L4792" s="444">
        <f t="shared" ca="1" si="192"/>
        <v>6704324476685.6377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6704324476685.6377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27934685319.523491</v>
      </c>
      <c r="L4793" s="444">
        <f t="shared" ca="1" si="192"/>
        <v>6732259162005.1611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6732259162005.1611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28051079841.688171</v>
      </c>
      <c r="L4794" s="444">
        <f t="shared" ca="1" si="192"/>
        <v>6760310241846.8496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6760310241846.8496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28167959341.028538</v>
      </c>
      <c r="L4795" s="444">
        <f t="shared" ca="1" si="192"/>
        <v>6788478201187.8779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6788478201187.8779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28285325838.282825</v>
      </c>
      <c r="L4796" s="444">
        <f t="shared" ca="1" si="192"/>
        <v>6816763527026.1611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6816763527026.1611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28403181362.609005</v>
      </c>
      <c r="L4797" s="444">
        <f t="shared" ca="1" si="192"/>
        <v>6845166708388.7705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6845166708388.7705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28521527951.619877</v>
      </c>
      <c r="L4798" s="444">
        <f t="shared" ca="1" si="192"/>
        <v>6873688236340.3906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6873688236340.3906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28640367651.418289</v>
      </c>
      <c r="L4799" s="444">
        <f t="shared" ca="1" si="192"/>
        <v>6902328603991.8086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6902328603991.8086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28759702516.632534</v>
      </c>
      <c r="L4800" s="444">
        <f t="shared" ca="1" si="192"/>
        <v>6931088306508.4414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6931088306508.4414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28879534610.451839</v>
      </c>
      <c r="L4801" s="444">
        <f t="shared" ca="1" si="192"/>
        <v>6959967841118.8936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6959967841118.8936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28999866004.662056</v>
      </c>
      <c r="L4802" s="444">
        <f t="shared" ca="1" si="192"/>
        <v>6988967707123.5557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6988967707123.5557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29120698779.681484</v>
      </c>
      <c r="L4803" s="444">
        <f t="shared" ca="1" si="192"/>
        <v>7018088405903.2373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7018088405903.2373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29242035024.596821</v>
      </c>
      <c r="L4804" s="444">
        <f t="shared" ca="1" si="192"/>
        <v>7047330440927.834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7047330440927.834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29363876837.199306</v>
      </c>
      <c r="L4805" s="444">
        <f t="shared" ca="1" si="192"/>
        <v>7076694317765.0332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7076694317765.0332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29486226324.020969</v>
      </c>
      <c r="L4806" s="444">
        <f t="shared" ca="1" si="192"/>
        <v>7106180544089.0537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7106180544089.0537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29609085600.371059</v>
      </c>
      <c r="L4807" s="444">
        <f t="shared" ca="1" si="192"/>
        <v>7135789629689.4248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7135789629689.4248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29732456790.372604</v>
      </c>
      <c r="L4808" s="444">
        <f t="shared" ca="1" si="192"/>
        <v>7165522086479.7979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7165522086479.7979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29856342026.999157</v>
      </c>
      <c r="L4809" s="444">
        <f t="shared" ca="1" si="192"/>
        <v>7195378428506.7969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7195378428506.7969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29980743452.111652</v>
      </c>
      <c r="L4810" s="444">
        <f t="shared" ca="1" si="192"/>
        <v>7225359171958.9082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7225359171958.9082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30105663216.495445</v>
      </c>
      <c r="L4811" s="444">
        <f t="shared" ca="1" si="192"/>
        <v>7255464835175.4033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7255464835175.4033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30231103479.897518</v>
      </c>
      <c r="L4812" s="444">
        <f t="shared" ca="1" si="192"/>
        <v>7285695938655.3008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7285695938655.3008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30357066411.063751</v>
      </c>
      <c r="L4813" s="444">
        <f t="shared" ca="1" si="192"/>
        <v>7316053005066.3643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7316053005066.3643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30483554187.77652</v>
      </c>
      <c r="L4814" s="444">
        <f t="shared" ca="1" si="192"/>
        <v>7346536559254.1406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7346536559254.1406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30610568996.892254</v>
      </c>
      <c r="L4815" s="444">
        <f t="shared" ca="1" si="192"/>
        <v>7377147128251.0332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7377147128251.0332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30738113034.379307</v>
      </c>
      <c r="L4816" s="444">
        <f t="shared" ca="1" si="192"/>
        <v>7407885241285.4121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7407885241285.4121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30866188505.355885</v>
      </c>
      <c r="L4817" s="444">
        <f t="shared" ca="1" si="192"/>
        <v>7438751429790.7676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7438751429790.7676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30994797624.128201</v>
      </c>
      <c r="L4818" s="444">
        <f t="shared" ca="1" si="192"/>
        <v>7469746227414.8955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7469746227414.8955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31123942614.228725</v>
      </c>
      <c r="L4819" s="444">
        <f t="shared" ca="1" si="192"/>
        <v>7500870170029.124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7500870170029.124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31253625708.454681</v>
      </c>
      <c r="L4820" s="444">
        <f t="shared" ca="1" si="192"/>
        <v>7532123795737.5791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7532123795737.5791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31383849148.906582</v>
      </c>
      <c r="L4821" s="444">
        <f t="shared" ca="1" si="192"/>
        <v>7563507644886.4854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7563507644886.4854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31514615187.027023</v>
      </c>
      <c r="L4822" s="444">
        <f t="shared" ca="1" si="192"/>
        <v>7595022260073.5127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7595022260073.5127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31645926083.639637</v>
      </c>
      <c r="L4823" s="444">
        <f t="shared" ca="1" si="192"/>
        <v>7626668186157.1523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7626668186157.1523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31777784108.988132</v>
      </c>
      <c r="L4824" s="444">
        <f t="shared" ca="1" si="192"/>
        <v>7658445970266.1406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7658445970266.1406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31910191542.775585</v>
      </c>
      <c r="L4825" s="444">
        <f t="shared" ca="1" si="192"/>
        <v>7690356161808.916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7690356161808.916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32043150674.203819</v>
      </c>
      <c r="L4826" s="444">
        <f t="shared" ca="1" si="192"/>
        <v>7722399312483.1201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7722399312483.1201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32176663802.013</v>
      </c>
      <c r="L4827" s="444">
        <f t="shared" ca="1" si="192"/>
        <v>7754575976285.1328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7754575976285.1328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32310733234.521385</v>
      </c>
      <c r="L4828" s="444">
        <f t="shared" ca="1" si="192"/>
        <v>7786886709519.6543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7786886709519.6543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32445361289.665226</v>
      </c>
      <c r="L4829" s="444">
        <f t="shared" ca="1" si="192"/>
        <v>7819332070809.3193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7819332070809.3193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32580550295.03883</v>
      </c>
      <c r="L4830" s="444">
        <f t="shared" ca="1" si="192"/>
        <v>7851912621104.3584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7851912621104.3584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32716302587.934826</v>
      </c>
      <c r="L4831" s="444">
        <f t="shared" ca="1" si="192"/>
        <v>7884628923692.293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7884628923692.293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32852620515.384552</v>
      </c>
      <c r="L4832" s="444">
        <f t="shared" ca="1" si="192"/>
        <v>7917481544207.6777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7917481544207.6777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32989506434.198654</v>
      </c>
      <c r="L4833" s="444">
        <f t="shared" ca="1" si="192"/>
        <v>7950471050641.876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7950471050641.876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33126962711.007816</v>
      </c>
      <c r="L4834" s="444">
        <f t="shared" ca="1" si="192"/>
        <v>7983598013352.8838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7983598013352.8838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33264991722.30368</v>
      </c>
      <c r="L4835" s="444">
        <f t="shared" ca="1" si="192"/>
        <v>8016863005075.1875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8016863005075.1875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33403595854.47995</v>
      </c>
      <c r="L4836" s="444">
        <f t="shared" ca="1" si="192"/>
        <v>8050266600929.667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8050266600929.667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33542777503.873611</v>
      </c>
      <c r="L4837" s="444">
        <f t="shared" ca="1" si="192"/>
        <v>8083809378433.541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8083809378433.541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33682539076.806423</v>
      </c>
      <c r="L4838" s="444">
        <f t="shared" ca="1" si="192"/>
        <v>8117491917510.3477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8117491917510.3477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33822882989.62645</v>
      </c>
      <c r="L4839" s="444">
        <f t="shared" ca="1" si="192"/>
        <v>8151314800499.9736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8151314800499.9736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33963811668.749889</v>
      </c>
      <c r="L4840" s="444">
        <f t="shared" ca="1" si="192"/>
        <v>8185278612168.7236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8185278612168.7236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34105327550.703014</v>
      </c>
      <c r="L4841" s="444">
        <f t="shared" ca="1" si="192"/>
        <v>8219383939719.4268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8219383939719.4268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34247433082.164276</v>
      </c>
      <c r="L4842" s="444">
        <f t="shared" ca="1" si="192"/>
        <v>8253631372801.5908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8253631372801.5908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34390130720.00663</v>
      </c>
      <c r="L4843" s="444">
        <f t="shared" ca="1" si="192"/>
        <v>8288021503521.5977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8288021503521.5977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34533422931.339989</v>
      </c>
      <c r="L4844" s="444">
        <f t="shared" ca="1" si="192"/>
        <v>8322554926452.9375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8322554926452.9375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34677312193.553909</v>
      </c>
      <c r="L4845" s="444">
        <f t="shared" ca="1" si="192"/>
        <v>8357232238646.4912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8357232238646.4912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34821800994.360382</v>
      </c>
      <c r="L4846" s="444">
        <f t="shared" ca="1" si="192"/>
        <v>8392054039640.8516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8392054039640.8516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34966891831.836884</v>
      </c>
      <c r="L4847" s="444">
        <f t="shared" ca="1" si="192"/>
        <v>8427020931472.6885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8427020931472.6885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35112587214.469528</v>
      </c>
      <c r="L4848" s="444">
        <f t="shared" ca="1" si="192"/>
        <v>8462133518687.1582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8462133518687.1582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35258889661.196495</v>
      </c>
      <c r="L4849" s="444">
        <f t="shared" ca="1" si="192"/>
        <v>8497392408348.3545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8497392408348.3545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35405801701.451477</v>
      </c>
      <c r="L4850" s="444">
        <f t="shared" ca="1" si="192"/>
        <v>8532798210049.8057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8532798210049.8057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35553325875.20752</v>
      </c>
      <c r="L4851" s="444">
        <f t="shared" ca="1" si="192"/>
        <v>8568351535925.0137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8568351535925.0137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35701464733.020897</v>
      </c>
      <c r="L4852" s="444">
        <f t="shared" ca="1" si="192"/>
        <v>8604053000658.0342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8604053000658.0342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35850220836.07515</v>
      </c>
      <c r="L4853" s="444">
        <f t="shared" ref="L4853:L5107" ca="1" si="197">I4853-J4853+K4853</f>
        <v>8639903221494.1094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8639903221494.1094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35999596756.225449</v>
      </c>
      <c r="L4854" s="444">
        <f t="shared" ca="1" si="197"/>
        <v>8675902818250.335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8675902818250.335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36149595076.04306</v>
      </c>
      <c r="L4855" s="444">
        <f t="shared" ca="1" si="197"/>
        <v>8712052413326.3779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8712052413326.3779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36300218388.859909</v>
      </c>
      <c r="L4856" s="444">
        <f t="shared" ca="1" si="197"/>
        <v>8748352631715.2383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8748352631715.2383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36451469298.813492</v>
      </c>
      <c r="L4857" s="444">
        <f t="shared" ca="1" si="197"/>
        <v>8784804101014.0518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8784804101014.0518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36603350420.891884</v>
      </c>
      <c r="L4858" s="444">
        <f t="shared" ca="1" si="197"/>
        <v>8821407451434.9434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8821407451434.9434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36755864380.978928</v>
      </c>
      <c r="L4859" s="444">
        <f t="shared" ca="1" si="197"/>
        <v>8858163315815.9219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8858163315815.9219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36909013815.899673</v>
      </c>
      <c r="L4860" s="444">
        <f t="shared" ca="1" si="197"/>
        <v>8895072329631.8223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8895072329631.8223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37062801373.465927</v>
      </c>
      <c r="L4861" s="444">
        <f t="shared" ca="1" si="197"/>
        <v>8932135131005.2891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8932135131005.2891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37217229712.522034</v>
      </c>
      <c r="L4862" s="444">
        <f t="shared" ca="1" si="197"/>
        <v>8969352360717.8105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8969352360717.8105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37372301502.990875</v>
      </c>
      <c r="L4863" s="444">
        <f t="shared" ca="1" si="197"/>
        <v>9006724662220.8008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9006724662220.8008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37528019425.920006</v>
      </c>
      <c r="L4864" s="444">
        <f t="shared" ca="1" si="197"/>
        <v>9044252681646.7207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9044252681646.7207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37684386173.528</v>
      </c>
      <c r="L4865" s="444">
        <f t="shared" ca="1" si="197"/>
        <v>9081937067820.248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9081937067820.248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37841404449.25103</v>
      </c>
      <c r="L4866" s="444">
        <f t="shared" ca="1" si="197"/>
        <v>9119778472269.5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9119778472269.5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37999076967.789581</v>
      </c>
      <c r="L4867" s="444">
        <f t="shared" ca="1" si="197"/>
        <v>9157777549237.2891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9157777549237.2891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38157406455.155373</v>
      </c>
      <c r="L4868" s="444">
        <f t="shared" ca="1" si="197"/>
        <v>9195934955692.4453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9195934955692.4453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38316395648.718521</v>
      </c>
      <c r="L4869" s="444">
        <f t="shared" ca="1" si="197"/>
        <v>9234251351341.1641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9234251351341.1641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38476047297.254852</v>
      </c>
      <c r="L4870" s="444">
        <f t="shared" ca="1" si="197"/>
        <v>9272727398638.418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9272727398638.418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38636364160.993408</v>
      </c>
      <c r="L4871" s="444">
        <f t="shared" ca="1" si="197"/>
        <v>9311363762799.4121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9311363762799.4121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38797349011.664215</v>
      </c>
      <c r="L4872" s="444">
        <f t="shared" ca="1" si="197"/>
        <v>9350161111811.0762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9350161111811.0762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38959004632.54615</v>
      </c>
      <c r="L4873" s="444">
        <f t="shared" ca="1" si="197"/>
        <v>9389120116443.623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9389120116443.623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39121333818.515099</v>
      </c>
      <c r="L4874" s="444">
        <f t="shared" ca="1" si="197"/>
        <v>9428241450262.1387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9428241450262.1387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39284339376.092247</v>
      </c>
      <c r="L4875" s="444">
        <f t="shared" ca="1" si="197"/>
        <v>9467525789638.2305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9467525789638.2305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39448024123.49263</v>
      </c>
      <c r="L4876" s="444">
        <f t="shared" ca="1" si="197"/>
        <v>9506973813761.7227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9506973813761.7227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39612390890.673843</v>
      </c>
      <c r="L4877" s="444">
        <f t="shared" ca="1" si="197"/>
        <v>9546586204652.3965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9546586204652.3965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39777442519.384987</v>
      </c>
      <c r="L4878" s="444">
        <f t="shared" ca="1" si="197"/>
        <v>9586363647171.7813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9586363647171.7813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39943181863.215752</v>
      </c>
      <c r="L4879" s="444">
        <f t="shared" ca="1" si="197"/>
        <v>9626306829034.9961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9626306829034.9961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40109611787.645813</v>
      </c>
      <c r="L4880" s="444">
        <f t="shared" ca="1" si="197"/>
        <v>9666416440822.6426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9666416440822.6426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40276735170.094345</v>
      </c>
      <c r="L4881" s="444">
        <f t="shared" ca="1" si="197"/>
        <v>9706693175992.7363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9706693175992.7363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40444554899.969734</v>
      </c>
      <c r="L4882" s="444">
        <f t="shared" ca="1" si="197"/>
        <v>9747137730892.707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9747137730892.707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40613073878.719612</v>
      </c>
      <c r="L4883" s="444">
        <f t="shared" ca="1" si="197"/>
        <v>9787750804771.4258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9787750804771.4258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40782295019.880943</v>
      </c>
      <c r="L4884" s="444">
        <f t="shared" ca="1" si="197"/>
        <v>9828533099791.3066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9828533099791.3066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40952221249.130447</v>
      </c>
      <c r="L4885" s="444">
        <f t="shared" ca="1" si="197"/>
        <v>9869485321040.4375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9869485321040.4375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41122855504.335159</v>
      </c>
      <c r="L4886" s="444">
        <f t="shared" ca="1" si="197"/>
        <v>9910608176544.7734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9910608176544.7734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41294200735.603226</v>
      </c>
      <c r="L4887" s="444">
        <f t="shared" ca="1" si="197"/>
        <v>9951902377280.377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9951902377280.377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41466259905.3349</v>
      </c>
      <c r="L4888" s="444">
        <f t="shared" ca="1" si="197"/>
        <v>9993368637185.7109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9993368637185.7109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41639035988.273796</v>
      </c>
      <c r="L4889" s="444">
        <f t="shared" ca="1" si="197"/>
        <v>10035007673173.984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10035007673173.984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41812531971.558266</v>
      </c>
      <c r="L4890" s="444">
        <f t="shared" ca="1" si="197"/>
        <v>10076820205145.543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10076820205145.543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41986750854.773094</v>
      </c>
      <c r="L4891" s="444">
        <f t="shared" ca="1" si="197"/>
        <v>10118806956000.316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10118806956000.316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42161695650.00132</v>
      </c>
      <c r="L4892" s="444">
        <f t="shared" ca="1" si="197"/>
        <v>10160968651650.318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10160968651650.318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42337369381.876328</v>
      </c>
      <c r="L4893" s="444">
        <f t="shared" ca="1" si="197"/>
        <v>10203306021032.195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10203306021032.195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42513775087.634148</v>
      </c>
      <c r="L4894" s="444">
        <f t="shared" ca="1" si="197"/>
        <v>10245819796119.83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10245819796119.83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42690915817.165955</v>
      </c>
      <c r="L4895" s="444">
        <f t="shared" ca="1" si="197"/>
        <v>10288510711936.996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10288510711936.996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42868794633.070816</v>
      </c>
      <c r="L4896" s="444">
        <f t="shared" ca="1" si="197"/>
        <v>10331379506570.066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10331379506570.066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43047414610.708611</v>
      </c>
      <c r="L4897" s="444">
        <f t="shared" ca="1" si="197"/>
        <v>10374426921180.775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10374426921180.775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43226778838.253227</v>
      </c>
      <c r="L4898" s="444">
        <f t="shared" ca="1" si="197"/>
        <v>10417653700019.029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10417653700019.029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43406890416.745956</v>
      </c>
      <c r="L4899" s="444">
        <f t="shared" ca="1" si="197"/>
        <v>10461060590435.775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10461060590435.775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43587752460.149063</v>
      </c>
      <c r="L4900" s="444">
        <f t="shared" ca="1" si="197"/>
        <v>10504648342895.924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10504648342895.924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43769368095.399681</v>
      </c>
      <c r="L4901" s="444">
        <f t="shared" ca="1" si="197"/>
        <v>10548417710991.324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10548417710991.324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43951740462.463852</v>
      </c>
      <c r="L4902" s="444">
        <f t="shared" ca="1" si="197"/>
        <v>10592369451453.787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10592369451453.787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44134872714.390778</v>
      </c>
      <c r="L4903" s="444">
        <f t="shared" ca="1" si="197"/>
        <v>10636504324168.178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10636504324168.178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44318768017.367409</v>
      </c>
      <c r="L4904" s="444">
        <f t="shared" ca="1" si="197"/>
        <v>10680823092185.545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10680823092185.545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44503429550.773102</v>
      </c>
      <c r="L4905" s="444">
        <f t="shared" ca="1" si="197"/>
        <v>10725326521736.318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10725326521736.318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44688860507.234657</v>
      </c>
      <c r="L4906" s="444">
        <f t="shared" ca="1" si="197"/>
        <v>10770015382243.553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10770015382243.553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44875064092.681473</v>
      </c>
      <c r="L4907" s="444">
        <f t="shared" ca="1" si="197"/>
        <v>10814890446336.234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10814890446336.234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45062043526.400978</v>
      </c>
      <c r="L4908" s="444">
        <f t="shared" ca="1" si="197"/>
        <v>10859952489862.635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10859952489862.635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45249802041.094315</v>
      </c>
      <c r="L4909" s="444">
        <f t="shared" ca="1" si="197"/>
        <v>10905202291903.729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10905202291903.729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45438342882.932205</v>
      </c>
      <c r="L4910" s="444">
        <f t="shared" ca="1" si="197"/>
        <v>10950640634786.66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10950640634786.66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45627669311.611084</v>
      </c>
      <c r="L4911" s="444">
        <f t="shared" ca="1" si="197"/>
        <v>10996268304098.271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10996268304098.271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45817784600.409462</v>
      </c>
      <c r="L4912" s="444">
        <f t="shared" ca="1" si="197"/>
        <v>11042086088698.682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11042086088698.682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46008692036.244507</v>
      </c>
      <c r="L4913" s="444">
        <f t="shared" ca="1" si="197"/>
        <v>11088094780734.926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11088094780734.926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46200394919.728859</v>
      </c>
      <c r="L4914" s="444">
        <f t="shared" ca="1" si="197"/>
        <v>11134295175654.654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11134295175654.654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46392896565.227722</v>
      </c>
      <c r="L4915" s="444">
        <f t="shared" ca="1" si="197"/>
        <v>11180688072219.883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11180688072219.883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46586200300.916176</v>
      </c>
      <c r="L4916" s="444">
        <f t="shared" ca="1" si="197"/>
        <v>11227274272520.799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11227274272520.799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46780309468.836662</v>
      </c>
      <c r="L4917" s="444">
        <f t="shared" ca="1" si="197"/>
        <v>11274054581989.635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11274054581989.635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46975227424.95681</v>
      </c>
      <c r="L4918" s="444">
        <f t="shared" ca="1" si="197"/>
        <v>11321029809414.592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11321029809414.592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47170957539.227463</v>
      </c>
      <c r="L4919" s="444">
        <f t="shared" ca="1" si="197"/>
        <v>11368200766953.818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11368200766953.818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47367503195.640907</v>
      </c>
      <c r="L4920" s="444">
        <f t="shared" ca="1" si="197"/>
        <v>11415568270149.459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11415568270149.459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47564867792.289413</v>
      </c>
      <c r="L4921" s="444">
        <f t="shared" ca="1" si="197"/>
        <v>11463133137941.748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11463133137941.748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47763054741.42395</v>
      </c>
      <c r="L4922" s="444">
        <f t="shared" ca="1" si="197"/>
        <v>11510896192683.172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11510896192683.172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47962067469.513214</v>
      </c>
      <c r="L4923" s="444">
        <f t="shared" ca="1" si="197"/>
        <v>11558858260152.686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11558858260152.686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48161909417.302856</v>
      </c>
      <c r="L4924" s="444">
        <f t="shared" ca="1" si="197"/>
        <v>11607020169569.988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11607020169569.988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48362584039.874954</v>
      </c>
      <c r="L4925" s="444">
        <f t="shared" ca="1" si="197"/>
        <v>11655382753609.863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11655382753609.863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48564094806.707764</v>
      </c>
      <c r="L4926" s="444">
        <f t="shared" ca="1" si="197"/>
        <v>11703946848416.57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11703946848416.57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48766445201.73571</v>
      </c>
      <c r="L4927" s="444">
        <f t="shared" ca="1" si="197"/>
        <v>11752713293618.307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11752713293618.307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48969638723.409607</v>
      </c>
      <c r="L4928" s="444">
        <f t="shared" ca="1" si="197"/>
        <v>11801682932341.717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11801682932341.717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49173678884.757156</v>
      </c>
      <c r="L4929" s="444">
        <f t="shared" ca="1" si="197"/>
        <v>11850856611226.475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11850856611226.475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49378569213.443642</v>
      </c>
      <c r="L4930" s="444">
        <f t="shared" ca="1" si="197"/>
        <v>11900235180439.918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11900235180439.918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49584313251.832993</v>
      </c>
      <c r="L4931" s="444">
        <f t="shared" ca="1" si="197"/>
        <v>11949819493691.75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11949819493691.75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49790914557.048958</v>
      </c>
      <c r="L4932" s="444">
        <f t="shared" ca="1" si="197"/>
        <v>11999610408248.799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11999610408248.799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49998376701.036659</v>
      </c>
      <c r="L4933" s="444">
        <f t="shared" ca="1" si="197"/>
        <v>12049608784949.836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12049608784949.836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50206703270.624313</v>
      </c>
      <c r="L4934" s="444">
        <f t="shared" ca="1" si="197"/>
        <v>12099815488220.461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12099815488220.461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50415897867.585251</v>
      </c>
      <c r="L4935" s="444">
        <f t="shared" ca="1" si="197"/>
        <v>12150231386088.047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12150231386088.047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50625964108.700195</v>
      </c>
      <c r="L4936" s="444">
        <f t="shared" ca="1" si="197"/>
        <v>12200857350196.746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12200857350196.746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50836905625.819778</v>
      </c>
      <c r="L4937" s="444">
        <f t="shared" ca="1" si="197"/>
        <v>12251694255822.566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12251694255822.566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51048726065.927361</v>
      </c>
      <c r="L4938" s="444">
        <f t="shared" ca="1" si="197"/>
        <v>12302742981888.494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12302742981888.494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51261429091.202057</v>
      </c>
      <c r="L4939" s="444">
        <f t="shared" ca="1" si="197"/>
        <v>12354004410979.695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12354004410979.695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51475018379.082062</v>
      </c>
      <c r="L4940" s="444">
        <f t="shared" ca="1" si="197"/>
        <v>12405479429358.777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12405479429358.777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51689497622.328239</v>
      </c>
      <c r="L4941" s="444">
        <f t="shared" ca="1" si="197"/>
        <v>12457168926981.105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12457168926981.105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51904870529.087936</v>
      </c>
      <c r="L4942" s="444">
        <f t="shared" ca="1" si="197"/>
        <v>12509073797510.193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12509073797510.193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52121140822.959137</v>
      </c>
      <c r="L4943" s="444">
        <f t="shared" ca="1" si="197"/>
        <v>12561194938333.152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12561194938333.152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52338312243.054802</v>
      </c>
      <c r="L4944" s="444">
        <f t="shared" ca="1" si="197"/>
        <v>12613533250576.207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12613533250576.207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52556388544.067528</v>
      </c>
      <c r="L4945" s="444">
        <f t="shared" ca="1" si="197"/>
        <v>12666089639120.275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12666089639120.275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52775373496.33448</v>
      </c>
      <c r="L4946" s="444">
        <f t="shared" ca="1" si="197"/>
        <v>12718865012616.609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12718865012616.609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52995270885.902542</v>
      </c>
      <c r="L4947" s="444">
        <f t="shared" ca="1" si="197"/>
        <v>12771860283502.512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12771860283502.512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53216084514.593796</v>
      </c>
      <c r="L4948" s="444">
        <f t="shared" ca="1" si="197"/>
        <v>12825076368017.105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12825076368017.105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53437818200.071274</v>
      </c>
      <c r="L4949" s="444">
        <f t="shared" ca="1" si="197"/>
        <v>12878514186217.176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12878514186217.176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53660475775.9049</v>
      </c>
      <c r="L4950" s="444">
        <f t="shared" ca="1" si="197"/>
        <v>12932174661993.08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12932174661993.08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53884061091.637833</v>
      </c>
      <c r="L4951" s="444">
        <f t="shared" ca="1" si="197"/>
        <v>12986058723084.719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12986058723084.719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54108578012.852997</v>
      </c>
      <c r="L4952" s="444">
        <f t="shared" ca="1" si="197"/>
        <v>13040167301097.572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13040167301097.572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54334030421.239883</v>
      </c>
      <c r="L4953" s="444">
        <f t="shared" ca="1" si="197"/>
        <v>13094501331518.813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13094501331518.813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54560422214.66172</v>
      </c>
      <c r="L4954" s="444">
        <f t="shared" ca="1" si="197"/>
        <v>13149061753733.475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13149061753733.475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54787757307.222809</v>
      </c>
      <c r="L4955" s="444">
        <f t="shared" ca="1" si="197"/>
        <v>13203849511040.697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13203849511040.697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55016039629.336235</v>
      </c>
      <c r="L4956" s="444">
        <f t="shared" ca="1" si="197"/>
        <v>13258865550670.033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13258865550670.033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55245273127.791801</v>
      </c>
      <c r="L4957" s="444">
        <f t="shared" ca="1" si="197"/>
        <v>13314110823797.824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13314110823797.824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55475461765.824265</v>
      </c>
      <c r="L4958" s="444">
        <f t="shared" ca="1" si="197"/>
        <v>13369586285563.648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13369586285563.648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55706609523.18187</v>
      </c>
      <c r="L4959" s="444">
        <f t="shared" ca="1" si="197"/>
        <v>13425292895086.83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13425292895086.83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55938720396.195122</v>
      </c>
      <c r="L4960" s="444">
        <f t="shared" ca="1" si="197"/>
        <v>13481231615483.025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13481231615483.025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56171798397.84594</v>
      </c>
      <c r="L4961" s="444">
        <f t="shared" ca="1" si="197"/>
        <v>13537403413880.871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13537403413880.871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56405847557.83696</v>
      </c>
      <c r="L4962" s="444">
        <f t="shared" ca="1" si="197"/>
        <v>13593809261438.709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13593809261438.709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56640871922.661285</v>
      </c>
      <c r="L4963" s="444">
        <f t="shared" ca="1" si="197"/>
        <v>13650450133361.371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13650450133361.371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56876875555.672379</v>
      </c>
      <c r="L4964" s="444">
        <f t="shared" ca="1" si="197"/>
        <v>13707327008917.043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13707327008917.043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57113862537.154343</v>
      </c>
      <c r="L4965" s="444">
        <f t="shared" ca="1" si="197"/>
        <v>13764440871454.197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13764440871454.197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57351836964.392494</v>
      </c>
      <c r="L4966" s="444">
        <f t="shared" ca="1" si="197"/>
        <v>13821792708418.59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13821792708418.59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57590802951.744125</v>
      </c>
      <c r="L4967" s="444">
        <f t="shared" ca="1" si="197"/>
        <v>13879383511370.334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13879383511370.334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57830764630.709717</v>
      </c>
      <c r="L4968" s="444">
        <f t="shared" ca="1" si="197"/>
        <v>13937214276001.043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13937214276001.043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58071726150.004341</v>
      </c>
      <c r="L4969" s="444">
        <f t="shared" ca="1" si="197"/>
        <v>13995286002151.047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13995286002151.047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58313691675.629364</v>
      </c>
      <c r="L4970" s="444">
        <f t="shared" ca="1" si="197"/>
        <v>14053599693826.676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14053599693826.676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58556665390.944489</v>
      </c>
      <c r="L4971" s="444">
        <f t="shared" ca="1" si="197"/>
        <v>14112156359217.621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14112156359217.621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58800651496.740097</v>
      </c>
      <c r="L4972" s="444">
        <f t="shared" ca="1" si="197"/>
        <v>14170957010714.361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14170957010714.361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59045654211.309837</v>
      </c>
      <c r="L4973" s="444">
        <f t="shared" ca="1" si="197"/>
        <v>14230002664925.672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14230002664925.672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59291677770.523643</v>
      </c>
      <c r="L4974" s="444">
        <f t="shared" ca="1" si="197"/>
        <v>14289294342696.195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14289294342696.195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59538726427.90081</v>
      </c>
      <c r="L4975" s="444">
        <f t="shared" ca="1" si="197"/>
        <v>14348833069124.096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14348833069124.096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59786804454.683723</v>
      </c>
      <c r="L4976" s="444">
        <f t="shared" ca="1" si="197"/>
        <v>14408619873578.779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14408619873578.779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60035916139.911583</v>
      </c>
      <c r="L4977" s="444">
        <f t="shared" ca="1" si="197"/>
        <v>14468655789718.691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14468655789718.691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60286065790.494545</v>
      </c>
      <c r="L4978" s="444">
        <f t="shared" ca="1" si="197"/>
        <v>14528941855509.186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14528941855509.186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60537257731.288277</v>
      </c>
      <c r="L4979" s="444">
        <f t="shared" ca="1" si="197"/>
        <v>14589479113240.475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14589479113240.475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60789496305.16864</v>
      </c>
      <c r="L4980" s="444">
        <f t="shared" ca="1" si="197"/>
        <v>14650268609545.643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14650268609545.643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61042785873.106842</v>
      </c>
      <c r="L4981" s="444">
        <f t="shared" ca="1" si="197"/>
        <v>14711311395418.75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14711311395418.75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61297130814.244797</v>
      </c>
      <c r="L4982" s="444">
        <f t="shared" ca="1" si="197"/>
        <v>14772608526232.994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14772608526232.994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61552535525.97081</v>
      </c>
      <c r="L4983" s="444">
        <f t="shared" ca="1" si="197"/>
        <v>14834161061758.965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14834161061758.965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61809004423.995689</v>
      </c>
      <c r="L4984" s="444">
        <f t="shared" ca="1" si="197"/>
        <v>14895970066182.961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14895970066182.961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62066541942.429001</v>
      </c>
      <c r="L4985" s="444">
        <f t="shared" ca="1" si="197"/>
        <v>14958036608125.391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14958036608125.391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62325152533.855797</v>
      </c>
      <c r="L4986" s="444">
        <f t="shared" ca="1" si="197"/>
        <v>15020361760659.246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15020361760659.246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62584840669.413521</v>
      </c>
      <c r="L4987" s="444">
        <f t="shared" ca="1" si="197"/>
        <v>15082946601328.66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15082946601328.66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62845610838.869408</v>
      </c>
      <c r="L4988" s="444">
        <f t="shared" ca="1" si="197"/>
        <v>15145792212167.529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15145792212167.529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63107467550.698036</v>
      </c>
      <c r="L4989" s="444">
        <f t="shared" ca="1" si="197"/>
        <v>15208899679718.227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15208899679718.227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63370415332.159279</v>
      </c>
      <c r="L4990" s="444">
        <f t="shared" ca="1" si="197"/>
        <v>15272270095050.387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15272270095050.387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63634458729.37661</v>
      </c>
      <c r="L4991" s="444">
        <f t="shared" ca="1" si="197"/>
        <v>15335904553779.764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15335904553779.764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63899602307.415688</v>
      </c>
      <c r="L4992" s="444">
        <f t="shared" ca="1" si="197"/>
        <v>15399804156087.18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15399804156087.18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64165850650.363258</v>
      </c>
      <c r="L4993" s="444">
        <f t="shared" ca="1" si="197"/>
        <v>15463970006737.543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15463970006737.543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64433208361.406425</v>
      </c>
      <c r="L4994" s="444">
        <f t="shared" ca="1" si="197"/>
        <v>15528403215098.949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15528403215098.949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64701680062.912292</v>
      </c>
      <c r="L4995" s="444">
        <f t="shared" ca="1" si="197"/>
        <v>15593104895161.861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15593104895161.861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64971270396.507744</v>
      </c>
      <c r="L4996" s="444">
        <f t="shared" ca="1" si="197"/>
        <v>15658076165558.369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15658076165558.369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65241984023.159874</v>
      </c>
      <c r="L4997" s="444">
        <f t="shared" ca="1" si="197"/>
        <v>15723318149581.529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15723318149581.529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65513825623.256371</v>
      </c>
      <c r="L4998" s="444">
        <f t="shared" ca="1" si="197"/>
        <v>15788831975204.785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15788831975204.785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65786799896.686607</v>
      </c>
      <c r="L4999" s="444">
        <f t="shared" ca="1" si="197"/>
        <v>15854618775101.473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15854618775101.473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66060911562.922798</v>
      </c>
      <c r="L5000" s="444">
        <f t="shared" ca="1" si="197"/>
        <v>15920679686664.395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15920679686664.395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66336165361.101631</v>
      </c>
      <c r="L5001" s="444">
        <f t="shared" ca="1" si="197"/>
        <v>15987015852025.496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15987015852025.496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66612566050.106239</v>
      </c>
      <c r="L5002" s="444">
        <f t="shared" ca="1" si="197"/>
        <v>16053628418075.602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16053628418075.602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66890118408.648346</v>
      </c>
      <c r="L5003" s="444">
        <f t="shared" ca="1" si="197"/>
        <v>16120518536484.25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16120518536484.25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67168827235.351044</v>
      </c>
      <c r="L5004" s="444">
        <f t="shared" ca="1" si="197"/>
        <v>16187687363719.602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16187687363719.602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67448697348.831673</v>
      </c>
      <c r="L5005" s="444">
        <f t="shared" ca="1" si="197"/>
        <v>16255136061068.434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16255136061068.434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67729733587.785149</v>
      </c>
      <c r="L5006" s="444">
        <f t="shared" ca="1" si="197"/>
        <v>16322865794656.219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16322865794656.219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68011940811.067574</v>
      </c>
      <c r="L5007" s="444">
        <f t="shared" ca="1" si="197"/>
        <v>16390877735467.287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16390877735467.287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68295323897.780357</v>
      </c>
      <c r="L5008" s="444">
        <f t="shared" ca="1" si="197"/>
        <v>16459173059365.068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16459173059365.068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68579887747.354454</v>
      </c>
      <c r="L5009" s="444">
        <f t="shared" ca="1" si="197"/>
        <v>16527752947112.422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16527752947112.422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68865637279.635101</v>
      </c>
      <c r="L5010" s="444">
        <f t="shared" ca="1" si="197"/>
        <v>16596618584392.057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16596618584392.057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69152577434.966904</v>
      </c>
      <c r="L5011" s="444">
        <f t="shared" ca="1" si="197"/>
        <v>16665771161827.023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16665771161827.023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69440713174.279266</v>
      </c>
      <c r="L5012" s="444">
        <f t="shared" ca="1" si="197"/>
        <v>16735211875001.303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16735211875001.303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69730049479.172089</v>
      </c>
      <c r="L5013" s="444">
        <f t="shared" ca="1" si="197"/>
        <v>16804941924480.475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16804941924480.475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70020591352.001968</v>
      </c>
      <c r="L5014" s="444">
        <f t="shared" ca="1" si="197"/>
        <v>16874962515832.477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16874962515832.477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70312343815.968658</v>
      </c>
      <c r="L5015" s="444">
        <f t="shared" ca="1" si="197"/>
        <v>16945274859648.445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16945274859648.445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70605311915.201859</v>
      </c>
      <c r="L5016" s="444">
        <f t="shared" ca="1" si="197"/>
        <v>17015880171563.646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17015880171563.646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70899500714.848511</v>
      </c>
      <c r="L5017" s="444">
        <f t="shared" ca="1" si="197"/>
        <v>17086779672278.494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17086779672278.494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71194915301.160385</v>
      </c>
      <c r="L5018" s="444">
        <f t="shared" ca="1" si="197"/>
        <v>17157974587579.654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17157974587579.654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71491560781.581894</v>
      </c>
      <c r="L5019" s="444">
        <f t="shared" ca="1" si="197"/>
        <v>17229466148361.236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17229466148361.236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71789442284.83847</v>
      </c>
      <c r="L5020" s="444">
        <f t="shared" ca="1" si="197"/>
        <v>17301255590646.074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17301255590646.074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72088564961.025314</v>
      </c>
      <c r="L5021" s="444">
        <f t="shared" ca="1" si="197"/>
        <v>17373344155607.1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17373344155607.1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72388933981.696243</v>
      </c>
      <c r="L5022" s="444">
        <f t="shared" ca="1" si="197"/>
        <v>17445733089588.795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17445733089588.795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72690554539.953323</v>
      </c>
      <c r="L5023" s="444">
        <f t="shared" ca="1" si="197"/>
        <v>17518423644128.748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17518423644128.748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72993431850.536438</v>
      </c>
      <c r="L5024" s="444">
        <f t="shared" ca="1" si="197"/>
        <v>17591417075979.285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17591417075979.285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73297571149.913681</v>
      </c>
      <c r="L5025" s="444">
        <f t="shared" ca="1" si="197"/>
        <v>17664714647129.199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17664714647129.199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73602977696.371658</v>
      </c>
      <c r="L5026" s="444">
        <f t="shared" ca="1" si="197"/>
        <v>17738317624825.57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17738317624825.57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73909656770.106537</v>
      </c>
      <c r="L5027" s="444">
        <f t="shared" ca="1" si="197"/>
        <v>17812227281595.676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17812227281595.676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74217613673.315308</v>
      </c>
      <c r="L5028" s="444">
        <f t="shared" ca="1" si="197"/>
        <v>17886444895268.992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17886444895268.992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74526853730.28746</v>
      </c>
      <c r="L5029" s="444">
        <f t="shared" ca="1" si="197"/>
        <v>17960971748999.281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17960971748999.281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74837382287.497009</v>
      </c>
      <c r="L5030" s="444">
        <f t="shared" ca="1" si="197"/>
        <v>18035809131286.777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18035809131286.777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75149204713.694901</v>
      </c>
      <c r="L5031" s="444">
        <f t="shared" ca="1" si="197"/>
        <v>18110958336000.473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18110958336000.473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75462326400.001968</v>
      </c>
      <c r="L5032" s="444">
        <f t="shared" ca="1" si="197"/>
        <v>18186420662400.477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18186420662400.477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75776752760.001984</v>
      </c>
      <c r="L5033" s="444">
        <f t="shared" ca="1" si="197"/>
        <v>18262197415160.48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18262197415160.48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76092489229.835327</v>
      </c>
      <c r="L5034" s="444">
        <f t="shared" ca="1" si="197"/>
        <v>18338289904390.316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18338289904390.316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76409541268.292984</v>
      </c>
      <c r="L5035" s="444">
        <f t="shared" ca="1" si="197"/>
        <v>18414699445658.609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18414699445658.609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76727914356.910873</v>
      </c>
      <c r="L5036" s="444">
        <f t="shared" ca="1" si="197"/>
        <v>18491427360015.52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18491427360015.52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77047614000.064667</v>
      </c>
      <c r="L5037" s="444">
        <f t="shared" ca="1" si="197"/>
        <v>18568474974015.586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18568474974015.586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77368645725.064941</v>
      </c>
      <c r="L5038" s="444">
        <f t="shared" ca="1" si="197"/>
        <v>18645843619740.652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18645843619740.652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77691015082.252716</v>
      </c>
      <c r="L5039" s="444">
        <f t="shared" ca="1" si="197"/>
        <v>18723534634822.906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18723534634822.906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78014727645.095444</v>
      </c>
      <c r="L5040" s="444">
        <f t="shared" ca="1" si="197"/>
        <v>18801549362468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18801549362468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78339789010.283325</v>
      </c>
      <c r="L5041" s="444">
        <f t="shared" ca="1" si="197"/>
        <v>18879889151478.285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18879889151478.285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78666204797.826187</v>
      </c>
      <c r="L5042" s="444">
        <f t="shared" ca="1" si="197"/>
        <v>18958555356276.113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18958555356276.113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78993980651.150467</v>
      </c>
      <c r="L5043" s="444">
        <f t="shared" ca="1" si="197"/>
        <v>19037549336927.266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19037549336927.266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79323122237.196945</v>
      </c>
      <c r="L5044" s="444">
        <f t="shared" ca="1" si="197"/>
        <v>19116872459164.461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19116872459164.461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79653635246.518585</v>
      </c>
      <c r="L5045" s="444">
        <f t="shared" ca="1" si="197"/>
        <v>19196526094410.98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19196526094410.98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79985525393.379089</v>
      </c>
      <c r="L5046" s="444">
        <f t="shared" ca="1" si="197"/>
        <v>19276511619804.359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19276511619804.359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80318798415.851501</v>
      </c>
      <c r="L5047" s="444">
        <f t="shared" ca="1" si="197"/>
        <v>19356830418220.211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19356830418220.211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80653460075.917542</v>
      </c>
      <c r="L5048" s="444">
        <f t="shared" ca="1" si="197"/>
        <v>19437483878296.129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19437483878296.129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80989516159.5672</v>
      </c>
      <c r="L5049" s="444">
        <f t="shared" ca="1" si="197"/>
        <v>19518473394455.695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19518473394455.695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81326972476.898727</v>
      </c>
      <c r="L5050" s="444">
        <f t="shared" ca="1" si="197"/>
        <v>19599800366932.594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19599800366932.594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81665834862.219147</v>
      </c>
      <c r="L5051" s="444">
        <f t="shared" ca="1" si="197"/>
        <v>19681466201794.813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19681466201794.813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82006109174.14505</v>
      </c>
      <c r="L5052" s="444">
        <f t="shared" ca="1" si="197"/>
        <v>19763472310968.957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19763472310968.957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82347801295.703979</v>
      </c>
      <c r="L5053" s="444">
        <f t="shared" ca="1" si="197"/>
        <v>19845820112264.66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19845820112264.66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82690917134.436081</v>
      </c>
      <c r="L5054" s="444">
        <f t="shared" ca="1" si="197"/>
        <v>19928511029399.098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19928511029399.098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83035462622.496246</v>
      </c>
      <c r="L5055" s="444">
        <f t="shared" ca="1" si="197"/>
        <v>20011546492021.594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20011546492021.594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83381443716.756638</v>
      </c>
      <c r="L5056" s="444">
        <f t="shared" ca="1" si="197"/>
        <v>20094927935738.352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20094927935738.352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83728866398.90979</v>
      </c>
      <c r="L5057" s="444">
        <f t="shared" ca="1" si="197"/>
        <v>20178656802137.262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20178656802137.262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84077736675.57193</v>
      </c>
      <c r="L5058" s="444">
        <f t="shared" ca="1" si="197"/>
        <v>20262734538812.832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20262734538812.832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84428060578.386795</v>
      </c>
      <c r="L5059" s="444">
        <f t="shared" ca="1" si="197"/>
        <v>20347162599391.219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20347162599391.219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84779844164.130081</v>
      </c>
      <c r="L5060" s="444">
        <f t="shared" ca="1" si="197"/>
        <v>20431942443555.348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20431942443555.348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85133093514.81395</v>
      </c>
      <c r="L5061" s="444">
        <f t="shared" ca="1" si="197"/>
        <v>20517075537070.16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20517075537070.16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85487814737.792328</v>
      </c>
      <c r="L5062" s="444">
        <f t="shared" ca="1" si="197"/>
        <v>20602563351807.953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20602563351807.953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85844013965.86647</v>
      </c>
      <c r="L5063" s="444">
        <f t="shared" ca="1" si="197"/>
        <v>20688407365773.82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20688407365773.82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86201697357.390915</v>
      </c>
      <c r="L5064" s="444">
        <f t="shared" ca="1" si="197"/>
        <v>20774609063131.211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20774609063131.211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86560871096.380051</v>
      </c>
      <c r="L5065" s="444">
        <f t="shared" ca="1" si="197"/>
        <v>20861169934227.59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20861169934227.59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86921541392.61496</v>
      </c>
      <c r="L5066" s="444">
        <f t="shared" ca="1" si="197"/>
        <v>20948091475620.203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20948091475620.203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87283714481.750839</v>
      </c>
      <c r="L5067" s="444">
        <f t="shared" ca="1" si="197"/>
        <v>21035375190101.953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21035375190101.953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87647396625.424805</v>
      </c>
      <c r="L5068" s="444">
        <f t="shared" ca="1" si="197"/>
        <v>21123022586727.379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21123022586727.379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88012594111.364075</v>
      </c>
      <c r="L5069" s="444">
        <f t="shared" ca="1" si="197"/>
        <v>21211035180838.742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21211035180838.742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88379313253.494751</v>
      </c>
      <c r="L5070" s="444">
        <f t="shared" ca="1" si="197"/>
        <v>21299414494092.238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21299414494092.238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88747560392.050995</v>
      </c>
      <c r="L5071" s="444">
        <f t="shared" ca="1" si="197"/>
        <v>21388162054484.289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21388162054484.289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89117341893.68454</v>
      </c>
      <c r="L5072" s="444">
        <f t="shared" ca="1" si="197"/>
        <v>21477279396377.973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21477279396377.973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89488664151.57489</v>
      </c>
      <c r="L5073" s="444">
        <f t="shared" ca="1" si="197"/>
        <v>21566768060529.547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21566768060529.547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89861533585.53978</v>
      </c>
      <c r="L5074" s="444">
        <f t="shared" ca="1" si="197"/>
        <v>21656629594115.086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21656629594115.086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90235956642.146194</v>
      </c>
      <c r="L5075" s="444">
        <f t="shared" ca="1" si="197"/>
        <v>21746865550757.23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21746865550757.23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90611939794.821793</v>
      </c>
      <c r="L5076" s="444">
        <f t="shared" ca="1" si="197"/>
        <v>21837477490552.051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21837477490552.051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90989489543.966873</v>
      </c>
      <c r="L5077" s="444">
        <f t="shared" ca="1" si="197"/>
        <v>21928466980096.02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21928466980096.02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91368612417.066742</v>
      </c>
      <c r="L5078" s="444">
        <f t="shared" ca="1" si="197"/>
        <v>22019835592513.086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22019835592513.086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91749314968.80452</v>
      </c>
      <c r="L5079" s="444">
        <f t="shared" ca="1" si="197"/>
        <v>22111584907481.891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22111584907481.891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92131603781.174545</v>
      </c>
      <c r="L5080" s="444">
        <f t="shared" ca="1" si="197"/>
        <v>22203716511263.066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22203716511263.066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92515485463.596115</v>
      </c>
      <c r="L5081" s="444">
        <f t="shared" ca="1" si="197"/>
        <v>22296231996726.664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22296231996726.664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92900966653.027771</v>
      </c>
      <c r="L5082" s="444">
        <f t="shared" ca="1" si="197"/>
        <v>22389132963379.691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22389132963379.691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93288054014.082047</v>
      </c>
      <c r="L5083" s="444">
        <f t="shared" ca="1" si="197"/>
        <v>22482421017393.773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22482421017393.773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93676754239.140717</v>
      </c>
      <c r="L5084" s="444">
        <f t="shared" ca="1" si="197"/>
        <v>22576097771632.914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22576097771632.914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94067074048.470474</v>
      </c>
      <c r="L5085" s="444">
        <f t="shared" ca="1" si="197"/>
        <v>22670164845681.383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22670164845681.383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94459020190.339096</v>
      </c>
      <c r="L5086" s="444">
        <f t="shared" ca="1" si="197"/>
        <v>22764623865871.723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22764623865871.723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94852599441.132172</v>
      </c>
      <c r="L5087" s="444">
        <f t="shared" ca="1" si="197"/>
        <v>22859476465312.855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22859476465312.855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95247818605.47023</v>
      </c>
      <c r="L5088" s="444">
        <f t="shared" ca="1" si="197"/>
        <v>22954724283918.324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22954724283918.324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95644684516.326355</v>
      </c>
      <c r="L5089" s="444">
        <f t="shared" ca="1" si="197"/>
        <v>23050368968434.652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23050368968434.652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96043204035.144379</v>
      </c>
      <c r="L5090" s="444">
        <f t="shared" ca="1" si="197"/>
        <v>23146412172469.797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23146412172469.797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96443384051.957489</v>
      </c>
      <c r="L5091" s="444">
        <f t="shared" ca="1" si="197"/>
        <v>23242855556521.754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23242855556521.754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96845231485.507309</v>
      </c>
      <c r="L5092" s="444">
        <f t="shared" ca="1" si="197"/>
        <v>23339700788007.262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23339700788007.262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97248753283.363586</v>
      </c>
      <c r="L5093" s="444">
        <f t="shared" ca="1" si="197"/>
        <v>23436949541290.625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23436949541290.625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97653956422.044266</v>
      </c>
      <c r="L5094" s="444">
        <f t="shared" ca="1" si="197"/>
        <v>23534603497712.668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23534603497712.668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98060847907.136108</v>
      </c>
      <c r="L5095" s="444">
        <f t="shared" ca="1" si="197"/>
        <v>23632664345619.805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23632664345619.805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98469434773.415848</v>
      </c>
      <c r="L5096" s="444">
        <f t="shared" ca="1" si="197"/>
        <v>23731133780393.219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23731133780393.219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98879724084.971741</v>
      </c>
      <c r="L5097" s="444">
        <f t="shared" ca="1" si="197"/>
        <v>23830013504478.191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23830013504478.191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99291722935.32579</v>
      </c>
      <c r="L5098" s="444">
        <f t="shared" ca="1" si="197"/>
        <v>23929305227413.516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23929305227413.516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99705438447.55632</v>
      </c>
      <c r="L5099" s="444">
        <f t="shared" ca="1" si="197"/>
        <v>24029010665861.07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24029010665861.07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100120877774.42113</v>
      </c>
      <c r="L5100" s="444">
        <f t="shared" ca="1" si="197"/>
        <v>24129131543635.492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24129131543635.492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100538048098.48122</v>
      </c>
      <c r="L5101" s="444">
        <f t="shared" ca="1" si="197"/>
        <v>24229669591733.973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24229669591733.973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100956956632.22488</v>
      </c>
      <c r="L5102" s="444">
        <f t="shared" ca="1" si="197"/>
        <v>24330626548366.199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24330626548366.199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101377610618.19249</v>
      </c>
      <c r="L5103" s="444">
        <f t="shared" ca="1" si="197"/>
        <v>24432004158984.391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24432004158984.391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101800017329.10162</v>
      </c>
      <c r="L5104" s="444">
        <f t="shared" ca="1" si="197"/>
        <v>24533804176313.492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24533804176313.492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102224184067.97289</v>
      </c>
      <c r="L5105" s="444">
        <f t="shared" ca="1" si="197"/>
        <v>24636028360381.465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24636028360381.465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102650118168.2561</v>
      </c>
      <c r="L5106" s="444">
        <f t="shared" ca="1" si="197"/>
        <v>24738678478549.723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24738678478549.723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103077826993.95718</v>
      </c>
      <c r="L5107" s="444">
        <f t="shared" ca="1" si="197"/>
        <v>24841756305543.68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24841756305543.68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103507317939.76534</v>
      </c>
      <c r="L5108" s="444">
        <f t="shared" ref="L5108:L5362" ca="1" si="202">I5108-J5108+K5108</f>
        <v>24945263623483.445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24945263623483.445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103938598431.18102</v>
      </c>
      <c r="L5109" s="444">
        <f t="shared" ca="1" si="202"/>
        <v>25049202221914.625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25049202221914.625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104371675924.64427</v>
      </c>
      <c r="L5110" s="444">
        <f t="shared" ca="1" si="202"/>
        <v>25153573897839.27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25153573897839.27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104806557907.66362</v>
      </c>
      <c r="L5111" s="444">
        <f t="shared" ca="1" si="202"/>
        <v>25258380455746.934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25258380455746.934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105243251898.94556</v>
      </c>
      <c r="L5112" s="444">
        <f t="shared" ca="1" si="202"/>
        <v>25363623707645.879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25363623707645.879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105681765448.52449</v>
      </c>
      <c r="L5113" s="444">
        <f t="shared" ca="1" si="202"/>
        <v>25469305473094.402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25469305473094.402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106122106137.89334</v>
      </c>
      <c r="L5114" s="444">
        <f t="shared" ca="1" si="202"/>
        <v>25575427579232.297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25575427579232.297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106564281580.13457</v>
      </c>
      <c r="L5115" s="444">
        <f t="shared" ca="1" si="202"/>
        <v>25681991860812.43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25681991860812.43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107008299420.05179</v>
      </c>
      <c r="L5116" s="444">
        <f t="shared" ca="1" si="202"/>
        <v>25789000160232.48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25789000160232.48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107454167334.302</v>
      </c>
      <c r="L5117" s="444">
        <f t="shared" ca="1" si="202"/>
        <v>25896454327566.781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25896454327566.781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107901893031.52826</v>
      </c>
      <c r="L5118" s="444">
        <f t="shared" ca="1" si="202"/>
        <v>26004356220598.309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26004356220598.309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108351484252.49295</v>
      </c>
      <c r="L5119" s="444">
        <f t="shared" ca="1" si="202"/>
        <v>26112707704850.801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26112707704850.801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108802948770.21167</v>
      </c>
      <c r="L5120" s="444">
        <f t="shared" ca="1" si="202"/>
        <v>26221510653621.012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26221510653621.012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109256294390.08755</v>
      </c>
      <c r="L5121" s="444">
        <f t="shared" ca="1" si="202"/>
        <v>26330766948011.098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26330766948011.098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109711528950.04623</v>
      </c>
      <c r="L5122" s="444">
        <f t="shared" ca="1" si="202"/>
        <v>26440478476961.145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26440478476961.145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110168660320.67143</v>
      </c>
      <c r="L5123" s="444">
        <f t="shared" ca="1" si="202"/>
        <v>26550647137281.816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26550647137281.816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110627696405.3409</v>
      </c>
      <c r="L5124" s="444">
        <f t="shared" ca="1" si="202"/>
        <v>26661274833687.156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26661274833687.156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111088645140.36314</v>
      </c>
      <c r="L5125" s="444">
        <f t="shared" ca="1" si="202"/>
        <v>26772363478827.52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26772363478827.52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111551514495.11467</v>
      </c>
      <c r="L5126" s="444">
        <f t="shared" ca="1" si="202"/>
        <v>26883914993322.633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26883914993322.633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112016312472.17763</v>
      </c>
      <c r="L5127" s="444">
        <f t="shared" ca="1" si="202"/>
        <v>26995931305794.809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26995931305794.809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112483047107.47836</v>
      </c>
      <c r="L5128" s="444">
        <f t="shared" ca="1" si="202"/>
        <v>27108414352902.285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27108414352902.285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112951726470.42619</v>
      </c>
      <c r="L5129" s="444">
        <f t="shared" ca="1" si="202"/>
        <v>27221366079372.711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27221366079372.711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113422358664.05296</v>
      </c>
      <c r="L5130" s="444">
        <f t="shared" ca="1" si="202"/>
        <v>27334788438036.766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27334788438036.766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113894951825.15318</v>
      </c>
      <c r="L5131" s="444">
        <f t="shared" ca="1" si="202"/>
        <v>27448683389861.918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27448683389861.918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114369514124.42464</v>
      </c>
      <c r="L5132" s="444">
        <f t="shared" ca="1" si="202"/>
        <v>27563052903986.344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27563052903986.344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114846053766.60979</v>
      </c>
      <c r="L5133" s="444">
        <f t="shared" ca="1" si="202"/>
        <v>27677898957752.953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27677898957752.953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115324578990.6373</v>
      </c>
      <c r="L5134" s="444">
        <f t="shared" ca="1" si="202"/>
        <v>27793223536743.59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27793223536743.59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115805098069.76495</v>
      </c>
      <c r="L5135" s="444">
        <f t="shared" ca="1" si="202"/>
        <v>27909028634813.355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27909028634813.355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116287619311.72234</v>
      </c>
      <c r="L5136" s="444">
        <f t="shared" ca="1" si="202"/>
        <v>28025316254125.078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28025316254125.078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116772151058.85448</v>
      </c>
      <c r="L5137" s="444">
        <f t="shared" ca="1" si="202"/>
        <v>28142088405183.934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28142088405183.934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117258701688.26639</v>
      </c>
      <c r="L5138" s="444">
        <f t="shared" ca="1" si="202"/>
        <v>28259347106872.199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28259347106872.199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117747279611.96748</v>
      </c>
      <c r="L5139" s="444">
        <f t="shared" ca="1" si="202"/>
        <v>28377094386484.168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28377094386484.168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118237893277.01736</v>
      </c>
      <c r="L5140" s="444">
        <f t="shared" ca="1" si="202"/>
        <v>28495332279761.184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28495332279761.184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118730551165.6716</v>
      </c>
      <c r="L5141" s="444">
        <f t="shared" ca="1" si="202"/>
        <v>28614062830926.855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28614062830926.855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119225261795.52856</v>
      </c>
      <c r="L5142" s="444">
        <f t="shared" ca="1" si="202"/>
        <v>28733288092722.383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28733288092722.383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119722033719.67659</v>
      </c>
      <c r="L5143" s="444">
        <f t="shared" ca="1" si="202"/>
        <v>28853010126442.059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28853010126442.059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120220875526.8419</v>
      </c>
      <c r="L5144" s="444">
        <f t="shared" ca="1" si="202"/>
        <v>28973231001968.902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28973231001968.902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120721795841.53709</v>
      </c>
      <c r="L5145" s="444">
        <f t="shared" ca="1" si="202"/>
        <v>29093952797810.438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29093952797810.438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121224803324.21016</v>
      </c>
      <c r="L5146" s="444">
        <f t="shared" ca="1" si="202"/>
        <v>29215177601134.648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29215177601134.648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121729906671.39436</v>
      </c>
      <c r="L5147" s="444">
        <f t="shared" ca="1" si="202"/>
        <v>29336907507806.043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29336907507806.043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122237114615.85851</v>
      </c>
      <c r="L5148" s="444">
        <f t="shared" ca="1" si="202"/>
        <v>29459144622421.902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29459144622421.902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122746435926.75793</v>
      </c>
      <c r="L5149" s="444">
        <f t="shared" ca="1" si="202"/>
        <v>29581891058348.66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29581891058348.66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123257879409.78609</v>
      </c>
      <c r="L5150" s="444">
        <f t="shared" ca="1" si="202"/>
        <v>29705148937758.445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29705148937758.445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123771453907.32686</v>
      </c>
      <c r="L5151" s="444">
        <f t="shared" ca="1" si="202"/>
        <v>29828920391665.773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29828920391665.773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124287168298.60739</v>
      </c>
      <c r="L5152" s="444">
        <f t="shared" ca="1" si="202"/>
        <v>29953207559964.379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29953207559964.379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124805031499.85158</v>
      </c>
      <c r="L5153" s="444">
        <f t="shared" ca="1" si="202"/>
        <v>30078012591464.23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30078012591464.23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125325052464.43431</v>
      </c>
      <c r="L5154" s="444">
        <f t="shared" ca="1" si="202"/>
        <v>30203337643928.664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30203337643928.664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125847240183.0361</v>
      </c>
      <c r="L5155" s="444">
        <f t="shared" ca="1" si="202"/>
        <v>30329184884111.699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30329184884111.699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126371603683.79875</v>
      </c>
      <c r="L5156" s="444">
        <f t="shared" ca="1" si="202"/>
        <v>30455556487795.496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30455556487795.496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126898152032.48123</v>
      </c>
      <c r="L5157" s="444">
        <f t="shared" ca="1" si="202"/>
        <v>30582454639827.977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30582454639827.977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127426894332.61655</v>
      </c>
      <c r="L5158" s="444">
        <f t="shared" ca="1" si="202"/>
        <v>30709881534160.594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30709881534160.594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127957839725.66914</v>
      </c>
      <c r="L5159" s="444">
        <f t="shared" ca="1" si="202"/>
        <v>30837839373886.262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30837839373886.262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128490997391.19275</v>
      </c>
      <c r="L5160" s="444">
        <f t="shared" ca="1" si="202"/>
        <v>30966330371277.453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30966330371277.453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129026376546.98938</v>
      </c>
      <c r="L5161" s="444">
        <f t="shared" ca="1" si="202"/>
        <v>31095356747824.441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31095356747824.441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129563986449.26851</v>
      </c>
      <c r="L5162" s="444">
        <f t="shared" ca="1" si="202"/>
        <v>31224920734273.711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31224920734273.711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130103836392.80711</v>
      </c>
      <c r="L5163" s="444">
        <f t="shared" ca="1" si="202"/>
        <v>31355024570666.52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31355024570666.52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130645935711.11049</v>
      </c>
      <c r="L5164" s="444">
        <f t="shared" ca="1" si="202"/>
        <v>31485670506377.629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31485670506377.629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131190293776.57346</v>
      </c>
      <c r="L5165" s="444">
        <f t="shared" ca="1" si="202"/>
        <v>31616860800154.203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31616860800154.203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131736920000.6425</v>
      </c>
      <c r="L5166" s="444">
        <f t="shared" ca="1" si="202"/>
        <v>31748597720154.844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31748597720154.844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132285823833.97853</v>
      </c>
      <c r="L5167" s="444">
        <f t="shared" ca="1" si="202"/>
        <v>31880883543988.824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31880883543988.824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132837014766.6201</v>
      </c>
      <c r="L5168" s="444">
        <f t="shared" ca="1" si="202"/>
        <v>32013720558755.445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32013720558755.445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133390502328.14767</v>
      </c>
      <c r="L5169" s="444">
        <f t="shared" ca="1" si="202"/>
        <v>32147111061083.594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32147111061083.594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133946296087.84828</v>
      </c>
      <c r="L5170" s="444">
        <f t="shared" ca="1" si="202"/>
        <v>32281057357171.441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32281057357171.441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134504405654.88103</v>
      </c>
      <c r="L5171" s="444">
        <f t="shared" ca="1" si="202"/>
        <v>32415561762826.324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32415561762826.324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135064840678.44301</v>
      </c>
      <c r="L5172" s="444">
        <f t="shared" ca="1" si="202"/>
        <v>32550626603504.766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32550626603504.766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135627610847.93654</v>
      </c>
      <c r="L5173" s="444">
        <f t="shared" ca="1" si="202"/>
        <v>32686254214352.703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32686254214352.703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136192725893.13628</v>
      </c>
      <c r="L5174" s="444">
        <f t="shared" ca="1" si="202"/>
        <v>32822446940245.84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32822446940245.84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136760195584.35767</v>
      </c>
      <c r="L5175" s="444">
        <f t="shared" ca="1" si="202"/>
        <v>32959207135830.199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32959207135830.199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137330029732.62582</v>
      </c>
      <c r="L5176" s="444">
        <f t="shared" ca="1" si="202"/>
        <v>33096537165562.824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33096537165562.824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137902238189.84509</v>
      </c>
      <c r="L5177" s="444">
        <f t="shared" ca="1" si="202"/>
        <v>33234439403752.668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33234439403752.668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138476830848.96945</v>
      </c>
      <c r="L5178" s="444">
        <f t="shared" ca="1" si="202"/>
        <v>33372916234601.637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33372916234601.637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139053817644.17346</v>
      </c>
      <c r="L5179" s="444">
        <f t="shared" ca="1" si="202"/>
        <v>33511970052245.809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33511970052245.809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139633208551.02423</v>
      </c>
      <c r="L5180" s="444">
        <f t="shared" ca="1" si="202"/>
        <v>33651603260796.832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33651603260796.832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140215013586.65347</v>
      </c>
      <c r="L5181" s="444">
        <f t="shared" ca="1" si="202"/>
        <v>33791818274383.484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33791818274383.484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140799242809.93118</v>
      </c>
      <c r="L5182" s="444">
        <f t="shared" ca="1" si="202"/>
        <v>33932617517193.414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33932617517193.414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141385906321.63922</v>
      </c>
      <c r="L5183" s="444">
        <f t="shared" ca="1" si="202"/>
        <v>34074003423515.055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34074003423515.055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141975014264.64606</v>
      </c>
      <c r="L5184" s="444">
        <f t="shared" ca="1" si="202"/>
        <v>34215978437779.699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34215978437779.699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142566576824.08206</v>
      </c>
      <c r="L5185" s="444">
        <f t="shared" ca="1" si="202"/>
        <v>34358545014603.781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34358545014603.781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143160604227.51575</v>
      </c>
      <c r="L5186" s="444">
        <f t="shared" ca="1" si="202"/>
        <v>34501705618831.297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34501705618831.297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143757106745.1304</v>
      </c>
      <c r="L5187" s="444">
        <f t="shared" ca="1" si="202"/>
        <v>34645462725576.426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34645462725576.426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144356094689.90176</v>
      </c>
      <c r="L5188" s="444">
        <f t="shared" ca="1" si="202"/>
        <v>34789818820266.328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34789818820266.328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144957578417.77637</v>
      </c>
      <c r="L5189" s="444">
        <f t="shared" ca="1" si="202"/>
        <v>34934776398684.105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34934776398684.105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145561568327.85043</v>
      </c>
      <c r="L5190" s="444">
        <f t="shared" ca="1" si="202"/>
        <v>35080337967011.957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35080337967011.957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146168074862.5498</v>
      </c>
      <c r="L5191" s="444">
        <f t="shared" ca="1" si="202"/>
        <v>35226506041874.508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35226506041874.508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146777108507.81046</v>
      </c>
      <c r="L5192" s="444">
        <f t="shared" ca="1" si="202"/>
        <v>35373283150382.32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35373283150382.32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147388679793.25967</v>
      </c>
      <c r="L5193" s="444">
        <f t="shared" ca="1" si="202"/>
        <v>35520671830175.578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35520671830175.578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148002799292.39825</v>
      </c>
      <c r="L5194" s="444">
        <f t="shared" ca="1" si="202"/>
        <v>35668674629467.977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35668674629467.977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148619477622.78323</v>
      </c>
      <c r="L5195" s="444">
        <f t="shared" ca="1" si="202"/>
        <v>35817294107090.758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35817294107090.758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149238725446.21149</v>
      </c>
      <c r="L5196" s="444">
        <f t="shared" ca="1" si="202"/>
        <v>35966532832536.969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35966532832536.969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149860553468.90402</v>
      </c>
      <c r="L5197" s="444">
        <f t="shared" ca="1" si="202"/>
        <v>36116393386005.875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36116393386005.875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150484972441.69113</v>
      </c>
      <c r="L5198" s="444">
        <f t="shared" ca="1" si="202"/>
        <v>36266878358447.563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36266878358447.563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151111993160.19818</v>
      </c>
      <c r="L5199" s="444">
        <f t="shared" ca="1" si="202"/>
        <v>36417990351607.758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36417990351607.758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151741626465.03232</v>
      </c>
      <c r="L5200" s="444">
        <f t="shared" ca="1" si="202"/>
        <v>36569731978072.789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36569731978072.789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152373883241.96994</v>
      </c>
      <c r="L5201" s="444">
        <f t="shared" ca="1" si="202"/>
        <v>36722105861314.758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36722105861314.758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153008774422.14484</v>
      </c>
      <c r="L5202" s="444">
        <f t="shared" ca="1" si="202"/>
        <v>36875114635736.906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36875114635736.906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153646310982.23712</v>
      </c>
      <c r="L5203" s="444">
        <f t="shared" ca="1" si="202"/>
        <v>37028760946719.141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37028760946719.141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154286503944.66309</v>
      </c>
      <c r="L5204" s="444">
        <f t="shared" ca="1" si="202"/>
        <v>37183047450663.805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37183047450663.805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154929364377.76584</v>
      </c>
      <c r="L5205" s="444">
        <f t="shared" ca="1" si="202"/>
        <v>37337976815041.57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37337976815041.57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155574903396.00653</v>
      </c>
      <c r="L5206" s="444">
        <f t="shared" ca="1" si="202"/>
        <v>37493551718437.578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37493551718437.578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156223132160.15659</v>
      </c>
      <c r="L5207" s="444">
        <f t="shared" ca="1" si="202"/>
        <v>37649774850597.734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37649774850597.734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156874061877.49057</v>
      </c>
      <c r="L5208" s="444">
        <f t="shared" ca="1" si="202"/>
        <v>37806648912475.227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37806648912475.227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157527703801.9801</v>
      </c>
      <c r="L5209" s="444">
        <f t="shared" ca="1" si="202"/>
        <v>37964176616277.203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37964176616277.203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158184069234.48834</v>
      </c>
      <c r="L5210" s="444">
        <f t="shared" ca="1" si="202"/>
        <v>38122360685511.695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38122360685511.695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158843169522.96539</v>
      </c>
      <c r="L5211" s="444">
        <f t="shared" ca="1" si="202"/>
        <v>38281203855034.664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38281203855034.664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159505016062.64444</v>
      </c>
      <c r="L5212" s="444">
        <f t="shared" ca="1" si="202"/>
        <v>38440708871097.305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38440708871097.305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160169620296.23877</v>
      </c>
      <c r="L5213" s="444">
        <f t="shared" ca="1" si="202"/>
        <v>38600878491393.547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38600878491393.547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160836993714.13977</v>
      </c>
      <c r="L5214" s="444">
        <f t="shared" ca="1" si="202"/>
        <v>38761715485107.688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38761715485107.688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161507147854.61536</v>
      </c>
      <c r="L5215" s="444">
        <f t="shared" ca="1" si="202"/>
        <v>38923222632962.305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38923222632962.305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162180094304.00961</v>
      </c>
      <c r="L5216" s="444">
        <f t="shared" ca="1" si="202"/>
        <v>39085402727266.313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39085402727266.313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162855844696.94296</v>
      </c>
      <c r="L5217" s="444">
        <f t="shared" ca="1" si="202"/>
        <v>39248258571963.258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39248258571963.258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163534410716.51358</v>
      </c>
      <c r="L5218" s="444">
        <f t="shared" ca="1" si="202"/>
        <v>39411792982679.773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39411792982679.773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164215804094.49905</v>
      </c>
      <c r="L5219" s="444">
        <f t="shared" ca="1" si="202"/>
        <v>39576008786774.273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39576008786774.273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164900036611.55948</v>
      </c>
      <c r="L5220" s="444">
        <f t="shared" ca="1" si="202"/>
        <v>39740908823385.836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39740908823385.836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165587120097.44098</v>
      </c>
      <c r="L5221" s="444">
        <f t="shared" ca="1" si="202"/>
        <v>39906495943483.273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39906495943483.273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166277066431.1803</v>
      </c>
      <c r="L5222" s="444">
        <f t="shared" ca="1" si="202"/>
        <v>40072773009914.453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40072773009914.453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166969887541.31021</v>
      </c>
      <c r="L5223" s="444">
        <f t="shared" ca="1" si="202"/>
        <v>40239742897455.766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40239742897455.766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167665595406.06567</v>
      </c>
      <c r="L5224" s="444">
        <f t="shared" ca="1" si="202"/>
        <v>40407408492861.828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40407408492861.828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168364202053.59094</v>
      </c>
      <c r="L5225" s="444">
        <f t="shared" ca="1" si="202"/>
        <v>40575772694915.422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40575772694915.422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169065719562.14758</v>
      </c>
      <c r="L5226" s="444">
        <f t="shared" ca="1" si="202"/>
        <v>40744838414477.57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40744838414477.57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169770160060.32321</v>
      </c>
      <c r="L5227" s="444">
        <f t="shared" ca="1" si="202"/>
        <v>40914608574537.891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40914608574537.891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170477535727.24121</v>
      </c>
      <c r="L5228" s="444">
        <f t="shared" ca="1" si="202"/>
        <v>41085086110265.133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41085086110265.133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171187858792.77139</v>
      </c>
      <c r="L5229" s="444">
        <f t="shared" ca="1" si="202"/>
        <v>41256273969057.906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41256273969057.906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171901141537.74127</v>
      </c>
      <c r="L5230" s="444">
        <f t="shared" ca="1" si="202"/>
        <v>41428175110595.648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41428175110595.648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172617396294.14853</v>
      </c>
      <c r="L5231" s="444">
        <f t="shared" ca="1" si="202"/>
        <v>41600792506889.797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41600792506889.797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173336635445.37415</v>
      </c>
      <c r="L5232" s="444">
        <f t="shared" ca="1" si="202"/>
        <v>41774129142335.172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41774129142335.172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174058871426.39655</v>
      </c>
      <c r="L5233" s="444">
        <f t="shared" ca="1" si="202"/>
        <v>41948188013761.57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41948188013761.57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174784116724.00653</v>
      </c>
      <c r="L5234" s="444">
        <f t="shared" ca="1" si="202"/>
        <v>42122972130485.578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42122972130485.578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175512383877.02325</v>
      </c>
      <c r="L5235" s="444">
        <f t="shared" ca="1" si="202"/>
        <v>42298484514362.602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42298484514362.602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176243685476.51083</v>
      </c>
      <c r="L5236" s="444">
        <f t="shared" ca="1" si="202"/>
        <v>42474728199839.109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42474728199839.109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176978034165.99628</v>
      </c>
      <c r="L5237" s="444">
        <f t="shared" ca="1" si="202"/>
        <v>42651706234005.109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42651706234005.109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177715442641.68796</v>
      </c>
      <c r="L5238" s="444">
        <f t="shared" ca="1" si="202"/>
        <v>42829421676646.797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42829421676646.797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178455923652.69498</v>
      </c>
      <c r="L5239" s="444">
        <f t="shared" ca="1" si="202"/>
        <v>43007877600299.492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43007877600299.492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179199490001.24789</v>
      </c>
      <c r="L5240" s="444">
        <f t="shared" ca="1" si="202"/>
        <v>43187077090300.742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43187077090300.742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179946154542.91977</v>
      </c>
      <c r="L5241" s="444">
        <f t="shared" ca="1" si="202"/>
        <v>43367023244843.664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43367023244843.664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180695930186.8486</v>
      </c>
      <c r="L5242" s="444">
        <f t="shared" ca="1" si="202"/>
        <v>43547719175030.516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43547719175030.516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181448829895.96048</v>
      </c>
      <c r="L5243" s="444">
        <f t="shared" ca="1" si="202"/>
        <v>43729168004926.477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43729168004926.477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182204866687.19366</v>
      </c>
      <c r="L5244" s="444">
        <f t="shared" ca="1" si="202"/>
        <v>43911372871613.672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43911372871613.672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182964053631.72363</v>
      </c>
      <c r="L5245" s="444">
        <f t="shared" ca="1" si="202"/>
        <v>44094336925245.398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44094336925245.398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183726403855.18915</v>
      </c>
      <c r="L5246" s="444">
        <f t="shared" ca="1" si="202"/>
        <v>44278063329100.586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44278063329100.586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184491930537.9191</v>
      </c>
      <c r="L5247" s="444">
        <f t="shared" ca="1" si="202"/>
        <v>44462555259638.508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44462555259638.508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185260646915.16046</v>
      </c>
      <c r="L5248" s="444">
        <f t="shared" ca="1" si="202"/>
        <v>44647815906553.672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44647815906553.672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186032566277.30698</v>
      </c>
      <c r="L5249" s="444">
        <f t="shared" ca="1" si="202"/>
        <v>44833848472830.977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44833848472830.977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186807701970.12906</v>
      </c>
      <c r="L5250" s="444">
        <f t="shared" ca="1" si="202"/>
        <v>45020656174801.109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45020656174801.109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187586067395.00461</v>
      </c>
      <c r="L5251" s="444">
        <f t="shared" ca="1" si="202"/>
        <v>45208242242196.117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45208242242196.117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188367676009.15048</v>
      </c>
      <c r="L5252" s="444">
        <f t="shared" ca="1" si="202"/>
        <v>45396609918205.266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45396609918205.266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189152541325.85529</v>
      </c>
      <c r="L5253" s="444">
        <f t="shared" ca="1" si="202"/>
        <v>45585762459531.117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45585762459531.117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189940676914.71298</v>
      </c>
      <c r="L5254" s="444">
        <f t="shared" ca="1" si="202"/>
        <v>45775703136445.828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45775703136445.828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190732096401.8576</v>
      </c>
      <c r="L5255" s="444">
        <f t="shared" ca="1" si="202"/>
        <v>45966435232847.688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45966435232847.688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191526813470.1987</v>
      </c>
      <c r="L5256" s="444">
        <f t="shared" ca="1" si="202"/>
        <v>46157962046317.883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46157962046317.883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192324841859.65784</v>
      </c>
      <c r="L5257" s="444">
        <f t="shared" ca="1" si="202"/>
        <v>46350286888177.539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46350286888177.539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193126195367.4064</v>
      </c>
      <c r="L5258" s="444">
        <f t="shared" ca="1" si="202"/>
        <v>46543413083544.945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46543413083544.945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193930887848.10394</v>
      </c>
      <c r="L5259" s="444">
        <f t="shared" ca="1" si="202"/>
        <v>46737343971393.047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46737343971393.047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194738933214.1377</v>
      </c>
      <c r="L5260" s="444">
        <f t="shared" ca="1" si="202"/>
        <v>46932082904607.188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46932082904607.188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195550345435.86328</v>
      </c>
      <c r="L5261" s="444">
        <f t="shared" ca="1" si="202"/>
        <v>47127633250043.047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47127633250043.047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196365138541.84604</v>
      </c>
      <c r="L5262" s="444">
        <f t="shared" ca="1" si="202"/>
        <v>47323998388584.891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47323998388584.891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197183326619.1037</v>
      </c>
      <c r="L5263" s="444">
        <f t="shared" ca="1" si="202"/>
        <v>47521181715203.992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47521181715203.992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198004923813.34998</v>
      </c>
      <c r="L5264" s="444">
        <f t="shared" ca="1" si="202"/>
        <v>47719186639017.344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47719186639017.344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198829944329.23892</v>
      </c>
      <c r="L5265" s="444">
        <f t="shared" ca="1" si="202"/>
        <v>47918016583346.586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47918016583346.586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199658402430.61078</v>
      </c>
      <c r="L5266" s="444">
        <f t="shared" ca="1" si="202"/>
        <v>48117674985777.195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48117674985777.195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200490312440.73831</v>
      </c>
      <c r="L5267" s="444">
        <f t="shared" ca="1" si="202"/>
        <v>48318165298217.938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48318165298217.938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201325688742.57474</v>
      </c>
      <c r="L5268" s="444">
        <f t="shared" ca="1" si="202"/>
        <v>48519490986960.516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48519490986960.516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202164545779.00214</v>
      </c>
      <c r="L5269" s="444">
        <f t="shared" ca="1" si="202"/>
        <v>48721655532739.516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48721655532739.516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203006898053.0813</v>
      </c>
      <c r="L5270" s="444">
        <f t="shared" ca="1" si="202"/>
        <v>48924662430792.594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48924662430792.594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203852760128.30246</v>
      </c>
      <c r="L5271" s="444">
        <f t="shared" ca="1" si="202"/>
        <v>49128515190920.898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49128515190920.898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204702146628.83707</v>
      </c>
      <c r="L5272" s="444">
        <f t="shared" ca="1" si="202"/>
        <v>49333217337549.734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49333217337549.734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205555072239.79056</v>
      </c>
      <c r="L5273" s="444">
        <f t="shared" ca="1" si="202"/>
        <v>49538772409789.523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49538772409789.523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206411551707.45636</v>
      </c>
      <c r="L5274" s="444">
        <f t="shared" ca="1" si="202"/>
        <v>49745183961496.977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49745183961496.977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207271599839.57074</v>
      </c>
      <c r="L5275" s="444">
        <f t="shared" ca="1" si="202"/>
        <v>49952455561336.547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49952455561336.547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208135231505.56894</v>
      </c>
      <c r="L5276" s="444">
        <f t="shared" ca="1" si="202"/>
        <v>50160590792842.117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50160590792842.117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209002461636.84216</v>
      </c>
      <c r="L5277" s="444">
        <f t="shared" ca="1" si="202"/>
        <v>50369593254478.961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50369593254478.961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209873305226.99567</v>
      </c>
      <c r="L5278" s="444">
        <f t="shared" ca="1" si="202"/>
        <v>50579466559705.953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50579466559705.953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210747777332.10812</v>
      </c>
      <c r="L5279" s="444">
        <f t="shared" ca="1" si="202"/>
        <v>50790214337038.063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50790214337038.063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211625893070.99191</v>
      </c>
      <c r="L5280" s="444">
        <f t="shared" ca="1" si="202"/>
        <v>51001840230109.055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51001840230109.055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212507667625.45441</v>
      </c>
      <c r="L5281" s="444">
        <f t="shared" ca="1" si="202"/>
        <v>51214347897734.508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51214347897734.508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213393116240.56046</v>
      </c>
      <c r="L5282" s="444">
        <f t="shared" ca="1" si="202"/>
        <v>51427741013975.07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51427741013975.07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214282254224.89612</v>
      </c>
      <c r="L5283" s="444">
        <f t="shared" ca="1" si="202"/>
        <v>51642023268199.969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51642023268199.969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215175096950.83319</v>
      </c>
      <c r="L5284" s="444">
        <f t="shared" ca="1" si="202"/>
        <v>51857198365150.805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51857198365150.805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216071659854.79501</v>
      </c>
      <c r="L5285" s="444">
        <f t="shared" ca="1" si="202"/>
        <v>52073270025005.602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52073270025005.602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216971958437.52335</v>
      </c>
      <c r="L5286" s="444">
        <f t="shared" ca="1" si="202"/>
        <v>52290241983443.125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52290241983443.125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217876008264.34634</v>
      </c>
      <c r="L5287" s="444">
        <f t="shared" ca="1" si="202"/>
        <v>52508117991707.469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52508117991707.469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218783824965.44778</v>
      </c>
      <c r="L5288" s="444">
        <f t="shared" ca="1" si="202"/>
        <v>52726901816672.914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52726901816672.914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219695424236.13715</v>
      </c>
      <c r="L5289" s="444">
        <f t="shared" ca="1" si="202"/>
        <v>52946597240909.055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52946597240909.055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220610821837.12106</v>
      </c>
      <c r="L5290" s="444">
        <f t="shared" ca="1" si="202"/>
        <v>53167208062746.172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53167208062746.172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221530033594.77573</v>
      </c>
      <c r="L5291" s="444">
        <f t="shared" ca="1" si="202"/>
        <v>53388738096340.945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53388738096340.945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222453075401.42059</v>
      </c>
      <c r="L5292" s="444">
        <f t="shared" ca="1" si="202"/>
        <v>53611191171742.367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53611191171742.367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223379963215.5932</v>
      </c>
      <c r="L5293" s="444">
        <f t="shared" ca="1" si="202"/>
        <v>53834571134957.961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53834571134957.961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224310713062.32483</v>
      </c>
      <c r="L5294" s="444">
        <f t="shared" ca="1" si="202"/>
        <v>54058881848020.289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54058881848020.289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225245341033.41788</v>
      </c>
      <c r="L5295" s="444">
        <f t="shared" ca="1" si="202"/>
        <v>54284127189053.703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54284127189053.703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226183863287.72375</v>
      </c>
      <c r="L5296" s="444">
        <f t="shared" ca="1" si="202"/>
        <v>54510311052341.43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54510311052341.43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227126296051.42261</v>
      </c>
      <c r="L5297" s="444">
        <f t="shared" ca="1" si="202"/>
        <v>54737437348392.852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54737437348392.852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228072655618.30356</v>
      </c>
      <c r="L5298" s="444">
        <f t="shared" ca="1" si="202"/>
        <v>54965510004011.156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54965510004011.156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229022958350.04648</v>
      </c>
      <c r="L5299" s="444">
        <f t="shared" ca="1" si="202"/>
        <v>55194532962361.203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55194532962361.203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229977220676.505</v>
      </c>
      <c r="L5300" s="444">
        <f t="shared" ca="1" si="202"/>
        <v>55424510183037.711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55424510183037.711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230935459095.99042</v>
      </c>
      <c r="L5301" s="444">
        <f t="shared" ca="1" si="202"/>
        <v>55655445642133.703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55655445642133.703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231897690175.5571</v>
      </c>
      <c r="L5302" s="444">
        <f t="shared" ca="1" si="202"/>
        <v>55887343332309.258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55887343332309.258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232863930551.2886</v>
      </c>
      <c r="L5303" s="444">
        <f t="shared" ca="1" si="202"/>
        <v>56120207262860.547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56120207262860.547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233834196928.58563</v>
      </c>
      <c r="L5304" s="444">
        <f t="shared" ca="1" si="202"/>
        <v>56354041459789.133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56354041459789.133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234808506082.45471</v>
      </c>
      <c r="L5305" s="444">
        <f t="shared" ca="1" si="202"/>
        <v>56588849965871.586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56588849965871.586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235786874857.79831</v>
      </c>
      <c r="L5306" s="444">
        <f t="shared" ca="1" si="202"/>
        <v>56824636840729.383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56824636840729.383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236769320169.70575</v>
      </c>
      <c r="L5307" s="444">
        <f t="shared" ca="1" si="202"/>
        <v>57061406160899.086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57061406160899.086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237755859003.74619</v>
      </c>
      <c r="L5308" s="444">
        <f t="shared" ca="1" si="202"/>
        <v>57299162019902.836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57299162019902.836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238746508416.26181</v>
      </c>
      <c r="L5309" s="444">
        <f t="shared" ca="1" si="202"/>
        <v>57537908528319.102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57537908528319.102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239741285534.66287</v>
      </c>
      <c r="L5310" s="444">
        <f t="shared" ca="1" si="202"/>
        <v>57777649813853.766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57777649813853.766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240740207557.72403</v>
      </c>
      <c r="L5311" s="444">
        <f t="shared" ca="1" si="202"/>
        <v>58018390021411.492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58018390021411.492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241743291755.88126</v>
      </c>
      <c r="L5312" s="444">
        <f t="shared" ca="1" si="202"/>
        <v>58260133313167.375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58260133313167.375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242750555471.5307</v>
      </c>
      <c r="L5313" s="444">
        <f t="shared" ca="1" si="202"/>
        <v>58502883868638.906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58502883868638.906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243762016119.32877</v>
      </c>
      <c r="L5314" s="444">
        <f t="shared" ca="1" si="202"/>
        <v>58746645884758.234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58746645884758.234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244777691186.49265</v>
      </c>
      <c r="L5315" s="444">
        <f t="shared" ca="1" si="202"/>
        <v>58991423575944.727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58991423575944.727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245797598233.10303</v>
      </c>
      <c r="L5316" s="444">
        <f t="shared" ca="1" si="202"/>
        <v>59237221174177.828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59237221174177.828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246821754892.40762</v>
      </c>
      <c r="L5317" s="444">
        <f t="shared" ca="1" si="202"/>
        <v>59484042929070.234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59484042929070.234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247850178871.12598</v>
      </c>
      <c r="L5318" s="444">
        <f t="shared" ca="1" si="202"/>
        <v>59731893107941.359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59731893107941.359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248882887949.75565</v>
      </c>
      <c r="L5319" s="444">
        <f t="shared" ca="1" si="202"/>
        <v>59980775995891.117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59980775995891.117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249919899982.87964</v>
      </c>
      <c r="L5320" s="444">
        <f t="shared" ca="1" si="202"/>
        <v>60230695895874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60230695895874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250961232899.47501</v>
      </c>
      <c r="L5321" s="444">
        <f t="shared" ca="1" si="202"/>
        <v>60481657128773.477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60481657128773.477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252006904703.22281</v>
      </c>
      <c r="L5322" s="444">
        <f t="shared" ca="1" si="202"/>
        <v>60733664033476.703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60733664033476.703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253056933472.81955</v>
      </c>
      <c r="L5323" s="444">
        <f t="shared" ca="1" si="202"/>
        <v>60986720966949.523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60986720966949.523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254111337362.28964</v>
      </c>
      <c r="L5324" s="444">
        <f t="shared" ca="1" si="202"/>
        <v>61240832304311.813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61240832304311.813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255170134601.29922</v>
      </c>
      <c r="L5325" s="444">
        <f t="shared" ca="1" si="202"/>
        <v>61496002438913.109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61496002438913.109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256233343495.47128</v>
      </c>
      <c r="L5326" s="444">
        <f t="shared" ca="1" si="202"/>
        <v>61752235782408.578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61752235782408.578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257300982426.70239</v>
      </c>
      <c r="L5327" s="444">
        <f t="shared" ca="1" si="202"/>
        <v>62009536764835.281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62009536764835.281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258373069853.48032</v>
      </c>
      <c r="L5328" s="444">
        <f t="shared" ca="1" si="202"/>
        <v>62267909834688.758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62267909834688.758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259449624311.20316</v>
      </c>
      <c r="L5329" s="444">
        <f t="shared" ca="1" si="202"/>
        <v>62527359458999.961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62527359458999.961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260530664412.49985</v>
      </c>
      <c r="L5330" s="444">
        <f t="shared" ca="1" si="202"/>
        <v>62787890123412.461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62787890123412.461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261616208847.55191</v>
      </c>
      <c r="L5331" s="444">
        <f t="shared" ca="1" si="202"/>
        <v>63049506332260.016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63049506332260.016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262706276384.41675</v>
      </c>
      <c r="L5332" s="444">
        <f t="shared" ca="1" si="202"/>
        <v>63312212608644.43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63312212608644.43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263800885869.35181</v>
      </c>
      <c r="L5333" s="444">
        <f t="shared" ca="1" si="202"/>
        <v>63576013494513.781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63576013494513.781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264900056227.14075</v>
      </c>
      <c r="L5334" s="444">
        <f t="shared" ca="1" si="202"/>
        <v>63840913550740.922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63840913550740.922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266003806461.42053</v>
      </c>
      <c r="L5335" s="444">
        <f t="shared" ca="1" si="202"/>
        <v>64106917357202.344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64106917357202.344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267112155655.00977</v>
      </c>
      <c r="L5336" s="444">
        <f t="shared" ca="1" si="202"/>
        <v>64374029512857.352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64374029512857.352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268225122970.23895</v>
      </c>
      <c r="L5337" s="444">
        <f t="shared" ca="1" si="202"/>
        <v>64642254635827.594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64642254635827.594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269342727649.28165</v>
      </c>
      <c r="L5338" s="444">
        <f t="shared" ca="1" si="202"/>
        <v>64911597363476.875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64911597363476.875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270464989014.48697</v>
      </c>
      <c r="L5339" s="444">
        <f t="shared" ca="1" si="202"/>
        <v>65182062352491.359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65182062352491.359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271591926468.71402</v>
      </c>
      <c r="L5340" s="444">
        <f t="shared" ca="1" si="202"/>
        <v>65453654278960.07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65453654278960.07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272723559495.66696</v>
      </c>
      <c r="L5341" s="444">
        <f t="shared" ca="1" si="202"/>
        <v>65726377838455.734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65726377838455.734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273859907660.23218</v>
      </c>
      <c r="L5342" s="444">
        <f t="shared" ca="1" si="202"/>
        <v>66000237746115.969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66000237746115.969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275000990608.81659</v>
      </c>
      <c r="L5343" s="444">
        <f t="shared" ca="1" si="202"/>
        <v>66275238736724.789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66275238736724.789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276146828069.68658</v>
      </c>
      <c r="L5344" s="444">
        <f t="shared" ca="1" si="202"/>
        <v>66551385564794.477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66551385564794.477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277297439853.3103</v>
      </c>
      <c r="L5345" s="444">
        <f t="shared" ca="1" si="202"/>
        <v>66828683004647.789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66828683004647.789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278452845852.6991</v>
      </c>
      <c r="L5346" s="444">
        <f t="shared" ca="1" si="202"/>
        <v>67107135850500.484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67107135850500.484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279613066043.75195</v>
      </c>
      <c r="L5347" s="444">
        <f t="shared" ca="1" si="202"/>
        <v>67386748916544.234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67386748916544.234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280778120485.60095</v>
      </c>
      <c r="L5348" s="444">
        <f t="shared" ca="1" si="202"/>
        <v>67667527037029.836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67667527037029.836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281948029320.95764</v>
      </c>
      <c r="L5349" s="444">
        <f t="shared" ca="1" si="202"/>
        <v>67949475066350.797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67949475066350.797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283122812776.46167</v>
      </c>
      <c r="L5350" s="444">
        <f t="shared" ca="1" si="202"/>
        <v>68232597879127.258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68232597879127.258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284302491163.03021</v>
      </c>
      <c r="L5351" s="444">
        <f t="shared" ca="1" si="202"/>
        <v>68516900370290.289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68516900370290.289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285487084876.20953</v>
      </c>
      <c r="L5352" s="444">
        <f t="shared" ca="1" si="202"/>
        <v>68802387455166.5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68802387455166.5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286676614396.52704</v>
      </c>
      <c r="L5353" s="444">
        <f t="shared" ca="1" si="202"/>
        <v>69089064069563.023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69089064069563.023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287871100289.84595</v>
      </c>
      <c r="L5354" s="444">
        <f t="shared" ca="1" si="202"/>
        <v>69376935169852.867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69376935169852.867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289070563207.72028</v>
      </c>
      <c r="L5355" s="444">
        <f t="shared" ca="1" si="202"/>
        <v>69666005733060.586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69666005733060.586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290275023887.75244</v>
      </c>
      <c r="L5356" s="444">
        <f t="shared" ca="1" si="202"/>
        <v>69956280756948.336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69956280756948.336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291484503153.95142</v>
      </c>
      <c r="L5357" s="444">
        <f t="shared" ca="1" si="202"/>
        <v>70247765260102.289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70247765260102.289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292699021917.0929</v>
      </c>
      <c r="L5358" s="444">
        <f t="shared" ca="1" si="202"/>
        <v>70540464282019.375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70540464282019.375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293918601175.08075</v>
      </c>
      <c r="L5359" s="444">
        <f t="shared" ca="1" si="202"/>
        <v>70834382883194.453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70834382883194.453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295143262013.31024</v>
      </c>
      <c r="L5360" s="444">
        <f t="shared" ca="1" si="202"/>
        <v>71129526145207.766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71129526145207.766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296373025605.03235</v>
      </c>
      <c r="L5361" s="444">
        <f t="shared" ca="1" si="202"/>
        <v>71425899170812.797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71425899170812.797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297607913211.71997</v>
      </c>
      <c r="L5362" s="444">
        <f t="shared" ca="1" si="202"/>
        <v>71723507084024.516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71723507084024.516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298847946183.43549</v>
      </c>
      <c r="L5363" s="444">
        <f t="shared" ref="L5363:L5617" ca="1" si="207">I5363-J5363+K5363</f>
        <v>72022355030207.953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72022355030207.953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300093145959.19983</v>
      </c>
      <c r="L5364" s="444">
        <f t="shared" ca="1" si="207"/>
        <v>72322448176167.156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72322448176167.156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301343534067.36316</v>
      </c>
      <c r="L5365" s="444">
        <f t="shared" ca="1" si="207"/>
        <v>72623791710234.516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72623791710234.516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302599132125.97717</v>
      </c>
      <c r="L5366" s="444">
        <f t="shared" ca="1" si="207"/>
        <v>72926390842360.5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72926390842360.5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303859961843.16876</v>
      </c>
      <c r="L5367" s="444">
        <f t="shared" ca="1" si="207"/>
        <v>73230250804203.672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73230250804203.672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305126045017.51532</v>
      </c>
      <c r="L5368" s="444">
        <f t="shared" ca="1" si="207"/>
        <v>73535376849221.188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73535376849221.188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306397403538.42163</v>
      </c>
      <c r="L5369" s="444">
        <f t="shared" ca="1" si="207"/>
        <v>73841774252759.609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73841774252759.609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307674059386.49835</v>
      </c>
      <c r="L5370" s="444">
        <f t="shared" ca="1" si="207"/>
        <v>74149448312146.109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74149448312146.109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308956034633.94214</v>
      </c>
      <c r="L5371" s="444">
        <f t="shared" ca="1" si="207"/>
        <v>74458404346780.047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74458404346780.047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310243351444.91687</v>
      </c>
      <c r="L5372" s="444">
        <f t="shared" ca="1" si="207"/>
        <v>74768647698224.969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74768647698224.969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311536032075.93738</v>
      </c>
      <c r="L5373" s="444">
        <f t="shared" ca="1" si="207"/>
        <v>75080183730300.906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75080183730300.906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312834098876.25378</v>
      </c>
      <c r="L5374" s="444">
        <f t="shared" ca="1" si="207"/>
        <v>75393017829177.156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75393017829177.156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314137574288.23816</v>
      </c>
      <c r="L5375" s="444">
        <f t="shared" ca="1" si="207"/>
        <v>75707155403465.391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75707155403465.391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315446480847.77246</v>
      </c>
      <c r="L5376" s="444">
        <f t="shared" ca="1" si="207"/>
        <v>76022601884313.156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76022601884313.156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316760841184.63812</v>
      </c>
      <c r="L5377" s="444">
        <f t="shared" ca="1" si="207"/>
        <v>76339362725497.797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76339362725497.797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318080678022.90747</v>
      </c>
      <c r="L5378" s="444">
        <f t="shared" ca="1" si="207"/>
        <v>76657443403520.703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76657443403520.703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319406014181.33624</v>
      </c>
      <c r="L5379" s="444">
        <f t="shared" ca="1" si="207"/>
        <v>76976849417702.047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76976849417702.047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320736872573.75854</v>
      </c>
      <c r="L5380" s="444">
        <f t="shared" ca="1" si="207"/>
        <v>77297586290275.813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77297586290275.813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322073276209.48254</v>
      </c>
      <c r="L5381" s="444">
        <f t="shared" ca="1" si="207"/>
        <v>77619659566485.297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77619659566485.297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323415248193.68872</v>
      </c>
      <c r="L5382" s="444">
        <f t="shared" ca="1" si="207"/>
        <v>77943074814678.984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77943074814678.984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324762811727.8291</v>
      </c>
      <c r="L5383" s="444">
        <f t="shared" ca="1" si="207"/>
        <v>78267837626406.813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78267837626406.813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326115990110.02838</v>
      </c>
      <c r="L5384" s="444">
        <f t="shared" ca="1" si="207"/>
        <v>78593953616516.844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78593953616516.844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327474806735.48682</v>
      </c>
      <c r="L5385" s="444">
        <f t="shared" ca="1" si="207"/>
        <v>78921428423252.328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78921428423252.328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328839285096.8847</v>
      </c>
      <c r="L5386" s="444">
        <f t="shared" ca="1" si="207"/>
        <v>79250267708349.219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79250267708349.219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330209448784.78839</v>
      </c>
      <c r="L5387" s="444">
        <f t="shared" ca="1" si="207"/>
        <v>79580477157134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79580477157134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331585321488.05835</v>
      </c>
      <c r="L5388" s="444">
        <f t="shared" ca="1" si="207"/>
        <v>79912062478622.063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79912062478622.063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332966926994.25861</v>
      </c>
      <c r="L5389" s="444">
        <f t="shared" ca="1" si="207"/>
        <v>80245029405616.328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80245029405616.328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334354289190.06805</v>
      </c>
      <c r="L5390" s="444">
        <f t="shared" ca="1" si="207"/>
        <v>80579383694806.391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80579383694806.391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335747432061.6933</v>
      </c>
      <c r="L5391" s="444">
        <f t="shared" ca="1" si="207"/>
        <v>80915131126868.078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80915131126868.078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337146379695.28363</v>
      </c>
      <c r="L5392" s="444">
        <f t="shared" ca="1" si="207"/>
        <v>81252277506563.359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81252277506563.359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338551156277.34735</v>
      </c>
      <c r="L5393" s="444">
        <f t="shared" ca="1" si="207"/>
        <v>81590828662840.703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81590828662840.703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339961786095.16962</v>
      </c>
      <c r="L5394" s="444">
        <f t="shared" ca="1" si="207"/>
        <v>81930790448935.875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81930790448935.875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341378293537.23279</v>
      </c>
      <c r="L5395" s="444">
        <f t="shared" ca="1" si="207"/>
        <v>82272168742473.109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82272168742473.109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342800703093.63794</v>
      </c>
      <c r="L5396" s="444">
        <f t="shared" ca="1" si="207"/>
        <v>82614969445566.75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82614969445566.75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344229039356.52814</v>
      </c>
      <c r="L5397" s="444">
        <f t="shared" ca="1" si="207"/>
        <v>82959198484923.281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82959198484923.281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345663327020.51367</v>
      </c>
      <c r="L5398" s="444">
        <f t="shared" ca="1" si="207"/>
        <v>83304861811943.797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83304861811943.797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347103590883.09912</v>
      </c>
      <c r="L5399" s="444">
        <f t="shared" ca="1" si="207"/>
        <v>83651965402826.891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83651965402826.891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348549855845.11206</v>
      </c>
      <c r="L5400" s="444">
        <f t="shared" ca="1" si="207"/>
        <v>84000515258672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84000515258672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350002146911.1333</v>
      </c>
      <c r="L5401" s="444">
        <f t="shared" ca="1" si="207"/>
        <v>84350517405583.141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84350517405583.141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351460489189.92975</v>
      </c>
      <c r="L5402" s="444">
        <f t="shared" ca="1" si="207"/>
        <v>84701977894773.078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84701977894773.078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352924907894.88782</v>
      </c>
      <c r="L5403" s="444">
        <f t="shared" ca="1" si="207"/>
        <v>85054902802667.969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85054902802667.969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354395428344.44989</v>
      </c>
      <c r="L5404" s="444">
        <f t="shared" ca="1" si="207"/>
        <v>85409298231012.422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85409298231012.422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355872075962.55176</v>
      </c>
      <c r="L5405" s="444">
        <f t="shared" ca="1" si="207"/>
        <v>85765170306974.969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85765170306974.969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357354876279.06238</v>
      </c>
      <c r="L5406" s="444">
        <f t="shared" ca="1" si="207"/>
        <v>86122525183254.031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86122525183254.031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358843854930.2251</v>
      </c>
      <c r="L5407" s="444">
        <f t="shared" ca="1" si="207"/>
        <v>86481369038184.25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86481369038184.25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360339037659.10101</v>
      </c>
      <c r="L5408" s="444">
        <f t="shared" ca="1" si="207"/>
        <v>86841708075843.344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86841708075843.344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361840450316.01392</v>
      </c>
      <c r="L5409" s="444">
        <f t="shared" ca="1" si="207"/>
        <v>87203548526159.359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87203548526159.359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363348118858.99731</v>
      </c>
      <c r="L5410" s="444">
        <f t="shared" ca="1" si="207"/>
        <v>87566896645018.359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87566896645018.359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364862069354.24316</v>
      </c>
      <c r="L5411" s="444">
        <f t="shared" ca="1" si="207"/>
        <v>87931758714372.609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87931758714372.609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366382327976.55255</v>
      </c>
      <c r="L5412" s="444">
        <f t="shared" ca="1" si="207"/>
        <v>88298141042349.156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88298141042349.156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367908921009.78815</v>
      </c>
      <c r="L5413" s="444">
        <f t="shared" ca="1" si="207"/>
        <v>88666049963358.938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88666049963358.938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369441874847.32892</v>
      </c>
      <c r="L5414" s="444">
        <f t="shared" ca="1" si="207"/>
        <v>89035491838206.266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89035491838206.266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370981215992.52612</v>
      </c>
      <c r="L5415" s="444">
        <f t="shared" ca="1" si="207"/>
        <v>89406473054198.797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89406473054198.797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372526971059.16162</v>
      </c>
      <c r="L5416" s="444">
        <f t="shared" ca="1" si="207"/>
        <v>89779000025257.953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89779000025257.953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374079166771.90814</v>
      </c>
      <c r="L5417" s="444">
        <f t="shared" ca="1" si="207"/>
        <v>90153079192029.859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90153079192029.859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375637829966.79108</v>
      </c>
      <c r="L5418" s="444">
        <f t="shared" ca="1" si="207"/>
        <v>90528717021996.656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90528717021996.656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377202987591.65271</v>
      </c>
      <c r="L5419" s="444">
        <f t="shared" ca="1" si="207"/>
        <v>90905920009588.313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90905920009588.313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378774666706.61798</v>
      </c>
      <c r="L5420" s="444">
        <f t="shared" ca="1" si="207"/>
        <v>91284694676294.938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91284694676294.938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380352894484.56226</v>
      </c>
      <c r="L5421" s="444">
        <f t="shared" ca="1" si="207"/>
        <v>91665047570779.5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91665047570779.5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381937698211.58124</v>
      </c>
      <c r="L5422" s="444">
        <f t="shared" ca="1" si="207"/>
        <v>92046985268991.078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92046985268991.078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383529105287.46283</v>
      </c>
      <c r="L5423" s="444">
        <f t="shared" ca="1" si="207"/>
        <v>92430514374278.547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92430514374278.547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385127143226.16058</v>
      </c>
      <c r="L5424" s="444">
        <f t="shared" ca="1" si="207"/>
        <v>92815641517504.703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92815641517504.703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386731839656.26959</v>
      </c>
      <c r="L5425" s="444">
        <f t="shared" ca="1" si="207"/>
        <v>93202373357160.969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93202373357160.969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388343222321.50403</v>
      </c>
      <c r="L5426" s="444">
        <f t="shared" ca="1" si="207"/>
        <v>93590716579482.469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93590716579482.469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389961319081.17694</v>
      </c>
      <c r="L5427" s="444">
        <f t="shared" ca="1" si="207"/>
        <v>93980677898563.641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93980677898563.641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391586157910.68182</v>
      </c>
      <c r="L5428" s="444">
        <f t="shared" ca="1" si="207"/>
        <v>94372264056474.328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94372264056474.328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393217766901.97638</v>
      </c>
      <c r="L5429" s="444">
        <f t="shared" ca="1" si="207"/>
        <v>94765481823376.297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94765481823376.297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394856174264.06787</v>
      </c>
      <c r="L5430" s="444">
        <f t="shared" ca="1" si="207"/>
        <v>95160337997640.359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95160337997640.359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396501408323.50146</v>
      </c>
      <c r="L5431" s="444">
        <f t="shared" ca="1" si="207"/>
        <v>95556839405963.859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95556839405963.859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398153497524.84943</v>
      </c>
      <c r="L5432" s="444">
        <f t="shared" ca="1" si="207"/>
        <v>95954992903488.703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95954992903488.703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399812470431.20294</v>
      </c>
      <c r="L5433" s="444">
        <f t="shared" ca="1" si="207"/>
        <v>96354805373919.906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96354805373919.906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401478355724.66626</v>
      </c>
      <c r="L5434" s="444">
        <f t="shared" ca="1" si="207"/>
        <v>96756283729644.578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96756283729644.578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403151182206.85242</v>
      </c>
      <c r="L5435" s="444">
        <f t="shared" ca="1" si="207"/>
        <v>97159434911851.438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97159434911851.438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404830978799.38098</v>
      </c>
      <c r="L5436" s="444">
        <f t="shared" ca="1" si="207"/>
        <v>97564265890650.813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97564265890650.813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406517774544.37836</v>
      </c>
      <c r="L5437" s="444">
        <f t="shared" ca="1" si="207"/>
        <v>97970783665195.188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97970783665195.188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408211598604.97992</v>
      </c>
      <c r="L5438" s="444">
        <f t="shared" ca="1" si="207"/>
        <v>98378995263800.172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98378995263800.172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409912480265.83405</v>
      </c>
      <c r="L5439" s="444">
        <f t="shared" ca="1" si="207"/>
        <v>98788907744066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98788907744066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411620448933.60834</v>
      </c>
      <c r="L5440" s="444">
        <f t="shared" ca="1" si="207"/>
        <v>99200528192999.609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99200528192999.609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413335534137.49835</v>
      </c>
      <c r="L5441" s="444">
        <f t="shared" ca="1" si="207"/>
        <v>99613863727137.109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99613863727137.109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415057765529.73798</v>
      </c>
      <c r="L5442" s="444">
        <f t="shared" ca="1" si="207"/>
        <v>100028921492666.84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100028921492666.84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416787172886.11182</v>
      </c>
      <c r="L5443" s="444">
        <f t="shared" ca="1" si="207"/>
        <v>100445708665552.95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100445708665552.95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418523786106.47064</v>
      </c>
      <c r="L5444" s="444">
        <f t="shared" ca="1" si="207"/>
        <v>100864232451659.42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100864232451659.42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420267635215.24756</v>
      </c>
      <c r="L5445" s="444">
        <f t="shared" ca="1" si="207"/>
        <v>101284500086874.67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101284500086874.67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422018750361.97778</v>
      </c>
      <c r="L5446" s="444">
        <f t="shared" ca="1" si="207"/>
        <v>101706518837236.66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101706518837236.66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423777161821.8194</v>
      </c>
      <c r="L5447" s="444">
        <f t="shared" ca="1" si="207"/>
        <v>102130295999058.47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102130295999058.47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425542899996.07697</v>
      </c>
      <c r="L5448" s="444">
        <f t="shared" ca="1" si="207"/>
        <v>102555838899054.55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102555838899054.55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427315995412.72729</v>
      </c>
      <c r="L5449" s="444">
        <f t="shared" ca="1" si="207"/>
        <v>102983154894467.28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102983154894467.28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429096478726.94702</v>
      </c>
      <c r="L5450" s="444">
        <f t="shared" ca="1" si="207"/>
        <v>103412251373194.23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103412251373194.23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430884380721.64264</v>
      </c>
      <c r="L5451" s="444">
        <f t="shared" ca="1" si="207"/>
        <v>103843135753915.88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103843135753915.88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432679732307.98279</v>
      </c>
      <c r="L5452" s="444">
        <f t="shared" ca="1" si="207"/>
        <v>104275815486223.86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104275815486223.86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434482564525.93274</v>
      </c>
      <c r="L5453" s="444">
        <f t="shared" ca="1" si="207"/>
        <v>104710298050749.8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104710298050749.8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436292908544.79083</v>
      </c>
      <c r="L5454" s="444">
        <f t="shared" ca="1" si="207"/>
        <v>105146590959294.59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105146590959294.59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438110795663.72748</v>
      </c>
      <c r="L5455" s="444">
        <f t="shared" ca="1" si="207"/>
        <v>105584701754958.33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105584701754958.33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439936257312.32635</v>
      </c>
      <c r="L5456" s="444">
        <f t="shared" ca="1" si="207"/>
        <v>106024638012270.66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106024638012270.66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441769325051.12775</v>
      </c>
      <c r="L5457" s="444">
        <f t="shared" ca="1" si="207"/>
        <v>106466407337321.78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106466407337321.78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443610030572.17407</v>
      </c>
      <c r="L5458" s="444">
        <f t="shared" ca="1" si="207"/>
        <v>106910017367893.95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106910017367893.95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445458405699.55811</v>
      </c>
      <c r="L5459" s="444">
        <f t="shared" ca="1" si="207"/>
        <v>107355475773593.52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107355475773593.52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447314482389.97296</v>
      </c>
      <c r="L5460" s="444">
        <f t="shared" ca="1" si="207"/>
        <v>107802790255983.48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107802790255983.48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449178292733.26453</v>
      </c>
      <c r="L5461" s="444">
        <f t="shared" ca="1" si="207"/>
        <v>108251968548716.75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108251968548716.75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451049868952.98645</v>
      </c>
      <c r="L5462" s="444">
        <f t="shared" ca="1" si="207"/>
        <v>108703018417669.73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108703018417669.73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452929243406.95721</v>
      </c>
      <c r="L5463" s="444">
        <f t="shared" ca="1" si="207"/>
        <v>109155947661076.69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109155947661076.69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454816448587.81952</v>
      </c>
      <c r="L5464" s="444">
        <f t="shared" ca="1" si="207"/>
        <v>109610764109664.5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109610764109664.5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456711517123.60211</v>
      </c>
      <c r="L5465" s="444">
        <f t="shared" ca="1" si="207"/>
        <v>110067475626788.11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110067475626788.11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458614481778.28375</v>
      </c>
      <c r="L5466" s="444">
        <f t="shared" ca="1" si="207"/>
        <v>110526090108566.39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110526090108566.39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460525375452.36005</v>
      </c>
      <c r="L5467" s="444">
        <f t="shared" ca="1" si="207"/>
        <v>110986615484018.75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110986615484018.75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462444231183.41144</v>
      </c>
      <c r="L5468" s="444">
        <f t="shared" ca="1" si="207"/>
        <v>111449059715202.16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111449059715202.16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464371082146.67566</v>
      </c>
      <c r="L5469" s="444">
        <f t="shared" ca="1" si="207"/>
        <v>111913430797348.83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111913430797348.83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466305961655.62012</v>
      </c>
      <c r="L5470" s="444">
        <f t="shared" ca="1" si="207"/>
        <v>112379736759004.45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112379736759004.45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468248903162.51855</v>
      </c>
      <c r="L5471" s="444">
        <f t="shared" ca="1" si="207"/>
        <v>112847985662166.97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112847985662166.97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470199940259.02905</v>
      </c>
      <c r="L5472" s="444">
        <f t="shared" ca="1" si="207"/>
        <v>113318185602426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113318185602426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472159106676.7749</v>
      </c>
      <c r="L5473" s="444">
        <f t="shared" ca="1" si="207"/>
        <v>113790344709102.78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113790344709102.78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474126436287.92816</v>
      </c>
      <c r="L5474" s="444">
        <f t="shared" ca="1" si="207"/>
        <v>114264471145390.7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114264471145390.7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476101963105.79462</v>
      </c>
      <c r="L5475" s="444">
        <f t="shared" ca="1" si="207"/>
        <v>114740573108496.5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114740573108496.5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478085721285.4021</v>
      </c>
      <c r="L5476" s="444">
        <f t="shared" ca="1" si="207"/>
        <v>115218658829781.91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115218658829781.91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480077745124.09125</v>
      </c>
      <c r="L5477" s="444">
        <f t="shared" ca="1" si="207"/>
        <v>115698736574906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115698736574906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482078069062.10834</v>
      </c>
      <c r="L5478" s="444">
        <f t="shared" ca="1" si="207"/>
        <v>116180814643968.11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116180814643968.11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484086727683.20044</v>
      </c>
      <c r="L5479" s="444">
        <f t="shared" ca="1" si="207"/>
        <v>116664901371651.31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116664901371651.31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486103755715.21381</v>
      </c>
      <c r="L5480" s="444">
        <f t="shared" ca="1" si="207"/>
        <v>117151005127366.53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117151005127366.53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488129188030.69385</v>
      </c>
      <c r="L5481" s="444">
        <f t="shared" ca="1" si="207"/>
        <v>117639134315397.22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117639134315397.22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490163059647.4884</v>
      </c>
      <c r="L5482" s="444">
        <f t="shared" ca="1" si="207"/>
        <v>118129297375044.7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118129297375044.7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492205405729.35297</v>
      </c>
      <c r="L5483" s="444">
        <f t="shared" ca="1" si="207"/>
        <v>118621502780774.06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118621502780774.06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494256261586.55859</v>
      </c>
      <c r="L5484" s="444">
        <f t="shared" ca="1" si="207"/>
        <v>119115759042360.63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119115759042360.63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496315662676.5025</v>
      </c>
      <c r="L5485" s="444">
        <f t="shared" ca="1" si="207"/>
        <v>119612074705037.13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119612074705037.13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498383644604.32135</v>
      </c>
      <c r="L5486" s="444">
        <f t="shared" ca="1" si="207"/>
        <v>120110458349641.45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120110458349641.45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500460243123.50604</v>
      </c>
      <c r="L5487" s="444">
        <f t="shared" ca="1" si="207"/>
        <v>120610918592764.95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120610918592764.95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502545494136.52063</v>
      </c>
      <c r="L5488" s="444">
        <f t="shared" ca="1" si="207"/>
        <v>121113464086901.47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121113464086901.47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504639433695.42279</v>
      </c>
      <c r="L5489" s="444">
        <f t="shared" ca="1" si="207"/>
        <v>121618103520596.89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121618103520596.89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506742098002.48706</v>
      </c>
      <c r="L5490" s="444">
        <f t="shared" ca="1" si="207"/>
        <v>122124845618599.38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122124845618599.38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508853523410.83075</v>
      </c>
      <c r="L5491" s="444">
        <f t="shared" ca="1" si="207"/>
        <v>122633699142010.2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122633699142010.2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510973746425.04248</v>
      </c>
      <c r="L5492" s="444">
        <f t="shared" ca="1" si="207"/>
        <v>123144672888435.25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123144672888435.25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513102803701.81354</v>
      </c>
      <c r="L5493" s="444">
        <f t="shared" ca="1" si="207"/>
        <v>123657775692137.06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123657775692137.06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515240732050.57111</v>
      </c>
      <c r="L5494" s="444">
        <f t="shared" ca="1" si="207"/>
        <v>124173016424187.64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124173016424187.64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517387568434.11517</v>
      </c>
      <c r="L5495" s="444">
        <f t="shared" ca="1" si="207"/>
        <v>124690403992621.75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124690403992621.75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519543349969.25726</v>
      </c>
      <c r="L5496" s="444">
        <f t="shared" ca="1" si="207"/>
        <v>125209947342591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125209947342591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521708113927.46246</v>
      </c>
      <c r="L5497" s="444">
        <f t="shared" ca="1" si="207"/>
        <v>125731655456518.47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125731655456518.47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523881897735.49359</v>
      </c>
      <c r="L5498" s="444">
        <f t="shared" ca="1" si="207"/>
        <v>126255537354253.97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126255537354253.97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526064738976.05811</v>
      </c>
      <c r="L5499" s="444">
        <f t="shared" ca="1" si="207"/>
        <v>126781602093230.03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126781602093230.03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528256675388.45837</v>
      </c>
      <c r="L5500" s="444">
        <f t="shared" ca="1" si="207"/>
        <v>127309858768618.48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127309858768618.48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530457744869.24365</v>
      </c>
      <c r="L5501" s="444">
        <f t="shared" ca="1" si="207"/>
        <v>127840316513487.73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127840316513487.73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532667985472.86554</v>
      </c>
      <c r="L5502" s="444">
        <f t="shared" ca="1" si="207"/>
        <v>128372984498960.59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128372984498960.59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534887435412.33582</v>
      </c>
      <c r="L5503" s="444">
        <f t="shared" ca="1" si="207"/>
        <v>128907871934372.92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128907871934372.92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537116133059.88715</v>
      </c>
      <c r="L5504" s="444">
        <f t="shared" ca="1" si="207"/>
        <v>129444988067432.81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129444988067432.81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539354116947.63672</v>
      </c>
      <c r="L5505" s="444">
        <f t="shared" ca="1" si="207"/>
        <v>129984342184380.45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129984342184380.45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541601425768.25189</v>
      </c>
      <c r="L5506" s="444">
        <f t="shared" ca="1" si="207"/>
        <v>130525943610148.7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130525943610148.7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543858098375.61951</v>
      </c>
      <c r="L5507" s="444">
        <f t="shared" ca="1" si="207"/>
        <v>131069801708524.33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131069801708524.33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546124173785.51801</v>
      </c>
      <c r="L5508" s="444">
        <f t="shared" ca="1" si="207"/>
        <v>131615925882309.84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131615925882309.84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548399691176.29102</v>
      </c>
      <c r="L5509" s="444">
        <f t="shared" ca="1" si="207"/>
        <v>132164325573486.14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132164325573486.14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550684689889.52563</v>
      </c>
      <c r="L5510" s="444">
        <f t="shared" ca="1" si="207"/>
        <v>132715010263375.67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132715010263375.67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552979209430.73193</v>
      </c>
      <c r="L5511" s="444">
        <f t="shared" ca="1" si="207"/>
        <v>133267989472806.41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133267989472806.41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555283289470.02673</v>
      </c>
      <c r="L5512" s="444">
        <f t="shared" ca="1" si="207"/>
        <v>133823272762276.44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133823272762276.44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557596969842.81848</v>
      </c>
      <c r="L5513" s="444">
        <f t="shared" ca="1" si="207"/>
        <v>134380869732119.25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134380869732119.25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559920290550.49683</v>
      </c>
      <c r="L5514" s="444">
        <f t="shared" ca="1" si="207"/>
        <v>134940790022669.75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134940790022669.75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562253291761.1239</v>
      </c>
      <c r="L5515" s="444">
        <f t="shared" ca="1" si="207"/>
        <v>135503043314430.88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135503043314430.88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564596013810.12866</v>
      </c>
      <c r="L5516" s="444">
        <f t="shared" ca="1" si="207"/>
        <v>136067639328241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136067639328241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566948497201.00415</v>
      </c>
      <c r="L5517" s="444">
        <f t="shared" ca="1" si="207"/>
        <v>136634587825442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136634587825442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569310782606.00842</v>
      </c>
      <c r="L5518" s="444">
        <f t="shared" ca="1" si="207"/>
        <v>137203898608048.02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137203898608048.02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571682910866.8667</v>
      </c>
      <c r="L5519" s="444">
        <f t="shared" ca="1" si="207"/>
        <v>137775581518914.88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137775581518914.88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574064922995.47864</v>
      </c>
      <c r="L5520" s="444">
        <f t="shared" ca="1" si="207"/>
        <v>138349646441910.36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138349646441910.36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576456860174.62646</v>
      </c>
      <c r="L5521" s="444">
        <f t="shared" ca="1" si="207"/>
        <v>138926103302084.98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138926103302084.98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578858763758.68738</v>
      </c>
      <c r="L5522" s="444">
        <f t="shared" ca="1" si="207"/>
        <v>139504962065843.67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139504962065843.67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581270675274.34863</v>
      </c>
      <c r="L5523" s="444">
        <f t="shared" ca="1" si="207"/>
        <v>140086232741118.02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140086232741118.02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583692636421.32507</v>
      </c>
      <c r="L5524" s="444">
        <f t="shared" ca="1" si="207"/>
        <v>140669925377539.34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140669925377539.34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586124689073.08057</v>
      </c>
      <c r="L5525" s="444">
        <f t="shared" ca="1" si="207"/>
        <v>141256050066612.44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141256050066612.44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588566875277.55176</v>
      </c>
      <c r="L5526" s="444">
        <f t="shared" ca="1" si="207"/>
        <v>141844616941890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141844616941890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591019237257.875</v>
      </c>
      <c r="L5527" s="444">
        <f t="shared" ca="1" si="207"/>
        <v>142435636179147.88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142435636179147.88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593481817413.11609</v>
      </c>
      <c r="L5528" s="444">
        <f t="shared" ca="1" si="207"/>
        <v>143029117996561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143029117996561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595954658319.00415</v>
      </c>
      <c r="L5529" s="444">
        <f t="shared" ca="1" si="207"/>
        <v>143625072654880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143625072654880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598437802728.66663</v>
      </c>
      <c r="L5530" s="444">
        <f t="shared" ca="1" si="207"/>
        <v>144223510457608.66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144223510457608.66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600931293573.36938</v>
      </c>
      <c r="L5531" s="444">
        <f t="shared" ca="1" si="207"/>
        <v>144824441751182.03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144824441751182.03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603435173963.25842</v>
      </c>
      <c r="L5532" s="444">
        <f t="shared" ca="1" si="207"/>
        <v>145427876925145.28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145427876925145.28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605949487188.10535</v>
      </c>
      <c r="L5533" s="444">
        <f t="shared" ca="1" si="207"/>
        <v>146033826412333.38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146033826412333.38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608474276718.05566</v>
      </c>
      <c r="L5534" s="444">
        <f t="shared" ca="1" si="207"/>
        <v>146642300689051.44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146642300689051.44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611009586204.38098</v>
      </c>
      <c r="L5535" s="444">
        <f t="shared" ca="1" si="207"/>
        <v>147253310275255.81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147253310275255.81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613555459480.23254</v>
      </c>
      <c r="L5536" s="444">
        <f t="shared" ca="1" si="207"/>
        <v>147866865734736.03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147866865734736.03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616111940561.40015</v>
      </c>
      <c r="L5537" s="444">
        <f t="shared" ca="1" si="207"/>
        <v>148482977675297.44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148482977675297.44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618679073647.07263</v>
      </c>
      <c r="L5538" s="444">
        <f t="shared" ca="1" si="207"/>
        <v>149101656748944.5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149101656748944.5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621256903120.60205</v>
      </c>
      <c r="L5539" s="444">
        <f t="shared" ca="1" si="207"/>
        <v>149722913652065.09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149722913652065.09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623845473550.27124</v>
      </c>
      <c r="L5540" s="444">
        <f t="shared" ca="1" si="207"/>
        <v>150346759125615.38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150346759125615.38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626444829690.06409</v>
      </c>
      <c r="L5541" s="444">
        <f t="shared" ca="1" si="207"/>
        <v>150973203955305.44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150973203955305.44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629055016480.43933</v>
      </c>
      <c r="L5542" s="444">
        <f t="shared" ca="1" si="207"/>
        <v>151602258971785.88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151602258971785.88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631676079049.10779</v>
      </c>
      <c r="L5543" s="444">
        <f t="shared" ca="1" si="207"/>
        <v>152233935050834.97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152233935050834.97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634308062711.81238</v>
      </c>
      <c r="L5544" s="444">
        <f t="shared" ca="1" si="207"/>
        <v>152868243113546.78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152868243113546.78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636951012973.11157</v>
      </c>
      <c r="L5545" s="444">
        <f t="shared" ca="1" si="207"/>
        <v>153505194126519.91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153505194126519.91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639604975527.16626</v>
      </c>
      <c r="L5546" s="444">
        <f t="shared" ca="1" si="207"/>
        <v>154144799102047.06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154144799102047.06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642269996258.52942</v>
      </c>
      <c r="L5547" s="444">
        <f t="shared" ca="1" si="207"/>
        <v>154787069098305.59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154787069098305.59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644946121242.93994</v>
      </c>
      <c r="L5548" s="444">
        <f t="shared" ca="1" si="207"/>
        <v>155432015219548.53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155432015219548.53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647633396748.1189</v>
      </c>
      <c r="L5549" s="444">
        <f t="shared" ca="1" si="207"/>
        <v>156079648616296.66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156079648616296.66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650331869234.56934</v>
      </c>
      <c r="L5550" s="444">
        <f t="shared" ca="1" si="207"/>
        <v>156729980485531.22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156729980485531.22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653041585356.38013</v>
      </c>
      <c r="L5551" s="444">
        <f t="shared" ca="1" si="207"/>
        <v>157383022070887.59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157383022070887.59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655762591962.03162</v>
      </c>
      <c r="L5552" s="444">
        <f t="shared" ca="1" si="207"/>
        <v>158038784662849.63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158038784662849.63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658494936095.20679</v>
      </c>
      <c r="L5553" s="444">
        <f t="shared" ca="1" si="207"/>
        <v>158697279598944.84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158697279598944.84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661238664995.60352</v>
      </c>
      <c r="L5554" s="444">
        <f t="shared" ca="1" si="207"/>
        <v>159358518263940.44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159358518263940.44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663993826099.75183</v>
      </c>
      <c r="L5555" s="444">
        <f t="shared" ca="1" si="207"/>
        <v>160022512090040.19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160022512090040.19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666760467041.83411</v>
      </c>
      <c r="L5556" s="444">
        <f t="shared" ca="1" si="207"/>
        <v>160689272557082.03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160689272557082.03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669538635654.50842</v>
      </c>
      <c r="L5557" s="444">
        <f t="shared" ca="1" si="207"/>
        <v>161358811192736.53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161358811192736.53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672328379969.7356</v>
      </c>
      <c r="L5558" s="444">
        <f t="shared" ca="1" si="207"/>
        <v>162031139572706.28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162031139572706.28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675129748219.6095</v>
      </c>
      <c r="L5559" s="444">
        <f t="shared" ca="1" si="207"/>
        <v>162706269320925.91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162706269320925.91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677942788837.19128</v>
      </c>
      <c r="L5560" s="444">
        <f t="shared" ca="1" si="207"/>
        <v>163384212109763.09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163384212109763.09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680767550457.34619</v>
      </c>
      <c r="L5561" s="444">
        <f t="shared" ca="1" si="207"/>
        <v>164064979660220.44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164064979660220.44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683604081917.58521</v>
      </c>
      <c r="L5562" s="444">
        <f t="shared" ca="1" si="207"/>
        <v>164748583742138.03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164748583742138.03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686452432258.90845</v>
      </c>
      <c r="L5563" s="444">
        <f t="shared" ca="1" si="207"/>
        <v>165435036174396.94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165435036174396.94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689312650726.65393</v>
      </c>
      <c r="L5564" s="444">
        <f t="shared" ca="1" si="207"/>
        <v>166124348825123.59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166124348825123.59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692184786771.34827</v>
      </c>
      <c r="L5565" s="444">
        <f t="shared" ca="1" si="207"/>
        <v>166816533611894.94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166816533611894.94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695068890049.56226</v>
      </c>
      <c r="L5566" s="444">
        <f t="shared" ca="1" si="207"/>
        <v>167511602501944.5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167511602501944.5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697965010424.7688</v>
      </c>
      <c r="L5567" s="444">
        <f t="shared" ca="1" si="207"/>
        <v>168209567512369.28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168209567512369.28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700873197968.20532</v>
      </c>
      <c r="L5568" s="444">
        <f t="shared" ca="1" si="207"/>
        <v>168910440710337.5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168910440710337.5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703793502959.73962</v>
      </c>
      <c r="L5569" s="444">
        <f t="shared" ca="1" si="207"/>
        <v>169614234213297.25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169614234213297.25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706725975888.73853</v>
      </c>
      <c r="L5570" s="444">
        <f t="shared" ca="1" si="207"/>
        <v>170320960189186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170320960189186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709670667454.94165</v>
      </c>
      <c r="L5571" s="444">
        <f t="shared" ca="1" si="207"/>
        <v>171030630856640.94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171030630856640.94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712627628569.33728</v>
      </c>
      <c r="L5572" s="444">
        <f t="shared" ca="1" si="207"/>
        <v>171743258485210.28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171743258485210.28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715596910355.04285</v>
      </c>
      <c r="L5573" s="444">
        <f t="shared" ca="1" si="207"/>
        <v>172458855395565.31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172458855395565.31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718578564148.18884</v>
      </c>
      <c r="L5574" s="444">
        <f t="shared" ca="1" si="207"/>
        <v>173177433959713.5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173177433959713.5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721572641498.80627</v>
      </c>
      <c r="L5575" s="444">
        <f t="shared" ca="1" si="207"/>
        <v>173899006601212.31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173899006601212.31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724579194171.71802</v>
      </c>
      <c r="L5576" s="444">
        <f t="shared" ca="1" si="207"/>
        <v>174623585795384.03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174623585795384.03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727598274147.43347</v>
      </c>
      <c r="L5577" s="444">
        <f t="shared" ca="1" si="207"/>
        <v>175351184069531.47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175351184069531.47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730629933623.04773</v>
      </c>
      <c r="L5578" s="444">
        <f t="shared" ca="1" si="207"/>
        <v>176081814003154.53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176081814003154.53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733674225013.14392</v>
      </c>
      <c r="L5579" s="444">
        <f t="shared" ca="1" si="207"/>
        <v>176815488228167.69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176815488228167.69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736731200950.69873</v>
      </c>
      <c r="L5580" s="444">
        <f t="shared" ca="1" si="207"/>
        <v>177552219429118.38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177552219429118.38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739800914287.99316</v>
      </c>
      <c r="L5581" s="444">
        <f t="shared" ca="1" si="207"/>
        <v>178292020343406.38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178292020343406.38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742883418097.52661</v>
      </c>
      <c r="L5582" s="444">
        <f t="shared" ca="1" si="207"/>
        <v>179034903761503.91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179034903761503.91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745978765672.93298</v>
      </c>
      <c r="L5583" s="444">
        <f t="shared" ca="1" si="207"/>
        <v>179780882527176.84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179780882527176.84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749087010529.90356</v>
      </c>
      <c r="L5584" s="444">
        <f t="shared" ca="1" si="207"/>
        <v>180529969537706.75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180529969537706.75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752208206407.11145</v>
      </c>
      <c r="L5585" s="444">
        <f t="shared" ca="1" si="207"/>
        <v>181282177744113.88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181282177744113.88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755342407267.14111</v>
      </c>
      <c r="L5586" s="444">
        <f t="shared" ca="1" si="207"/>
        <v>182037520151381.03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182037520151381.03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758489667297.4209</v>
      </c>
      <c r="L5587" s="444">
        <f t="shared" ca="1" si="207"/>
        <v>182796009818678.44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182796009818678.44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761650040911.16016</v>
      </c>
      <c r="L5588" s="444">
        <f t="shared" ca="1" si="207"/>
        <v>183557659859589.59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183557659859589.59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764823582748.28992</v>
      </c>
      <c r="L5589" s="444">
        <f t="shared" ca="1" si="207"/>
        <v>184322483442337.88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184322483442337.88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768010347676.40784</v>
      </c>
      <c r="L5590" s="444">
        <f t="shared" ca="1" si="207"/>
        <v>185090493790014.28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185090493790014.28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771210390791.7262</v>
      </c>
      <c r="L5591" s="444">
        <f t="shared" ca="1" si="207"/>
        <v>185861704180806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185861704180806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774423767420.02502</v>
      </c>
      <c r="L5592" s="444">
        <f t="shared" ca="1" si="207"/>
        <v>186636127948226.03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186636127948226.03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777650533117.6084</v>
      </c>
      <c r="L5593" s="444">
        <f t="shared" ca="1" si="207"/>
        <v>187413778481343.63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187413778481343.63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780890743672.26514</v>
      </c>
      <c r="L5594" s="444">
        <f t="shared" ca="1" si="207"/>
        <v>188194669225015.88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188194669225015.88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784144455104.23279</v>
      </c>
      <c r="L5595" s="444">
        <f t="shared" ca="1" si="207"/>
        <v>188978813680120.09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188978813680120.09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787411723667.16699</v>
      </c>
      <c r="L5596" s="444">
        <f t="shared" ca="1" si="207"/>
        <v>189766225403787.25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189766225403787.25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790692605849.11353</v>
      </c>
      <c r="L5597" s="444">
        <f t="shared" ca="1" si="207"/>
        <v>190556918009636.38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190556918009636.38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793987158373.48486</v>
      </c>
      <c r="L5598" s="444">
        <f t="shared" ca="1" si="207"/>
        <v>191350905168009.88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191350905168009.88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797295438200.04114</v>
      </c>
      <c r="L5599" s="444">
        <f t="shared" ca="1" si="207"/>
        <v>192148200606209.91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192148200606209.91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800617502525.87463</v>
      </c>
      <c r="L5600" s="444">
        <f t="shared" ca="1" si="207"/>
        <v>192948818108735.78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192948818108735.78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803953408786.39905</v>
      </c>
      <c r="L5601" s="444">
        <f t="shared" ca="1" si="207"/>
        <v>193752771517522.19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193752771517522.19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807303214656.34241</v>
      </c>
      <c r="L5602" s="444">
        <f t="shared" ca="1" si="207"/>
        <v>194560074732178.53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194560074732178.53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810666978050.7439</v>
      </c>
      <c r="L5603" s="444">
        <f t="shared" ca="1" si="207"/>
        <v>195370741710229.28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195370741710229.28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814044757125.95532</v>
      </c>
      <c r="L5604" s="444">
        <f t="shared" ca="1" si="207"/>
        <v>196184786467355.25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196184786467355.25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817436610280.64685</v>
      </c>
      <c r="L5605" s="444">
        <f t="shared" ca="1" si="207"/>
        <v>197002223077635.91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197002223077635.91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820842596156.81628</v>
      </c>
      <c r="L5606" s="444">
        <f t="shared" ca="1" si="207"/>
        <v>197823065673792.72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197823065673792.72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824262773640.80298</v>
      </c>
      <c r="L5607" s="444">
        <f t="shared" ca="1" si="207"/>
        <v>198647328447433.53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198647328447433.53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827697201864.3064</v>
      </c>
      <c r="L5608" s="444">
        <f t="shared" ca="1" si="207"/>
        <v>199475025649297.84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199475025649297.84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831145940205.40771</v>
      </c>
      <c r="L5609" s="444">
        <f t="shared" ca="1" si="207"/>
        <v>200306171589503.25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200306171589503.25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834609048289.59692</v>
      </c>
      <c r="L5610" s="444">
        <f t="shared" ca="1" si="207"/>
        <v>201140780637792.84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201140780637792.84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838086585990.80347</v>
      </c>
      <c r="L5611" s="444">
        <f t="shared" ca="1" si="207"/>
        <v>201978867223783.66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201978867223783.66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841578613432.43188</v>
      </c>
      <c r="L5612" s="444">
        <f t="shared" ca="1" si="207"/>
        <v>202820445837216.09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202820445837216.09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845085190988.40039</v>
      </c>
      <c r="L5613" s="444">
        <f t="shared" ca="1" si="207"/>
        <v>203665531028204.5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203665531028204.5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848606379284.18542</v>
      </c>
      <c r="L5614" s="444">
        <f t="shared" ca="1" si="207"/>
        <v>204514137407488.69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204514137407488.69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852142239197.86951</v>
      </c>
      <c r="L5615" s="444">
        <f t="shared" ca="1" si="207"/>
        <v>205366279646686.56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205366279646686.56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855692831861.19397</v>
      </c>
      <c r="L5616" s="444">
        <f t="shared" ca="1" si="207"/>
        <v>206221972478547.75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206221972478547.75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859258218660.6156</v>
      </c>
      <c r="L5617" s="444">
        <f t="shared" ca="1" si="207"/>
        <v>207081230697208.38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207081230697208.38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862838461238.36816</v>
      </c>
      <c r="L5618" s="444">
        <f t="shared" ref="L5618:L5872" ca="1" si="212">I5618-J5618+K5618</f>
        <v>207944069158446.75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207944069158446.75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866433621493.52808</v>
      </c>
      <c r="L5619" s="444">
        <f t="shared" ca="1" si="212"/>
        <v>208810502779940.28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208810502779940.28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870043761583.08447</v>
      </c>
      <c r="L5620" s="444">
        <f t="shared" ca="1" si="212"/>
        <v>209680546541523.38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209680546541523.38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873668943923.01404</v>
      </c>
      <c r="L5621" s="444">
        <f t="shared" ca="1" si="212"/>
        <v>210554215485446.38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210554215485446.38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877309231189.35986</v>
      </c>
      <c r="L5622" s="444">
        <f t="shared" ca="1" si="212"/>
        <v>211431524716635.75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211431524716635.75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880964686319.31567</v>
      </c>
      <c r="L5623" s="444">
        <f t="shared" ca="1" si="212"/>
        <v>212312489402955.06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212312489402955.06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884635372512.31274</v>
      </c>
      <c r="L5624" s="444">
        <f t="shared" ca="1" si="212"/>
        <v>213197124775467.38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213197124775467.38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888321353231.11401</v>
      </c>
      <c r="L5625" s="444">
        <f t="shared" ca="1" si="212"/>
        <v>214085446128698.5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214085446128698.5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892022692202.9104</v>
      </c>
      <c r="L5626" s="444">
        <f t="shared" ca="1" si="212"/>
        <v>214977468820901.41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214977468820901.41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895739453420.42249</v>
      </c>
      <c r="L5627" s="444">
        <f t="shared" ca="1" si="212"/>
        <v>215873208274321.84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215873208274321.84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899471701143.00769</v>
      </c>
      <c r="L5628" s="444">
        <f t="shared" ca="1" si="212"/>
        <v>216772679975464.84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216772679975464.84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903219499897.77014</v>
      </c>
      <c r="L5629" s="444">
        <f t="shared" ca="1" si="212"/>
        <v>217675899475362.63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217675899475362.63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906982914480.67761</v>
      </c>
      <c r="L5630" s="444">
        <f t="shared" ca="1" si="212"/>
        <v>218582882389843.31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218582882389843.31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910762009957.68042</v>
      </c>
      <c r="L5631" s="444">
        <f t="shared" ca="1" si="212"/>
        <v>219493644399801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219493644399801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914556851665.83765</v>
      </c>
      <c r="L5632" s="444">
        <f t="shared" ca="1" si="212"/>
        <v>220408201251466.84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220408201251466.84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918367505214.44519</v>
      </c>
      <c r="L5633" s="444">
        <f t="shared" ca="1" si="212"/>
        <v>221326568756681.28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221326568756681.28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922194036486.17212</v>
      </c>
      <c r="L5634" s="444">
        <f t="shared" ca="1" si="212"/>
        <v>222248762793167.47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222248762793167.47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926036511638.19763</v>
      </c>
      <c r="L5635" s="444">
        <f t="shared" ca="1" si="212"/>
        <v>223174799304805.66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223174799304805.66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929894997103.35706</v>
      </c>
      <c r="L5636" s="444">
        <f t="shared" ca="1" si="212"/>
        <v>224104694301909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224104694301909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933769559591.28748</v>
      </c>
      <c r="L5637" s="444">
        <f t="shared" ca="1" si="212"/>
        <v>225038463861500.28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225038463861500.28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937660266089.58447</v>
      </c>
      <c r="L5638" s="444">
        <f t="shared" ca="1" si="212"/>
        <v>225976124127589.88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225976124127589.88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941567183864.95776</v>
      </c>
      <c r="L5639" s="444">
        <f t="shared" ca="1" si="212"/>
        <v>226917691311454.84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226917691311454.84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945490380464.39514</v>
      </c>
      <c r="L5640" s="444">
        <f t="shared" ca="1" si="212"/>
        <v>227863181691919.25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227863181691919.25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949429923716.3302</v>
      </c>
      <c r="L5641" s="444">
        <f t="shared" ca="1" si="212"/>
        <v>228812611615635.59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228812611615635.59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953385881731.81482</v>
      </c>
      <c r="L5642" s="444">
        <f t="shared" ca="1" si="212"/>
        <v>229765997497367.41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229765997497367.41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957358322905.69739</v>
      </c>
      <c r="L5643" s="444">
        <f t="shared" ca="1" si="212"/>
        <v>230723355820273.09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230723355820273.09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961347315917.80457</v>
      </c>
      <c r="L5644" s="444">
        <f t="shared" ca="1" si="212"/>
        <v>231684703136190.91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231684703136190.91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965352929734.12878</v>
      </c>
      <c r="L5645" s="444">
        <f t="shared" ca="1" si="212"/>
        <v>232650056065925.03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232650056065925.03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969375233608.021</v>
      </c>
      <c r="L5646" s="444">
        <f t="shared" ca="1" si="212"/>
        <v>233619431299533.06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233619431299533.06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973414297081.3877</v>
      </c>
      <c r="L5647" s="444">
        <f t="shared" ca="1" si="212"/>
        <v>234592845596614.44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234592845596614.44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977470189985.89331</v>
      </c>
      <c r="L5648" s="444">
        <f t="shared" ca="1" si="212"/>
        <v>235570315786600.34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235570315786600.34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981542982444.16821</v>
      </c>
      <c r="L5649" s="444">
        <f t="shared" ca="1" si="212"/>
        <v>236551858769044.5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236551858769044.5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985632744871.01868</v>
      </c>
      <c r="L5650" s="444">
        <f t="shared" ca="1" si="212"/>
        <v>237537491513915.53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237537491513915.53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989739547974.64795</v>
      </c>
      <c r="L5651" s="444">
        <f t="shared" ca="1" si="212"/>
        <v>238527231061890.19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238527231061890.19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993863462757.87573</v>
      </c>
      <c r="L5652" s="444">
        <f t="shared" ca="1" si="212"/>
        <v>239521094524648.06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239521094524648.06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998004560519.36682</v>
      </c>
      <c r="L5653" s="444">
        <f t="shared" ca="1" si="212"/>
        <v>240519099085167.44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240519099085167.44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1002162912854.8643</v>
      </c>
      <c r="L5654" s="444">
        <f t="shared" ca="1" si="212"/>
        <v>241521261998022.31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241521261998022.31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1006338591658.4261</v>
      </c>
      <c r="L5655" s="444">
        <f t="shared" ca="1" si="212"/>
        <v>242527600589680.75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242527600589680.75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1010531669123.6698</v>
      </c>
      <c r="L5656" s="444">
        <f t="shared" ca="1" si="212"/>
        <v>243538132258804.41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243538132258804.41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1014742217745.0182</v>
      </c>
      <c r="L5657" s="444">
        <f t="shared" ca="1" si="212"/>
        <v>244552874476549.44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244552874476549.44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1018970310318.9561</v>
      </c>
      <c r="L5658" s="444">
        <f t="shared" ca="1" si="212"/>
        <v>245571844786868.41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245571844786868.41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1023216019945.285</v>
      </c>
      <c r="L5659" s="444">
        <f t="shared" ca="1" si="212"/>
        <v>246595060806813.69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246595060806813.69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1027479420028.3904</v>
      </c>
      <c r="L5660" s="444">
        <f t="shared" ca="1" si="212"/>
        <v>247622540226842.06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247622540226842.06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1031760584278.5085</v>
      </c>
      <c r="L5661" s="444">
        <f t="shared" ca="1" si="212"/>
        <v>248654300811120.56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248654300811120.56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1036059586713.0022</v>
      </c>
      <c r="L5662" s="444">
        <f t="shared" ca="1" si="212"/>
        <v>249690360397833.56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249690360397833.56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1040376501657.6396</v>
      </c>
      <c r="L5663" s="444">
        <f t="shared" ca="1" si="212"/>
        <v>250730736899491.19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250730736899491.19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1044711403747.8798</v>
      </c>
      <c r="L5664" s="444">
        <f t="shared" ca="1" si="212"/>
        <v>251775448303239.06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251775448303239.06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1049064367930.1626</v>
      </c>
      <c r="L5665" s="444">
        <f t="shared" ca="1" si="212"/>
        <v>252824512671169.22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252824512671169.22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1053435469463.2051</v>
      </c>
      <c r="L5666" s="444">
        <f t="shared" ca="1" si="212"/>
        <v>253877948140632.44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253877948140632.44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1057824783919.3016</v>
      </c>
      <c r="L5667" s="444">
        <f t="shared" ca="1" si="212"/>
        <v>254935772924551.75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254935772924551.75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1062232387185.6323</v>
      </c>
      <c r="L5668" s="444">
        <f t="shared" ca="1" si="212"/>
        <v>255998005311737.38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255998005311737.38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1066658355465.5725</v>
      </c>
      <c r="L5669" s="444">
        <f t="shared" ca="1" si="212"/>
        <v>257064663667202.94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257064663667202.94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1071102765280.0122</v>
      </c>
      <c r="L5670" s="444">
        <f t="shared" ca="1" si="212"/>
        <v>258135766432482.94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258135766432482.94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1075565693468.6788</v>
      </c>
      <c r="L5671" s="444">
        <f t="shared" ca="1" si="212"/>
        <v>259211332125951.63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259211332125951.63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1080047217191.4651</v>
      </c>
      <c r="L5672" s="444">
        <f t="shared" ca="1" si="212"/>
        <v>260291379343143.09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260291379343143.09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1084547413929.7628</v>
      </c>
      <c r="L5673" s="444">
        <f t="shared" ca="1" si="212"/>
        <v>261375926757072.84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261375926757072.84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1089066361487.8036</v>
      </c>
      <c r="L5674" s="444">
        <f t="shared" ca="1" si="212"/>
        <v>262464993118560.66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262464993118560.66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1093604137994.0028</v>
      </c>
      <c r="L5675" s="444">
        <f t="shared" ca="1" si="212"/>
        <v>263558597256554.66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263558597256554.66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1098160821902.311</v>
      </c>
      <c r="L5676" s="444">
        <f t="shared" ca="1" si="212"/>
        <v>264656758078456.97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264656758078456.97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1102736491993.5706</v>
      </c>
      <c r="L5677" s="444">
        <f t="shared" ca="1" si="212"/>
        <v>265759494570450.53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265759494570450.53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1107331227376.877</v>
      </c>
      <c r="L5678" s="444">
        <f t="shared" ca="1" si="212"/>
        <v>266866825797827.41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266866825797827.41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1111945107490.9478</v>
      </c>
      <c r="L5679" s="444">
        <f t="shared" ca="1" si="212"/>
        <v>267978770905318.34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267978770905318.34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1116578212105.4932</v>
      </c>
      <c r="L5680" s="444">
        <f t="shared" ca="1" si="212"/>
        <v>269095349117423.84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269095349117423.84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1121230621322.5994</v>
      </c>
      <c r="L5681" s="444">
        <f t="shared" ca="1" si="212"/>
        <v>270216579738746.44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270216579738746.44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1125902415578.1101</v>
      </c>
      <c r="L5682" s="444">
        <f t="shared" ca="1" si="212"/>
        <v>271342482154324.56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271342482154324.56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1130593675643.019</v>
      </c>
      <c r="L5683" s="444">
        <f t="shared" ca="1" si="212"/>
        <v>272473075829967.59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272473075829967.59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1135304482624.865</v>
      </c>
      <c r="L5684" s="444">
        <f t="shared" ca="1" si="212"/>
        <v>273608380312592.47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273608380312592.47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1140034917969.1355</v>
      </c>
      <c r="L5685" s="444">
        <f t="shared" ca="1" si="212"/>
        <v>274748415230561.59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274748415230561.59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1144785063460.6733</v>
      </c>
      <c r="L5686" s="444">
        <f t="shared" ca="1" si="212"/>
        <v>275893200294022.28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275893200294022.28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1149555001225.0928</v>
      </c>
      <c r="L5687" s="444">
        <f t="shared" ca="1" si="212"/>
        <v>277042755295247.38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277042755295247.38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1154344813730.1973</v>
      </c>
      <c r="L5688" s="444">
        <f t="shared" ca="1" si="212"/>
        <v>278197100108977.56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278197100108977.56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1159154583787.4065</v>
      </c>
      <c r="L5689" s="444">
        <f t="shared" ca="1" si="212"/>
        <v>279356254692764.97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279356254692764.97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1163984394553.1873</v>
      </c>
      <c r="L5690" s="444">
        <f t="shared" ca="1" si="212"/>
        <v>280520239087318.16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280520239087318.16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1168834329530.4922</v>
      </c>
      <c r="L5691" s="444">
        <f t="shared" ca="1" si="212"/>
        <v>281689073416848.63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281689073416848.63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1173704472570.2026</v>
      </c>
      <c r="L5692" s="444">
        <f t="shared" ca="1" si="212"/>
        <v>282862777889418.81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282862777889418.81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1178594907872.5784</v>
      </c>
      <c r="L5693" s="444">
        <f t="shared" ca="1" si="212"/>
        <v>284041372797291.38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284041372797291.38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1183505719988.7141</v>
      </c>
      <c r="L5694" s="444">
        <f t="shared" ca="1" si="212"/>
        <v>285224878517280.06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285224878517280.06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1188436993822.0002</v>
      </c>
      <c r="L5695" s="444">
        <f t="shared" ca="1" si="212"/>
        <v>286413315511102.06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286413315511102.06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1193388814629.5918</v>
      </c>
      <c r="L5696" s="444">
        <f t="shared" ca="1" si="212"/>
        <v>287606704325731.63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287606704325731.63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1198361268023.8818</v>
      </c>
      <c r="L5697" s="444">
        <f t="shared" ca="1" si="212"/>
        <v>288805065593755.5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288805065593755.5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1203354439973.9812</v>
      </c>
      <c r="L5698" s="444">
        <f t="shared" ca="1" si="212"/>
        <v>290008420033729.5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290008420033729.5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1208368416807.2063</v>
      </c>
      <c r="L5699" s="444">
        <f t="shared" ca="1" si="212"/>
        <v>291216788450536.69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291216788450536.69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1213403285210.5696</v>
      </c>
      <c r="L5700" s="444">
        <f t="shared" ca="1" si="212"/>
        <v>292430191735747.25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292430191735747.25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1218459132232.2803</v>
      </c>
      <c r="L5701" s="444">
        <f t="shared" ca="1" si="212"/>
        <v>293648650867979.5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293648650867979.5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1223536045283.2478</v>
      </c>
      <c r="L5702" s="444">
        <f t="shared" ca="1" si="212"/>
        <v>294872186913262.75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294872186913262.75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1228634112138.5947</v>
      </c>
      <c r="L5703" s="444">
        <f t="shared" ca="1" si="212"/>
        <v>296100821025401.38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296100821025401.38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1233753420939.1724</v>
      </c>
      <c r="L5704" s="444">
        <f t="shared" ca="1" si="212"/>
        <v>297334574446340.56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297334574446340.56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1238894060193.0857</v>
      </c>
      <c r="L5705" s="444">
        <f t="shared" ca="1" si="212"/>
        <v>298573468506533.63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298573468506533.63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1244056118777.2234</v>
      </c>
      <c r="L5706" s="444">
        <f t="shared" ca="1" si="212"/>
        <v>299817524625310.88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299817524625310.88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1249239685938.7954</v>
      </c>
      <c r="L5707" s="444">
        <f t="shared" ca="1" si="212"/>
        <v>301066764311249.69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301066764311249.69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1254444851296.8738</v>
      </c>
      <c r="L5708" s="444">
        <f t="shared" ca="1" si="212"/>
        <v>302321209162546.56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302321209162546.56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1259671704843.9441</v>
      </c>
      <c r="L5709" s="444">
        <f t="shared" ca="1" si="212"/>
        <v>303580880867390.5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303580880867390.5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1264920336947.4604</v>
      </c>
      <c r="L5710" s="444">
        <f t="shared" ca="1" si="212"/>
        <v>304845801204337.94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304845801204337.94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1270190838351.408</v>
      </c>
      <c r="L5711" s="444">
        <f t="shared" ca="1" si="212"/>
        <v>306115992042689.38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306115992042689.38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1275483300177.8723</v>
      </c>
      <c r="L5712" s="444">
        <f t="shared" ca="1" si="212"/>
        <v>307391475342867.25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307391475342867.25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1280797813928.6135</v>
      </c>
      <c r="L5713" s="444">
        <f t="shared" ca="1" si="212"/>
        <v>308672273156795.88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308672273156795.88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1286134471486.6494</v>
      </c>
      <c r="L5714" s="444">
        <f t="shared" ca="1" si="212"/>
        <v>309958407628282.5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309958407628282.5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1291493365117.8438</v>
      </c>
      <c r="L5715" s="444">
        <f t="shared" ca="1" si="212"/>
        <v>311249900993400.38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311249900993400.38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1296874587472.5015</v>
      </c>
      <c r="L5716" s="444">
        <f t="shared" ca="1" si="212"/>
        <v>312546775580872.88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312546775580872.88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1302278231586.9702</v>
      </c>
      <c r="L5717" s="444">
        <f t="shared" ca="1" si="212"/>
        <v>313849053812459.88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313849053812459.88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1307704390885.2495</v>
      </c>
      <c r="L5718" s="444">
        <f t="shared" ca="1" si="212"/>
        <v>315156758203345.13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315156758203345.13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1313153159180.6047</v>
      </c>
      <c r="L5719" s="444">
        <f t="shared" ca="1" si="212"/>
        <v>316469911362525.75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316469911362525.75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1318624630677.1907</v>
      </c>
      <c r="L5720" s="444">
        <f t="shared" ca="1" si="212"/>
        <v>317788535993202.94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317788535993202.94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1324118899971.679</v>
      </c>
      <c r="L5721" s="444">
        <f t="shared" ca="1" si="212"/>
        <v>319112654893174.63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319112654893174.63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1329636062054.8943</v>
      </c>
      <c r="L5722" s="444">
        <f t="shared" ca="1" si="212"/>
        <v>320442290955229.5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320442290955229.5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1335176212313.4563</v>
      </c>
      <c r="L5723" s="444">
        <f t="shared" ca="1" si="212"/>
        <v>321777467167542.94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321777467167542.94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1340739446531.429</v>
      </c>
      <c r="L5724" s="444">
        <f t="shared" ca="1" si="212"/>
        <v>323118206614074.38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323118206614074.38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1346325860891.9766</v>
      </c>
      <c r="L5725" s="444">
        <f t="shared" ca="1" si="212"/>
        <v>324464532474966.38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324464532474966.38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1351935551979.0266</v>
      </c>
      <c r="L5726" s="444">
        <f t="shared" ca="1" si="212"/>
        <v>325816468026945.38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325816468026945.38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1357568616778.939</v>
      </c>
      <c r="L5727" s="444">
        <f t="shared" ca="1" si="212"/>
        <v>327174036643724.31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327174036643724.31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1363225152682.1846</v>
      </c>
      <c r="L5728" s="444">
        <f t="shared" ca="1" si="212"/>
        <v>328537261796406.5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328537261796406.5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1368905257485.0271</v>
      </c>
      <c r="L5729" s="444">
        <f t="shared" ca="1" si="212"/>
        <v>329906167053891.5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329906167053891.5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1374609029391.2146</v>
      </c>
      <c r="L5730" s="444">
        <f t="shared" ca="1" si="212"/>
        <v>331280776083282.69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331280776083282.69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1380336567013.6777</v>
      </c>
      <c r="L5731" s="444">
        <f t="shared" ca="1" si="212"/>
        <v>332661112650296.38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332661112650296.38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1386087969376.2349</v>
      </c>
      <c r="L5732" s="444">
        <f t="shared" ca="1" si="212"/>
        <v>334047200619672.63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334047200619672.63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1391863335915.3025</v>
      </c>
      <c r="L5733" s="444">
        <f t="shared" ca="1" si="212"/>
        <v>335439063955587.94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335439063955587.94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1397662766481.6165</v>
      </c>
      <c r="L5734" s="444">
        <f t="shared" ca="1" si="212"/>
        <v>336836726722069.56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336836726722069.56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1403486361341.9565</v>
      </c>
      <c r="L5735" s="444">
        <f t="shared" ca="1" si="212"/>
        <v>338240213083411.5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338240213083411.5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1409334221180.8813</v>
      </c>
      <c r="L5736" s="444">
        <f t="shared" ca="1" si="212"/>
        <v>339649547304592.38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339649547304592.38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1415206447102.4683</v>
      </c>
      <c r="L5737" s="444">
        <f t="shared" ca="1" si="212"/>
        <v>341064753751694.81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341064753751694.81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1421103140632.0618</v>
      </c>
      <c r="L5738" s="444">
        <f t="shared" ca="1" si="212"/>
        <v>342485856892326.88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342485856892326.88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1427024403718.0286</v>
      </c>
      <c r="L5739" s="444">
        <f t="shared" ca="1" si="212"/>
        <v>343912881296044.88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343912881296044.88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1432970338733.5203</v>
      </c>
      <c r="L5740" s="444">
        <f t="shared" ca="1" si="212"/>
        <v>345345851634778.38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345345851634778.38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1438941048478.2432</v>
      </c>
      <c r="L5741" s="444">
        <f t="shared" ca="1" si="212"/>
        <v>346784792683256.63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346784792683256.63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1444936636180.2358</v>
      </c>
      <c r="L5742" s="444">
        <f t="shared" ca="1" si="212"/>
        <v>348229729319436.88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348229729319436.88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1450957205497.6536</v>
      </c>
      <c r="L5743" s="444">
        <f t="shared" ca="1" si="212"/>
        <v>349680686524934.5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349680686524934.5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1457002860520.5603</v>
      </c>
      <c r="L5744" s="444">
        <f t="shared" ca="1" si="212"/>
        <v>351137689385455.06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351137689385455.06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1463073705772.7295</v>
      </c>
      <c r="L5745" s="444">
        <f t="shared" ca="1" si="212"/>
        <v>352600763091227.81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352600763091227.81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1469169846213.4492</v>
      </c>
      <c r="L5746" s="444">
        <f t="shared" ca="1" si="212"/>
        <v>354069932937441.25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354069932937441.25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1475291387239.3386</v>
      </c>
      <c r="L5747" s="444">
        <f t="shared" ca="1" si="212"/>
        <v>355545224324680.56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355545224324680.56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1481438434686.1689</v>
      </c>
      <c r="L5748" s="444">
        <f t="shared" ca="1" si="212"/>
        <v>357026662759366.75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357026662759366.75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1487611094830.6948</v>
      </c>
      <c r="L5749" s="444">
        <f t="shared" ca="1" si="212"/>
        <v>358514273854197.44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358514273854197.44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1493809474392.4893</v>
      </c>
      <c r="L5750" s="444">
        <f t="shared" ca="1" si="212"/>
        <v>360008083328589.94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360008083328589.94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1500033680535.7915</v>
      </c>
      <c r="L5751" s="444">
        <f t="shared" ca="1" si="212"/>
        <v>361508117009125.75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361508117009125.75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1506283820871.3572</v>
      </c>
      <c r="L5752" s="444">
        <f t="shared" ca="1" si="212"/>
        <v>363014400829997.13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363014400829997.13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1512560003458.3213</v>
      </c>
      <c r="L5753" s="444">
        <f t="shared" ca="1" si="212"/>
        <v>364526960833455.44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364526960833455.44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1518862336806.0642</v>
      </c>
      <c r="L5754" s="444">
        <f t="shared" ca="1" si="212"/>
        <v>366045823170261.5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366045823170261.5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1525190929876.0896</v>
      </c>
      <c r="L5755" s="444">
        <f t="shared" ca="1" si="212"/>
        <v>367571014100137.56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367571014100137.56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1531545892083.9065</v>
      </c>
      <c r="L5756" s="444">
        <f t="shared" ca="1" si="212"/>
        <v>369102559992221.5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369102559992221.5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1537927333300.9229</v>
      </c>
      <c r="L5757" s="444">
        <f t="shared" ca="1" si="212"/>
        <v>370640487325522.44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370640487325522.44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1544335363856.3435</v>
      </c>
      <c r="L5758" s="444">
        <f t="shared" ca="1" si="212"/>
        <v>372184822689378.75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372184822689378.75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1550770094539.0781</v>
      </c>
      <c r="L5759" s="444">
        <f t="shared" ca="1" si="212"/>
        <v>373735592783917.81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373735592783917.81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1557231636599.6575</v>
      </c>
      <c r="L5760" s="444">
        <f t="shared" ca="1" si="212"/>
        <v>375292824420517.5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375292824420517.5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1563720101752.1563</v>
      </c>
      <c r="L5761" s="444">
        <f t="shared" ca="1" si="212"/>
        <v>376856544522269.63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376856544522269.63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1570235602176.1235</v>
      </c>
      <c r="L5762" s="444">
        <f t="shared" ca="1" si="212"/>
        <v>378426780124445.75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378426780124445.75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1576778250518.5239</v>
      </c>
      <c r="L5763" s="444">
        <f t="shared" ca="1" si="212"/>
        <v>380003558374964.25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380003558374964.25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1583348159895.6843</v>
      </c>
      <c r="L5764" s="444">
        <f t="shared" ca="1" si="212"/>
        <v>381586906534859.94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381586906534859.94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1589945443895.2498</v>
      </c>
      <c r="L5765" s="444">
        <f t="shared" ca="1" si="212"/>
        <v>383176851978755.19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383176851978755.19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1596570216578.1465</v>
      </c>
      <c r="L5766" s="444">
        <f t="shared" ca="1" si="212"/>
        <v>384773422195333.31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384773422195333.31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1603222592480.5554</v>
      </c>
      <c r="L5767" s="444">
        <f t="shared" ca="1" si="212"/>
        <v>386376644787813.88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386376644787813.88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1609902686615.8911</v>
      </c>
      <c r="L5768" s="444">
        <f t="shared" ca="1" si="212"/>
        <v>387986547474429.75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387986547474429.75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1616610614476.7905</v>
      </c>
      <c r="L5769" s="444">
        <f t="shared" ca="1" si="212"/>
        <v>389603158088906.56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389603158088906.56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1623346492037.1106</v>
      </c>
      <c r="L5770" s="444">
        <f t="shared" ca="1" si="212"/>
        <v>391226504580943.69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391226504580943.69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1630110435753.9321</v>
      </c>
      <c r="L5771" s="444">
        <f t="shared" ca="1" si="212"/>
        <v>392856615016697.63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392856615016697.63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1636902562569.5735</v>
      </c>
      <c r="L5772" s="444">
        <f t="shared" ca="1" si="212"/>
        <v>394493517579267.19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394493517579267.19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1643722989913.6133</v>
      </c>
      <c r="L5773" s="444">
        <f t="shared" ca="1" si="212"/>
        <v>396137240569180.81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396137240569180.81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1650571835704.9199</v>
      </c>
      <c r="L5774" s="444">
        <f t="shared" ca="1" si="212"/>
        <v>397787812404885.75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397787812404885.75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1657449218353.6907</v>
      </c>
      <c r="L5775" s="444">
        <f t="shared" ca="1" si="212"/>
        <v>399445261623239.44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399445261623239.44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1664355256763.4976</v>
      </c>
      <c r="L5776" s="444">
        <f t="shared" ca="1" si="212"/>
        <v>401109616880002.94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401109616880002.94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1671290070333.3455</v>
      </c>
      <c r="L5777" s="444">
        <f t="shared" ca="1" si="212"/>
        <v>402780906950336.31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402780906950336.31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1678253778959.7346</v>
      </c>
      <c r="L5778" s="444">
        <f t="shared" ca="1" si="212"/>
        <v>404459160729296.06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404459160729296.06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1685246503038.7336</v>
      </c>
      <c r="L5779" s="444">
        <f t="shared" ca="1" si="212"/>
        <v>406144407232334.81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406144407232334.81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1692268363468.0618</v>
      </c>
      <c r="L5780" s="444">
        <f t="shared" ca="1" si="212"/>
        <v>407836675595802.88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407836675595802.88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1699319481649.1787</v>
      </c>
      <c r="L5781" s="444">
        <f t="shared" ca="1" si="212"/>
        <v>409535995077452.06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409535995077452.06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1706399979489.3835</v>
      </c>
      <c r="L5782" s="444">
        <f t="shared" ca="1" si="212"/>
        <v>411242395056941.44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411242395056941.44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1713509979403.9226</v>
      </c>
      <c r="L5783" s="444">
        <f t="shared" ca="1" si="212"/>
        <v>412955905036345.38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412955905036345.38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1720649604318.1057</v>
      </c>
      <c r="L5784" s="444">
        <f t="shared" ca="1" si="212"/>
        <v>414676554640663.5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414676554640663.5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1727818977669.4312</v>
      </c>
      <c r="L5785" s="444">
        <f t="shared" ca="1" si="212"/>
        <v>416404373618332.94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416404373618332.94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1735018223409.7205</v>
      </c>
      <c r="L5786" s="444">
        <f t="shared" ca="1" si="212"/>
        <v>418139391841742.69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418139391841742.69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1742247466007.2612</v>
      </c>
      <c r="L5787" s="444">
        <f t="shared" ca="1" si="212"/>
        <v>419881639307749.94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419881639307749.94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1749506830448.958</v>
      </c>
      <c r="L5788" s="444">
        <f t="shared" ca="1" si="212"/>
        <v>421631146138198.88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421631146138198.88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1756796442242.4954</v>
      </c>
      <c r="L5789" s="444">
        <f t="shared" ca="1" si="212"/>
        <v>423387942580441.38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423387942580441.38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1764116427418.5056</v>
      </c>
      <c r="L5790" s="444">
        <f t="shared" ca="1" si="212"/>
        <v>425152059007859.88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425152059007859.88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1771466912532.7495</v>
      </c>
      <c r="L5791" s="444">
        <f t="shared" ca="1" si="212"/>
        <v>426923525920392.63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426923525920392.63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1778848024668.3025</v>
      </c>
      <c r="L5792" s="444">
        <f t="shared" ca="1" si="212"/>
        <v>428702373945060.94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428702373945060.94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1786259891437.7539</v>
      </c>
      <c r="L5793" s="444">
        <f t="shared" ca="1" si="212"/>
        <v>430488633836498.69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430488633836498.69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1793702640985.4111</v>
      </c>
      <c r="L5794" s="444">
        <f t="shared" ca="1" si="212"/>
        <v>432282336477484.13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432282336477484.13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1801176401989.5171</v>
      </c>
      <c r="L5795" s="444">
        <f t="shared" ca="1" si="212"/>
        <v>434083512879473.63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434083512879473.63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1808681303664.4734</v>
      </c>
      <c r="L5796" s="444">
        <f t="shared" ca="1" si="212"/>
        <v>435892194183138.13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435892194183138.13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1816217475763.0754</v>
      </c>
      <c r="L5797" s="444">
        <f t="shared" ca="1" si="212"/>
        <v>437708411658901.19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437708411658901.19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1823785048578.7549</v>
      </c>
      <c r="L5798" s="444">
        <f t="shared" ca="1" si="212"/>
        <v>439532196707479.94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439532196707479.94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1831384152947.833</v>
      </c>
      <c r="L5799" s="444">
        <f t="shared" ca="1" si="212"/>
        <v>441363580860427.75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441363580860427.75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1839014920251.7822</v>
      </c>
      <c r="L5800" s="444">
        <f t="shared" ca="1" si="212"/>
        <v>443202595780679.56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443202595780679.56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1846677482419.498</v>
      </c>
      <c r="L5801" s="444">
        <f t="shared" ca="1" si="212"/>
        <v>445049273263099.06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445049273263099.06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1854371971929.5793</v>
      </c>
      <c r="L5802" s="444">
        <f t="shared" ca="1" si="212"/>
        <v>446903645235028.63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446903645235028.63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1862098521812.6194</v>
      </c>
      <c r="L5803" s="444">
        <f t="shared" ca="1" si="212"/>
        <v>448765743756841.25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448765743756841.25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1869857265653.5051</v>
      </c>
      <c r="L5804" s="444">
        <f t="shared" ca="1" si="212"/>
        <v>450635601022494.75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450635601022494.75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1877648337593.728</v>
      </c>
      <c r="L5805" s="444">
        <f t="shared" ca="1" si="212"/>
        <v>452513249360088.5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452513249360088.5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1885471872333.7019</v>
      </c>
      <c r="L5806" s="444">
        <f t="shared" ca="1" si="212"/>
        <v>454398721232422.19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454398721232422.19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1893328005135.0925</v>
      </c>
      <c r="L5807" s="444">
        <f t="shared" ca="1" si="212"/>
        <v>456292049237557.25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456292049237557.25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1901216871823.155</v>
      </c>
      <c r="L5808" s="444">
        <f t="shared" ca="1" si="212"/>
        <v>458193266109380.38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458193266109380.38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1909138608789.0847</v>
      </c>
      <c r="L5809" s="444">
        <f t="shared" ca="1" si="212"/>
        <v>460102404718169.44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460102404718169.44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1917093352992.3726</v>
      </c>
      <c r="L5810" s="444">
        <f t="shared" ca="1" si="212"/>
        <v>462019498071161.81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462019498071161.81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1925081241963.1741</v>
      </c>
      <c r="L5811" s="444">
        <f t="shared" ca="1" si="212"/>
        <v>463944579313125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463944579313125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1933102413804.6875</v>
      </c>
      <c r="L5812" s="444">
        <f t="shared" ca="1" si="212"/>
        <v>465877681726929.69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465877681726929.69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1941157007195.5403</v>
      </c>
      <c r="L5813" s="444">
        <f t="shared" ca="1" si="212"/>
        <v>467818838734125.25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467818838734125.25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1949245161392.1885</v>
      </c>
      <c r="L5814" s="444">
        <f t="shared" ca="1" si="212"/>
        <v>469768083895517.44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469768083895517.44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1957367016231.3225</v>
      </c>
      <c r="L5815" s="444">
        <f t="shared" ca="1" si="212"/>
        <v>471725450911748.75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471725450911748.75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1965522712132.2864</v>
      </c>
      <c r="L5816" s="444">
        <f t="shared" ca="1" si="212"/>
        <v>473690973623881.06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473690973623881.06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1973712390099.5042</v>
      </c>
      <c r="L5817" s="444">
        <f t="shared" ca="1" si="212"/>
        <v>475664686013980.56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475664686013980.56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1981936191724.9189</v>
      </c>
      <c r="L5818" s="444">
        <f t="shared" ca="1" si="212"/>
        <v>477646622205705.5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477646622205705.5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1990194259190.4395</v>
      </c>
      <c r="L5819" s="444">
        <f t="shared" ca="1" si="212"/>
        <v>479636816464895.94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479636816464895.94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1998486735270.3999</v>
      </c>
      <c r="L5820" s="444">
        <f t="shared" ca="1" si="212"/>
        <v>481635303200166.31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481635303200166.31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2006813763334.0264</v>
      </c>
      <c r="L5821" s="444">
        <f t="shared" ca="1" si="212"/>
        <v>483642116963500.31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483642116963500.31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2015175487347.918</v>
      </c>
      <c r="L5822" s="444">
        <f t="shared" ca="1" si="212"/>
        <v>485657292450848.25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485657292450848.25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2023572051878.5347</v>
      </c>
      <c r="L5823" s="444">
        <f t="shared" ca="1" si="212"/>
        <v>487680864502726.81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487680864502726.81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2032003602094.6951</v>
      </c>
      <c r="L5824" s="444">
        <f t="shared" ca="1" si="212"/>
        <v>489712868104821.5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489712868104821.5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2040470283770.0894</v>
      </c>
      <c r="L5825" s="444">
        <f t="shared" ca="1" si="212"/>
        <v>491753338388591.56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491753338388591.56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2048972243285.7981</v>
      </c>
      <c r="L5826" s="444">
        <f t="shared" ca="1" si="212"/>
        <v>493802310631877.38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493802310631877.38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2057509627632.8223</v>
      </c>
      <c r="L5827" s="444">
        <f t="shared" ca="1" si="212"/>
        <v>495859820259510.19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495859820259510.19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2066082584414.6257</v>
      </c>
      <c r="L5828" s="444">
        <f t="shared" ca="1" si="212"/>
        <v>497925902843924.81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497925902843924.81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2074691261849.687</v>
      </c>
      <c r="L5829" s="444">
        <f t="shared" ca="1" si="212"/>
        <v>500000594105774.5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500000594105774.5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2083335808774.0603</v>
      </c>
      <c r="L5830" s="444">
        <f t="shared" ca="1" si="212"/>
        <v>502083929914548.56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502083929914548.56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2092016374643.9524</v>
      </c>
      <c r="L5831" s="444">
        <f t="shared" ca="1" si="212"/>
        <v>504175946289192.5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504175946289192.5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2100733109538.3018</v>
      </c>
      <c r="L5832" s="444">
        <f t="shared" ca="1" si="212"/>
        <v>506276679398730.81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506276679398730.81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2109486164161.3784</v>
      </c>
      <c r="L5833" s="444">
        <f t="shared" ca="1" si="212"/>
        <v>508386165562892.19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508386165562892.19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2118275689845.3838</v>
      </c>
      <c r="L5834" s="444">
        <f t="shared" ca="1" si="212"/>
        <v>510504441252737.56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510504441252737.56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2127101838553.0732</v>
      </c>
      <c r="L5835" s="444">
        <f t="shared" ca="1" si="212"/>
        <v>512631543091290.63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512631543091290.63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2135964762880.3777</v>
      </c>
      <c r="L5836" s="444">
        <f t="shared" ca="1" si="212"/>
        <v>514767507854171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514767507854171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2144864616059.0457</v>
      </c>
      <c r="L5837" s="444">
        <f t="shared" ca="1" si="212"/>
        <v>516912372470230.06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516912372470230.06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2153801551959.292</v>
      </c>
      <c r="L5838" s="444">
        <f t="shared" ca="1" si="212"/>
        <v>519066174022189.38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519066174022189.38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2162775725092.4553</v>
      </c>
      <c r="L5839" s="444">
        <f t="shared" ca="1" si="212"/>
        <v>521228949747281.81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521228949747281.81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2171787290613.6741</v>
      </c>
      <c r="L5840" s="444">
        <f t="shared" ca="1" si="212"/>
        <v>523400737037895.5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523400737037895.5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2180836404324.5642</v>
      </c>
      <c r="L5841" s="444">
        <f t="shared" ca="1" si="212"/>
        <v>525581573442220.06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525581573442220.06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2189923222675.9167</v>
      </c>
      <c r="L5842" s="444">
        <f t="shared" ca="1" si="212"/>
        <v>527771496664896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527771496664896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2199047902770.3999</v>
      </c>
      <c r="L5843" s="444">
        <f t="shared" ca="1" si="212"/>
        <v>529970544567666.38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529970544567666.38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2208210602365.2764</v>
      </c>
      <c r="L5844" s="444">
        <f t="shared" ca="1" si="212"/>
        <v>532178755170031.63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532178755170031.63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2217411479875.1318</v>
      </c>
      <c r="L5845" s="444">
        <f t="shared" ca="1" si="212"/>
        <v>534396166649906.75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534396166649906.75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2226650694374.6113</v>
      </c>
      <c r="L5846" s="444">
        <f t="shared" ca="1" si="212"/>
        <v>536622817344281.38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536622817344281.38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2235928405601.1724</v>
      </c>
      <c r="L5847" s="444">
        <f t="shared" ca="1" si="212"/>
        <v>538858745749882.56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538858745749882.56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2245244773957.8438</v>
      </c>
      <c r="L5848" s="444">
        <f t="shared" ca="1" si="212"/>
        <v>541103990523840.38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541103990523840.38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2254599960516.002</v>
      </c>
      <c r="L5849" s="444">
        <f t="shared" ca="1" si="212"/>
        <v>543358590484356.38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543358590484356.38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2263994127018.1514</v>
      </c>
      <c r="L5850" s="444">
        <f t="shared" ca="1" si="212"/>
        <v>545622584611374.5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545622584611374.5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2273427435880.7271</v>
      </c>
      <c r="L5851" s="444">
        <f t="shared" ca="1" si="212"/>
        <v>547896012047255.25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547896012047255.25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2282900050196.8965</v>
      </c>
      <c r="L5852" s="444">
        <f t="shared" ca="1" si="212"/>
        <v>550178912097452.13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550178912097452.13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2292412133739.3838</v>
      </c>
      <c r="L5853" s="444">
        <f t="shared" ca="1" si="212"/>
        <v>552471324231191.5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552471324231191.5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2301963850963.2979</v>
      </c>
      <c r="L5854" s="444">
        <f t="shared" ca="1" si="212"/>
        <v>554773288082154.81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554773288082154.81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2311555367008.9785</v>
      </c>
      <c r="L5855" s="444">
        <f t="shared" ca="1" si="212"/>
        <v>557084843449163.81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557084843449163.81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2321186847704.8491</v>
      </c>
      <c r="L5856" s="444">
        <f t="shared" ca="1" si="212"/>
        <v>559406030296868.69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559406030296868.69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2330858459570.2861</v>
      </c>
      <c r="L5857" s="444">
        <f t="shared" ca="1" si="212"/>
        <v>561736888756439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561736888756439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2340570369818.4956</v>
      </c>
      <c r="L5858" s="444">
        <f t="shared" ca="1" si="212"/>
        <v>564077459126257.5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564077459126257.5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2350322746359.4063</v>
      </c>
      <c r="L5859" s="444">
        <f t="shared" ca="1" si="212"/>
        <v>566427781872616.88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566427781872616.88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2360115757802.5703</v>
      </c>
      <c r="L5860" s="444">
        <f t="shared" ca="1" si="212"/>
        <v>568787897630419.5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568787897630419.5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2369949573460.0811</v>
      </c>
      <c r="L5861" s="444">
        <f t="shared" ca="1" si="212"/>
        <v>571157847203879.63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571157847203879.63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2379824363349.4985</v>
      </c>
      <c r="L5862" s="444">
        <f t="shared" ca="1" si="212"/>
        <v>573537671567229.13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573537671567229.13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2389740298196.7881</v>
      </c>
      <c r="L5863" s="444">
        <f t="shared" ca="1" si="212"/>
        <v>575927411865425.88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575927411865425.88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2399697549439.2744</v>
      </c>
      <c r="L5864" s="444">
        <f t="shared" ca="1" si="212"/>
        <v>578327109414865.13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578327109414865.13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2409696289228.6045</v>
      </c>
      <c r="L5865" s="444">
        <f t="shared" ca="1" si="212"/>
        <v>580736805704093.75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580736805704093.75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2419736690433.7241</v>
      </c>
      <c r="L5866" s="444">
        <f t="shared" ca="1" si="212"/>
        <v>583156542394527.5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583156542394527.5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2429818926643.8647</v>
      </c>
      <c r="L5867" s="444">
        <f t="shared" ca="1" si="212"/>
        <v>585586361321171.38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585586361321171.38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2439943172171.5474</v>
      </c>
      <c r="L5868" s="444">
        <f t="shared" ca="1" si="212"/>
        <v>588026304493342.88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588026304493342.88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2450109602055.5952</v>
      </c>
      <c r="L5869" s="444">
        <f t="shared" ca="1" si="212"/>
        <v>590476414095398.5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590476414095398.5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2460318392064.1602</v>
      </c>
      <c r="L5870" s="444">
        <f t="shared" ca="1" si="212"/>
        <v>592936732487462.63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592936732487462.63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2470569718697.7607</v>
      </c>
      <c r="L5871" s="444">
        <f t="shared" ca="1" si="212"/>
        <v>595407302206160.38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595407302206160.38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2480863759192.335</v>
      </c>
      <c r="L5872" s="444">
        <f t="shared" ca="1" si="212"/>
        <v>597888165965352.75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597888165965352.75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2491200691522.3032</v>
      </c>
      <c r="L5873" s="444">
        <f t="shared" ref="L5873:L6127" ca="1" si="217">I5873-J5873+K5873</f>
        <v>600379366656875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600379366656875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2501580694403.646</v>
      </c>
      <c r="L5874" s="444">
        <f t="shared" ca="1" si="217"/>
        <v>602880947351278.63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602880947351278.63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2512003947296.9941</v>
      </c>
      <c r="L5875" s="444">
        <f t="shared" ca="1" si="217"/>
        <v>605392951298575.63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605392951298575.63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2522470630410.7319</v>
      </c>
      <c r="L5876" s="444">
        <f t="shared" ca="1" si="217"/>
        <v>607915421928986.38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607915421928986.38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2532980924704.1099</v>
      </c>
      <c r="L5877" s="444">
        <f t="shared" ca="1" si="217"/>
        <v>610448402853690.5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610448402853690.5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2543535011890.377</v>
      </c>
      <c r="L5878" s="444">
        <f t="shared" ca="1" si="217"/>
        <v>612991937865580.88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612991937865580.88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2554133074439.9204</v>
      </c>
      <c r="L5879" s="444">
        <f t="shared" ca="1" si="217"/>
        <v>615546070940020.75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615546070940020.75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2564775295583.4199</v>
      </c>
      <c r="L5880" s="444">
        <f t="shared" ca="1" si="217"/>
        <v>618110846235604.13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618110846235604.13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2575461859315.0171</v>
      </c>
      <c r="L5881" s="444">
        <f t="shared" ca="1" si="217"/>
        <v>620686308094919.13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620686308094919.13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2586192950395.4961</v>
      </c>
      <c r="L5882" s="444">
        <f t="shared" ca="1" si="217"/>
        <v>623272501045314.63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623272501045314.63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2596968754355.4775</v>
      </c>
      <c r="L5883" s="444">
        <f t="shared" ca="1" si="217"/>
        <v>625869469799670.13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625869469799670.13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2607789457498.6255</v>
      </c>
      <c r="L5884" s="444">
        <f t="shared" ca="1" si="217"/>
        <v>628477259257168.75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628477259257168.75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2618655246904.8696</v>
      </c>
      <c r="L5885" s="444">
        <f t="shared" ca="1" si="217"/>
        <v>631095914504073.63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631095914504073.63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2629566310433.6401</v>
      </c>
      <c r="L5886" s="444">
        <f t="shared" ca="1" si="217"/>
        <v>633725480814507.25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633725480814507.25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2640522836727.1133</v>
      </c>
      <c r="L5887" s="444">
        <f t="shared" ca="1" si="217"/>
        <v>636366003651234.38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636366003651234.38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2651525015213.4766</v>
      </c>
      <c r="L5888" s="444">
        <f t="shared" ca="1" si="217"/>
        <v>639017528666447.88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639017528666447.88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2662573036110.1992</v>
      </c>
      <c r="L5889" s="444">
        <f t="shared" ca="1" si="217"/>
        <v>641680101702558.13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641680101702558.13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2673667090427.3257</v>
      </c>
      <c r="L5890" s="444">
        <f t="shared" ca="1" si="217"/>
        <v>644353768792985.5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644353768792985.5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2684807369970.7729</v>
      </c>
      <c r="L5891" s="444">
        <f t="shared" ca="1" si="217"/>
        <v>647038576162956.25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647038576162956.25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2695994067345.6509</v>
      </c>
      <c r="L5892" s="444">
        <f t="shared" ca="1" si="217"/>
        <v>649734570230301.88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649734570230301.88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2707227375959.5913</v>
      </c>
      <c r="L5893" s="444">
        <f t="shared" ca="1" si="217"/>
        <v>652441797606261.5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652441797606261.5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2718507490026.0894</v>
      </c>
      <c r="L5894" s="444">
        <f t="shared" ca="1" si="217"/>
        <v>655160305096287.63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655160305096287.63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2729834604567.8652</v>
      </c>
      <c r="L5895" s="444">
        <f t="shared" ca="1" si="217"/>
        <v>657890139700855.5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657890139700855.5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2741208915420.2314</v>
      </c>
      <c r="L5896" s="444">
        <f t="shared" ca="1" si="217"/>
        <v>660631348616275.75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660631348616275.75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2752630619234.4824</v>
      </c>
      <c r="L5897" s="444">
        <f t="shared" ca="1" si="217"/>
        <v>663383979235510.25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663383979235510.25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2764099913481.2925</v>
      </c>
      <c r="L5898" s="444">
        <f t="shared" ca="1" si="217"/>
        <v>666148079148991.5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666148079148991.5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2775616996454.1313</v>
      </c>
      <c r="L5899" s="444">
        <f t="shared" ca="1" si="217"/>
        <v>668923696145445.63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668923696145445.63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2787182067272.6899</v>
      </c>
      <c r="L5900" s="444">
        <f t="shared" ca="1" si="217"/>
        <v>671710878212718.38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671710878212718.38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2798795325886.3267</v>
      </c>
      <c r="L5901" s="444">
        <f t="shared" ca="1" si="217"/>
        <v>674509673538604.75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674509673538604.75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2810456973077.5195</v>
      </c>
      <c r="L5902" s="444">
        <f t="shared" ca="1" si="217"/>
        <v>677320130511682.25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677320130511682.25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2822167210465.3428</v>
      </c>
      <c r="L5903" s="444">
        <f t="shared" ca="1" si="217"/>
        <v>680142297722147.63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680142297722147.63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2833926240508.9482</v>
      </c>
      <c r="L5904" s="444">
        <f t="shared" ca="1" si="217"/>
        <v>682976223962656.63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682976223962656.63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2845734266511.0693</v>
      </c>
      <c r="L5905" s="444">
        <f t="shared" ca="1" si="217"/>
        <v>685821958229167.75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685821958229167.75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2857591492621.5322</v>
      </c>
      <c r="L5906" s="444">
        <f t="shared" ca="1" si="217"/>
        <v>688679549721789.25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688679549721789.25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2869498123840.7886</v>
      </c>
      <c r="L5907" s="444">
        <f t="shared" ca="1" si="217"/>
        <v>691549047845630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691549047845630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2881454366023.4585</v>
      </c>
      <c r="L5908" s="444">
        <f t="shared" ca="1" si="217"/>
        <v>694430502211653.5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694430502211653.5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2893460425881.8896</v>
      </c>
      <c r="L5909" s="444">
        <f t="shared" ca="1" si="217"/>
        <v>697323962637535.38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697323962637535.38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2905516510989.7305</v>
      </c>
      <c r="L5910" s="444">
        <f t="shared" ca="1" si="217"/>
        <v>700229479148525.13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700229479148525.13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2917622829785.5215</v>
      </c>
      <c r="L5911" s="444">
        <f t="shared" ca="1" si="217"/>
        <v>703147101978310.63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703147101978310.63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2929779591576.2944</v>
      </c>
      <c r="L5912" s="444">
        <f t="shared" ca="1" si="217"/>
        <v>706076881569886.88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706076881569886.88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2941987006541.1953</v>
      </c>
      <c r="L5913" s="444">
        <f t="shared" ca="1" si="217"/>
        <v>709018868576428.13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709018868576428.13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2954245285735.1172</v>
      </c>
      <c r="L5914" s="444">
        <f t="shared" ca="1" si="217"/>
        <v>711973113862163.25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711973113862163.25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2966554641092.3467</v>
      </c>
      <c r="L5915" s="444">
        <f t="shared" ca="1" si="217"/>
        <v>714939668503255.63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714939668503255.63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2978915285430.2319</v>
      </c>
      <c r="L5916" s="444">
        <f t="shared" ca="1" si="217"/>
        <v>717918583788685.88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717918583788685.88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2991327432452.8579</v>
      </c>
      <c r="L5917" s="444">
        <f t="shared" ca="1" si="217"/>
        <v>720909911221138.75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720909911221138.75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3003791296754.7446</v>
      </c>
      <c r="L5918" s="444">
        <f t="shared" ca="1" si="217"/>
        <v>723913702517893.5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723913702517893.5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3016307093824.5562</v>
      </c>
      <c r="L5919" s="444">
        <f t="shared" ca="1" si="217"/>
        <v>726930009611718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726930009611718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3028875040048.8252</v>
      </c>
      <c r="L5920" s="444">
        <f t="shared" ca="1" si="217"/>
        <v>729958884651766.88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729958884651766.88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3041495352715.6953</v>
      </c>
      <c r="L5921" s="444">
        <f t="shared" ca="1" si="217"/>
        <v>733000380004482.63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733000380004482.63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3054168250018.6777</v>
      </c>
      <c r="L5922" s="444">
        <f t="shared" ca="1" si="217"/>
        <v>736054548254501.25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736054548254501.25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3066893951060.4219</v>
      </c>
      <c r="L5923" s="444">
        <f t="shared" ca="1" si="217"/>
        <v>739121442205561.63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739121442205561.63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3079672675856.5068</v>
      </c>
      <c r="L5924" s="444">
        <f t="shared" ca="1" si="217"/>
        <v>742201114881418.13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742201114881418.13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3092504645339.2422</v>
      </c>
      <c r="L5925" s="444">
        <f t="shared" ca="1" si="217"/>
        <v>745293619526757.38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745293619526757.38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3105390081361.4893</v>
      </c>
      <c r="L5926" s="444">
        <f t="shared" ca="1" si="217"/>
        <v>748399009608118.88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748399009608118.88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3118329206700.4951</v>
      </c>
      <c r="L5927" s="444">
        <f t="shared" ca="1" si="217"/>
        <v>751517338814819.38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751517338814819.38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3131322245061.7476</v>
      </c>
      <c r="L5928" s="444">
        <f t="shared" ca="1" si="217"/>
        <v>754648661059881.13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754648661059881.13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3144369421082.8379</v>
      </c>
      <c r="L5929" s="444">
        <f t="shared" ca="1" si="217"/>
        <v>757793030480964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757793030480964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3157470960337.3501</v>
      </c>
      <c r="L5930" s="444">
        <f t="shared" ca="1" si="217"/>
        <v>760950501441301.38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760950501441301.38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3170627089338.7559</v>
      </c>
      <c r="L5931" s="444">
        <f t="shared" ca="1" si="217"/>
        <v>764121128530640.13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764121128530640.13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3183838035544.334</v>
      </c>
      <c r="L5932" s="444">
        <f t="shared" ca="1" si="217"/>
        <v>767304966566184.5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767304966566184.5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3197104027359.1021</v>
      </c>
      <c r="L5933" s="444">
        <f t="shared" ca="1" si="217"/>
        <v>770502070593543.63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770502070593543.63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3210425294139.7651</v>
      </c>
      <c r="L5934" s="444">
        <f t="shared" ca="1" si="217"/>
        <v>773712495887683.38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773712495887683.38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3223802066198.6807</v>
      </c>
      <c r="L5935" s="444">
        <f t="shared" ca="1" si="217"/>
        <v>776936297953882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776936297953882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3237234574807.8418</v>
      </c>
      <c r="L5936" s="444">
        <f t="shared" ca="1" si="217"/>
        <v>780173532528689.88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780173532528689.88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3250723052202.8745</v>
      </c>
      <c r="L5937" s="444">
        <f t="shared" ca="1" si="217"/>
        <v>783424255580892.75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783424255580892.75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3264267731587.0532</v>
      </c>
      <c r="L5938" s="444">
        <f t="shared" ca="1" si="217"/>
        <v>786688523312479.75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786688523312479.75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3277868847135.332</v>
      </c>
      <c r="L5939" s="444">
        <f t="shared" ca="1" si="217"/>
        <v>789966392159615.13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789966392159615.13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3291526633998.3965</v>
      </c>
      <c r="L5940" s="444">
        <f t="shared" ca="1" si="217"/>
        <v>793257918793613.5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793257918793613.5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3305241328306.7227</v>
      </c>
      <c r="L5941" s="444">
        <f t="shared" ca="1" si="217"/>
        <v>796563160121920.25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796563160121920.25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3319013167174.6675</v>
      </c>
      <c r="L5942" s="444">
        <f t="shared" ca="1" si="217"/>
        <v>799882173289094.88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799882173289094.88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3332842388704.562</v>
      </c>
      <c r="L5943" s="444">
        <f t="shared" ca="1" si="217"/>
        <v>803215015677799.38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803215015677799.38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3346729231990.8306</v>
      </c>
      <c r="L5944" s="444">
        <f t="shared" ca="1" si="217"/>
        <v>806561744909790.25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806561744909790.25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3360673937124.126</v>
      </c>
      <c r="L5945" s="444">
        <f t="shared" ca="1" si="217"/>
        <v>809922418846914.38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809922418846914.38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3374676745195.4766</v>
      </c>
      <c r="L5946" s="444">
        <f t="shared" ca="1" si="217"/>
        <v>813297095592109.88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813297095592109.88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3388737898300.458</v>
      </c>
      <c r="L5947" s="444">
        <f t="shared" ca="1" si="217"/>
        <v>816685833490410.38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816685833490410.38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3402857639543.3765</v>
      </c>
      <c r="L5948" s="444">
        <f t="shared" ca="1" si="217"/>
        <v>820088691129953.75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820088691129953.75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3417036213041.4741</v>
      </c>
      <c r="L5949" s="444">
        <f t="shared" ca="1" si="217"/>
        <v>823505727342995.25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823505727342995.25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3431273863929.147</v>
      </c>
      <c r="L5950" s="444">
        <f t="shared" ca="1" si="217"/>
        <v>826937001206924.38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826937001206924.38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3445570838362.1851</v>
      </c>
      <c r="L5951" s="444">
        <f t="shared" ca="1" si="217"/>
        <v>830382572045286.5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830382572045286.5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3459927383522.0269</v>
      </c>
      <c r="L5952" s="444">
        <f t="shared" ca="1" si="217"/>
        <v>833842499428808.5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833842499428808.5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3474343747620.0352</v>
      </c>
      <c r="L5953" s="444">
        <f t="shared" ca="1" si="217"/>
        <v>837316843176428.5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837316843176428.5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3488820179901.7852</v>
      </c>
      <c r="L5954" s="444">
        <f t="shared" ca="1" si="217"/>
        <v>840805663356330.25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840805663356330.25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3503356930651.376</v>
      </c>
      <c r="L5955" s="444">
        <f t="shared" ca="1" si="217"/>
        <v>844309020286981.63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844309020286981.63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3517954251195.7568</v>
      </c>
      <c r="L5956" s="444">
        <f t="shared" ca="1" si="217"/>
        <v>847826974538177.38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847826974538177.38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3532612393909.0723</v>
      </c>
      <c r="L5957" s="444">
        <f t="shared" ca="1" si="217"/>
        <v>851359586932086.5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851359586932086.5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3547331612217.0269</v>
      </c>
      <c r="L5958" s="444">
        <f t="shared" ca="1" si="217"/>
        <v>854906918544303.5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854906918544303.5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3562112160601.2646</v>
      </c>
      <c r="L5959" s="444">
        <f t="shared" ca="1" si="217"/>
        <v>858469030704904.75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858469030704904.75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3576954294603.7695</v>
      </c>
      <c r="L5960" s="444">
        <f t="shared" ca="1" si="217"/>
        <v>862045984999508.5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862045984999508.5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3591858270831.2852</v>
      </c>
      <c r="L5961" s="444">
        <f t="shared" ca="1" si="217"/>
        <v>865637843270339.75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865637843270339.75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3606824346959.749</v>
      </c>
      <c r="L5962" s="444">
        <f t="shared" ca="1" si="217"/>
        <v>869244667617299.5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869244667617299.5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3621852781738.748</v>
      </c>
      <c r="L5963" s="444">
        <f t="shared" ca="1" si="217"/>
        <v>872866520399038.25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872866520399038.25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3636943834995.9927</v>
      </c>
      <c r="L5964" s="444">
        <f t="shared" ca="1" si="217"/>
        <v>876503464234034.25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876503464234034.25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3652097767641.8091</v>
      </c>
      <c r="L5965" s="444">
        <f t="shared" ca="1" si="217"/>
        <v>880155562001676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880155562001676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3667314841673.6499</v>
      </c>
      <c r="L5966" s="444">
        <f t="shared" ca="1" si="217"/>
        <v>883822876843349.63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883822876843349.63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3682595320180.6235</v>
      </c>
      <c r="L5967" s="444">
        <f t="shared" ca="1" si="217"/>
        <v>887505472163530.25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887505472163530.25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3697939467348.0425</v>
      </c>
      <c r="L5968" s="444">
        <f t="shared" ca="1" si="217"/>
        <v>891203411630878.25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891203411630878.25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3713347548461.9927</v>
      </c>
      <c r="L5969" s="444">
        <f t="shared" ca="1" si="217"/>
        <v>894916759179340.25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894916759179340.25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3728819829913.918</v>
      </c>
      <c r="L5970" s="444">
        <f t="shared" ca="1" si="217"/>
        <v>898645579009254.13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898645579009254.13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3744356579205.2256</v>
      </c>
      <c r="L5971" s="444">
        <f t="shared" ca="1" si="217"/>
        <v>902389935588459.38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902389935588459.38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3759958064951.9141</v>
      </c>
      <c r="L5972" s="444">
        <f t="shared" ca="1" si="217"/>
        <v>906149893653411.25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906149893653411.25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3775624556889.2134</v>
      </c>
      <c r="L5973" s="444">
        <f t="shared" ca="1" si="217"/>
        <v>909925518210300.5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909925518210300.5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3791356325876.252</v>
      </c>
      <c r="L5974" s="444">
        <f t="shared" ca="1" si="217"/>
        <v>913716874536176.75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913716874536176.75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3807153643900.7358</v>
      </c>
      <c r="L5975" s="444">
        <f t="shared" ca="1" si="217"/>
        <v>917524028180077.5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917524028180077.5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3823016784083.6563</v>
      </c>
      <c r="L5976" s="444">
        <f t="shared" ca="1" si="217"/>
        <v>921347044964161.13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921347044964161.13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3838946020684.0044</v>
      </c>
      <c r="L5977" s="444">
        <f t="shared" ca="1" si="217"/>
        <v>925185990984845.13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925185990984845.13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3854941629103.522</v>
      </c>
      <c r="L5978" s="444">
        <f t="shared" ca="1" si="217"/>
        <v>929040932613948.63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929040932613948.63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3871003885891.4521</v>
      </c>
      <c r="L5979" s="444">
        <f t="shared" ca="1" si="217"/>
        <v>932911936499840.13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932911936499840.13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3887133068749.334</v>
      </c>
      <c r="L5980" s="444">
        <f t="shared" ca="1" si="217"/>
        <v>936799069568589.5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936799069568589.5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3903329456535.79</v>
      </c>
      <c r="L5981" s="444">
        <f t="shared" ca="1" si="217"/>
        <v>940702399025125.25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940702399025125.25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3919593329271.355</v>
      </c>
      <c r="L5982" s="444">
        <f t="shared" ca="1" si="217"/>
        <v>944621992354396.63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944621992354396.63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3935924968143.3193</v>
      </c>
      <c r="L5983" s="444">
        <f t="shared" ca="1" si="217"/>
        <v>948557917322540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948557917322540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3952324655510.5835</v>
      </c>
      <c r="L5984" s="444">
        <f t="shared" ca="1" si="217"/>
        <v>952510241978050.63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952510241978050.63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3968792674908.5444</v>
      </c>
      <c r="L5985" s="444">
        <f t="shared" ca="1" si="217"/>
        <v>956479034652959.13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956479034652959.13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3985329311053.9961</v>
      </c>
      <c r="L5986" s="444">
        <f t="shared" ca="1" si="217"/>
        <v>960464363964013.13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960464363964013.13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4001934849850.0547</v>
      </c>
      <c r="L5987" s="444">
        <f t="shared" ca="1" si="217"/>
        <v>964466298813863.13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964466298813863.13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4018609578391.0962</v>
      </c>
      <c r="L5988" s="444">
        <f t="shared" ca="1" si="217"/>
        <v>968484908392254.25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968484908392254.25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4035353784967.7261</v>
      </c>
      <c r="L5989" s="444">
        <f t="shared" ca="1" si="217"/>
        <v>972520262177222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972520262177222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4052167759071.7588</v>
      </c>
      <c r="L5990" s="444">
        <f t="shared" ca="1" si="217"/>
        <v>976572429936293.75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976572429936293.75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4069051791401.2246</v>
      </c>
      <c r="L5991" s="444">
        <f t="shared" ca="1" si="217"/>
        <v>980641481727695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980641481727695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4086006173865.396</v>
      </c>
      <c r="L5992" s="444">
        <f t="shared" ca="1" si="217"/>
        <v>984727487901560.38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984727487901560.38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4103031199589.835</v>
      </c>
      <c r="L5993" s="444">
        <f t="shared" ca="1" si="217"/>
        <v>988830519101150.25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988830519101150.25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4120127162921.4595</v>
      </c>
      <c r="L5994" s="444">
        <f t="shared" ca="1" si="217"/>
        <v>992950646264071.75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992950646264071.75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4137294359433.6318</v>
      </c>
      <c r="L5995" s="444">
        <f t="shared" ca="1" si="217"/>
        <v>997087940623505.38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997087940623505.38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4154533085931.2725</v>
      </c>
      <c r="L5996" s="444">
        <f t="shared" ca="1" si="217"/>
        <v>1001242473709436.6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1001242473709436.6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4171843640455.9854</v>
      </c>
      <c r="L5997" s="444">
        <f t="shared" ca="1" si="217"/>
        <v>1005414317349892.6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1005414317349892.6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4189226322291.2197</v>
      </c>
      <c r="L5998" s="444">
        <f t="shared" ca="1" si="217"/>
        <v>1009603543672183.9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1009603543672183.9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4206681431967.4331</v>
      </c>
      <c r="L5999" s="444">
        <f t="shared" ca="1" si="217"/>
        <v>1013810225104151.3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1013810225104151.3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4224209271267.2964</v>
      </c>
      <c r="L6000" s="444">
        <f t="shared" ca="1" si="217"/>
        <v>1018034434375418.5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1018034434375418.5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4241810143230.9097</v>
      </c>
      <c r="L6001" s="444">
        <f t="shared" ca="1" si="217"/>
        <v>1022276244518649.4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1022276244518649.4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4259484352161.0391</v>
      </c>
      <c r="L6002" s="444">
        <f t="shared" ca="1" si="217"/>
        <v>1026535728870810.4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1026535728870810.4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4277232203628.3765</v>
      </c>
      <c r="L6003" s="444">
        <f t="shared" ca="1" si="217"/>
        <v>1030812961074438.8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1030812961074438.8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4295054004476.8276</v>
      </c>
      <c r="L6004" s="444">
        <f t="shared" ca="1" si="217"/>
        <v>1035108015078915.6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1035108015078915.6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4312950062828.8149</v>
      </c>
      <c r="L6005" s="444">
        <f t="shared" ca="1" si="217"/>
        <v>1039420965141744.5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1039420965141744.5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4330920688090.6021</v>
      </c>
      <c r="L6006" s="444">
        <f t="shared" ca="1" si="217"/>
        <v>1043751885829835.1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1043751885829835.1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4348966190957.6465</v>
      </c>
      <c r="L6007" s="444">
        <f t="shared" ca="1" si="217"/>
        <v>1048100852020792.8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1048100852020792.8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4367086883419.9697</v>
      </c>
      <c r="L6008" s="444">
        <f t="shared" ca="1" si="217"/>
        <v>1052467938904212.8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1052467938904212.8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4385283078767.5532</v>
      </c>
      <c r="L6009" s="444">
        <f t="shared" ca="1" si="217"/>
        <v>1056853221982980.3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1056853221982980.3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4403555091595.75</v>
      </c>
      <c r="L6010" s="444">
        <f t="shared" ca="1" si="217"/>
        <v>1061256777074576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1061256777074576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4421903237810.7334</v>
      </c>
      <c r="L6011" s="444">
        <f t="shared" ca="1" si="217"/>
        <v>1065678680312386.8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1065678680312386.8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4440327834634.9443</v>
      </c>
      <c r="L6012" s="444">
        <f t="shared" ca="1" si="217"/>
        <v>1070119008147021.8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1070119008147021.8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4458829200612.5898</v>
      </c>
      <c r="L6013" s="444">
        <f t="shared" ca="1" si="217"/>
        <v>1074577837347634.4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1074577837347634.4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4477407655615.1436</v>
      </c>
      <c r="L6014" s="444">
        <f t="shared" ca="1" si="217"/>
        <v>1079055245003249.5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1079055245003249.5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4496063520846.873</v>
      </c>
      <c r="L6015" s="444">
        <f t="shared" ca="1" si="217"/>
        <v>1083551308524096.4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1083551308524096.4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4514797118850.4014</v>
      </c>
      <c r="L6016" s="444">
        <f t="shared" ca="1" si="217"/>
        <v>1088066105642946.8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1088066105642946.8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4533608773512.2783</v>
      </c>
      <c r="L6017" s="444">
        <f t="shared" ca="1" si="217"/>
        <v>1092599714416459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1092599714416459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4552498810068.5791</v>
      </c>
      <c r="L6018" s="444">
        <f t="shared" ca="1" si="217"/>
        <v>1097152213226527.6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1097152213226527.6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4571467555110.5313</v>
      </c>
      <c r="L6019" s="444">
        <f t="shared" ca="1" si="217"/>
        <v>1101723680781638.1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1101723680781638.1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4590515336590.1592</v>
      </c>
      <c r="L6020" s="444">
        <f t="shared" ca="1" si="217"/>
        <v>1106314196118228.3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1106314196118228.3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4609642483825.9512</v>
      </c>
      <c r="L6021" s="444">
        <f t="shared" ca="1" si="217"/>
        <v>1110923838602054.3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1110923838602054.3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4628849327508.5586</v>
      </c>
      <c r="L6022" s="444">
        <f t="shared" ca="1" si="217"/>
        <v>1115552687929562.8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1115552687929562.8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4648136199706.5117</v>
      </c>
      <c r="L6023" s="444">
        <f t="shared" ca="1" si="217"/>
        <v>1120200824129269.3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1120200824129269.3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4667503433871.9551</v>
      </c>
      <c r="L6024" s="444">
        <f t="shared" ca="1" si="217"/>
        <v>1124868327563141.3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1124868327563141.3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4686951364846.4219</v>
      </c>
      <c r="L6025" s="444">
        <f t="shared" ca="1" si="217"/>
        <v>1129555278927987.8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1129555278927987.8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4706480328866.6152</v>
      </c>
      <c r="L6026" s="444">
        <f t="shared" ca="1" si="217"/>
        <v>1134261759256854.3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1134261759256854.3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4726090663570.2256</v>
      </c>
      <c r="L6027" s="444">
        <f t="shared" ca="1" si="217"/>
        <v>1138987849920424.5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1138987849920424.5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4745782708001.7686</v>
      </c>
      <c r="L6028" s="444">
        <f t="shared" ca="1" si="217"/>
        <v>1143733632628426.3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1143733632628426.3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4765556802618.4424</v>
      </c>
      <c r="L6029" s="444">
        <f t="shared" ca="1" si="217"/>
        <v>1148499189431044.8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1148499189431044.8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4785413289296.0195</v>
      </c>
      <c r="L6030" s="444">
        <f t="shared" ca="1" si="217"/>
        <v>1153284602720340.8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1153284602720340.8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4805352511334.7529</v>
      </c>
      <c r="L6031" s="444">
        <f t="shared" ca="1" si="217"/>
        <v>1158089955231675.5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1158089955231675.5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4825374813465.3145</v>
      </c>
      <c r="L6032" s="444">
        <f t="shared" ca="1" si="217"/>
        <v>1162915330045140.8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1162915330045140.8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4845480541854.7529</v>
      </c>
      <c r="L6033" s="444">
        <f t="shared" ca="1" si="217"/>
        <v>1167760810586995.5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1167760810586995.5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4865670044112.4814</v>
      </c>
      <c r="L6034" s="444">
        <f t="shared" ca="1" si="217"/>
        <v>1172626480631108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1172626480631108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4885943669296.2832</v>
      </c>
      <c r="L6035" s="444">
        <f t="shared" ca="1" si="217"/>
        <v>1177512424300404.3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1177512424300404.3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4906301767918.3506</v>
      </c>
      <c r="L6036" s="444">
        <f t="shared" ca="1" si="217"/>
        <v>1182418726068322.5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1182418726068322.5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4926744691951.3438</v>
      </c>
      <c r="L6037" s="444">
        <f t="shared" ca="1" si="217"/>
        <v>1187345470760273.8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1187345470760273.8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4947272794834.4736</v>
      </c>
      <c r="L6038" s="444">
        <f t="shared" ca="1" si="217"/>
        <v>1192292743555108.3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1192292743555108.3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4967886431479.6172</v>
      </c>
      <c r="L6039" s="444">
        <f t="shared" ca="1" si="217"/>
        <v>1197260629986587.8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1197260629986587.8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4988585958277.4492</v>
      </c>
      <c r="L6040" s="444">
        <f t="shared" ca="1" si="217"/>
        <v>1202249215944865.3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1202249215944865.3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5009371733103.6055</v>
      </c>
      <c r="L6041" s="444">
        <f t="shared" ca="1" si="217"/>
        <v>1207258587677968.8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1207258587677968.8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5030244115324.8701</v>
      </c>
      <c r="L6042" s="444">
        <f t="shared" ca="1" si="217"/>
        <v>1212288831793293.5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1212288831793293.5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5051203465805.3896</v>
      </c>
      <c r="L6043" s="444">
        <f t="shared" ca="1" si="217"/>
        <v>1217340035259099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1217340035259099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5072250146912.9121</v>
      </c>
      <c r="L6044" s="444">
        <f t="shared" ca="1" si="217"/>
        <v>1222412285406012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1222412285406012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5093384522525.0498</v>
      </c>
      <c r="L6045" s="444">
        <f t="shared" ca="1" si="217"/>
        <v>1227505669928537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1227505669928537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5114606958035.5703</v>
      </c>
      <c r="L6046" s="444">
        <f t="shared" ca="1" si="217"/>
        <v>1232620276886572.5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1232620276886572.5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5135917820360.7188</v>
      </c>
      <c r="L6047" s="444">
        <f t="shared" ca="1" si="217"/>
        <v>1237756194706933.3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1237756194706933.3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5157317477945.5547</v>
      </c>
      <c r="L6048" s="444">
        <f t="shared" ca="1" si="217"/>
        <v>1242913512184878.8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1242913512184878.8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5178806300770.3281</v>
      </c>
      <c r="L6049" s="444">
        <f t="shared" ca="1" si="217"/>
        <v>1248092318485649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1248092318485649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5200384660356.8711</v>
      </c>
      <c r="L6050" s="444">
        <f t="shared" ca="1" si="217"/>
        <v>1253292703146005.8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1253292703146005.8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5222052929775.0234</v>
      </c>
      <c r="L6051" s="444">
        <f t="shared" ca="1" si="217"/>
        <v>1258514756075780.8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1258514756075780.8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5243811483649.0859</v>
      </c>
      <c r="L6052" s="444">
        <f t="shared" ca="1" si="217"/>
        <v>1263758567559429.8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1263758567559429.8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5265660698164.291</v>
      </c>
      <c r="L6053" s="444">
        <f t="shared" ca="1" si="217"/>
        <v>1269024228257594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1269024228257594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5287600951073.3086</v>
      </c>
      <c r="L6054" s="444">
        <f t="shared" ca="1" si="217"/>
        <v>1274311829208667.3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1274311829208667.3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5309632621702.7803</v>
      </c>
      <c r="L6055" s="444">
        <f t="shared" ca="1" si="217"/>
        <v>1279621461830370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1279621461830370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5331756090959.875</v>
      </c>
      <c r="L6056" s="444">
        <f t="shared" ca="1" si="217"/>
        <v>1284953217921330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1284953217921330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5353971741338.875</v>
      </c>
      <c r="L6057" s="444">
        <f t="shared" ca="1" si="217"/>
        <v>1290307189662669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1290307189662669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5376279956927.7871</v>
      </c>
      <c r="L6058" s="444">
        <f t="shared" ca="1" si="217"/>
        <v>1295683469619596.8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1295683469619596.8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5398681123414.9863</v>
      </c>
      <c r="L6059" s="444">
        <f t="shared" ca="1" si="217"/>
        <v>1301082150743011.8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1301082150743011.8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5421175628095.8818</v>
      </c>
      <c r="L6060" s="444">
        <f t="shared" ca="1" si="217"/>
        <v>1306503326371107.8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1306503326371107.8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5443763859879.6152</v>
      </c>
      <c r="L6061" s="444">
        <f t="shared" ca="1" si="217"/>
        <v>1311947090230987.3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1311947090230987.3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5466446209295.7803</v>
      </c>
      <c r="L6062" s="444">
        <f t="shared" ca="1" si="217"/>
        <v>1317413536440283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1317413536440283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5489223068501.1787</v>
      </c>
      <c r="L6063" s="444">
        <f t="shared" ca="1" si="217"/>
        <v>1322902759508784.3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1322902759508784.3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5512094831286.6006</v>
      </c>
      <c r="L6064" s="444">
        <f t="shared" ca="1" si="217"/>
        <v>1328414854340070.8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1328414854340070.8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5535061893083.6279</v>
      </c>
      <c r="L6065" s="444">
        <f t="shared" ca="1" si="217"/>
        <v>1333949916233154.5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1333949916233154.5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5558124650971.4766</v>
      </c>
      <c r="L6066" s="444">
        <f t="shared" ca="1" si="217"/>
        <v>1339508040884126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1339508040884126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5581283503683.8584</v>
      </c>
      <c r="L6067" s="444">
        <f t="shared" ca="1" si="217"/>
        <v>1345089324387809.8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1345089324387809.8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5604538851615.874</v>
      </c>
      <c r="L6068" s="444">
        <f t="shared" ca="1" si="217"/>
        <v>1350693863239425.5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1350693863239425.5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5627891096830.9395</v>
      </c>
      <c r="L6069" s="444">
        <f t="shared" ca="1" si="217"/>
        <v>1356321754336256.5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1356321754336256.5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5651340643067.7354</v>
      </c>
      <c r="L6070" s="444">
        <f t="shared" ca="1" si="217"/>
        <v>1361973094979324.3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1361973094979324.3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5674887895747.1846</v>
      </c>
      <c r="L6071" s="444">
        <f t="shared" ca="1" si="217"/>
        <v>1367647982875071.5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1367647982875071.5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5698533261979.4648</v>
      </c>
      <c r="L6072" s="444">
        <f t="shared" ca="1" si="217"/>
        <v>1373346516137051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1373346516137051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5722277150571.0459</v>
      </c>
      <c r="L6073" s="444">
        <f t="shared" ca="1" si="217"/>
        <v>1379068793287622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1379068793287622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5746119972031.7578</v>
      </c>
      <c r="L6074" s="444">
        <f t="shared" ca="1" si="217"/>
        <v>1384814913259653.8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1384814913259653.8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5770062138581.8906</v>
      </c>
      <c r="L6075" s="444">
        <f t="shared" ca="1" si="217"/>
        <v>1390584975398235.8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1390584975398235.8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5794104064159.3154</v>
      </c>
      <c r="L6076" s="444">
        <f t="shared" ca="1" si="217"/>
        <v>1396379079462395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1396379079462395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5818246164426.6455</v>
      </c>
      <c r="L6077" s="444">
        <f t="shared" ca="1" si="217"/>
        <v>1402197325626821.8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1402197325626821.8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5842488856778.4238</v>
      </c>
      <c r="L6078" s="444">
        <f t="shared" ca="1" si="217"/>
        <v>1408039814483600.3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1408039814483600.3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5866832560348.334</v>
      </c>
      <c r="L6079" s="444">
        <f t="shared" ca="1" si="217"/>
        <v>1413906647043948.5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1413906647043948.5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5891277696016.4521</v>
      </c>
      <c r="L6080" s="444">
        <f t="shared" ca="1" si="217"/>
        <v>1419797924739965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1419797924739965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5915824686416.5205</v>
      </c>
      <c r="L6081" s="444">
        <f t="shared" ca="1" si="217"/>
        <v>1425713749426381.5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1425713749426381.5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5940473955943.2559</v>
      </c>
      <c r="L6082" s="444">
        <f t="shared" ca="1" si="217"/>
        <v>1431654223382324.8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1431654223382324.8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5965225930759.6865</v>
      </c>
      <c r="L6083" s="444">
        <f t="shared" ca="1" si="217"/>
        <v>1437619449313084.5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1437619449313084.5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5990081038804.5186</v>
      </c>
      <c r="L6084" s="444">
        <f t="shared" ca="1" si="217"/>
        <v>1443609530351889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1443609530351889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6015039709799.5371</v>
      </c>
      <c r="L6085" s="444">
        <f t="shared" ca="1" si="217"/>
        <v>1449624570061688.5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1449624570061688.5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6040102375257.0352</v>
      </c>
      <c r="L6086" s="444">
        <f t="shared" ca="1" si="217"/>
        <v>1455664672436945.5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1455664672436945.5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6065269468487.2725</v>
      </c>
      <c r="L6087" s="444">
        <f t="shared" ca="1" si="217"/>
        <v>1461729941905432.8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1461729941905432.8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6090541424605.9697</v>
      </c>
      <c r="L6088" s="444">
        <f t="shared" ca="1" si="217"/>
        <v>1467820483330038.8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1467820483330038.8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6115918680541.8281</v>
      </c>
      <c r="L6089" s="444">
        <f t="shared" ca="1" si="217"/>
        <v>1473936402010580.5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1473936402010580.5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6141401675044.085</v>
      </c>
      <c r="L6090" s="444">
        <f t="shared" ca="1" si="217"/>
        <v>1480077803685624.5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1480077803685624.5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6166990848690.1016</v>
      </c>
      <c r="L6091" s="444">
        <f t="shared" ca="1" si="217"/>
        <v>1486244794534314.5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1486244794534314.5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6192686643892.9766</v>
      </c>
      <c r="L6092" s="444">
        <f t="shared" ca="1" si="217"/>
        <v>1492437481178207.5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1492437481178207.5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6218489504909.1982</v>
      </c>
      <c r="L6093" s="444">
        <f t="shared" ca="1" si="217"/>
        <v>1498655970683116.8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1498655970683116.8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6244399877846.3193</v>
      </c>
      <c r="L6094" s="444">
        <f t="shared" ca="1" si="217"/>
        <v>1504900370560963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1504900370560963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6270418210670.6787</v>
      </c>
      <c r="L6095" s="444">
        <f t="shared" ca="1" si="217"/>
        <v>1511170788771633.8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1511170788771633.8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6296544953215.1406</v>
      </c>
      <c r="L6096" s="444">
        <f t="shared" ca="1" si="217"/>
        <v>1517467333724849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1517467333724849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6322780557186.8711</v>
      </c>
      <c r="L6097" s="444">
        <f t="shared" ca="1" si="217"/>
        <v>1523790114282035.8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1523790114282035.8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6349125476175.1484</v>
      </c>
      <c r="L6098" s="444">
        <f t="shared" ca="1" si="217"/>
        <v>1530139239758211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1530139239758211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6375580165659.2129</v>
      </c>
      <c r="L6099" s="444">
        <f t="shared" ca="1" si="217"/>
        <v>1536514819923870.3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1536514819923870.3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6402145083016.126</v>
      </c>
      <c r="L6100" s="444">
        <f t="shared" ca="1" si="217"/>
        <v>1542916965006886.5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1542916965006886.5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6428820687528.6934</v>
      </c>
      <c r="L6101" s="444">
        <f t="shared" ca="1" si="217"/>
        <v>1549345785694415.3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1549345785694415.3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6455607440393.3965</v>
      </c>
      <c r="L6102" s="444">
        <f t="shared" ca="1" si="217"/>
        <v>1555801393134808.8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1555801393134808.8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6482505804728.3701</v>
      </c>
      <c r="L6103" s="444">
        <f t="shared" ca="1" si="217"/>
        <v>1562283898939537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1562283898939537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6509516245581.4043</v>
      </c>
      <c r="L6104" s="444">
        <f t="shared" ca="1" si="217"/>
        <v>1568793415185118.5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1568793415185118.5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6536639229937.9941</v>
      </c>
      <c r="L6105" s="444">
        <f t="shared" ca="1" si="217"/>
        <v>1575330054415056.5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1575330054415056.5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6563875226729.4023</v>
      </c>
      <c r="L6106" s="444">
        <f t="shared" ca="1" si="217"/>
        <v>1581893929641786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1581893929641786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6591224706840.7754</v>
      </c>
      <c r="L6107" s="444">
        <f t="shared" ca="1" si="217"/>
        <v>1588485154348626.8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1588485154348626.8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6618688143119.2783</v>
      </c>
      <c r="L6108" s="444">
        <f t="shared" ca="1" si="217"/>
        <v>1595103842491746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1595103842491746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6646266010382.2754</v>
      </c>
      <c r="L6109" s="444">
        <f t="shared" ca="1" si="217"/>
        <v>1601750108502128.3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1601750108502128.3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6673958785425.5342</v>
      </c>
      <c r="L6110" s="444">
        <f t="shared" ca="1" si="217"/>
        <v>1608424067287553.8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1608424067287553.8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6701766947031.4736</v>
      </c>
      <c r="L6111" s="444">
        <f t="shared" ca="1" si="217"/>
        <v>1615125834234585.3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1615125834234585.3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6729690975977.4385</v>
      </c>
      <c r="L6112" s="444">
        <f t="shared" ca="1" si="217"/>
        <v>1621855525210562.8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1621855525210562.8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6757731355044.0117</v>
      </c>
      <c r="L6113" s="444">
        <f t="shared" ca="1" si="217"/>
        <v>1628613256565606.8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1628613256565606.8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6785888569023.3613</v>
      </c>
      <c r="L6114" s="444">
        <f t="shared" ca="1" si="217"/>
        <v>1635399145134630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1635399145134630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6814163104727.625</v>
      </c>
      <c r="L6115" s="444">
        <f t="shared" ca="1" si="217"/>
        <v>1642213308239357.5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1642213308239357.5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6842555450997.3232</v>
      </c>
      <c r="L6116" s="444">
        <f t="shared" ca="1" si="217"/>
        <v>1649055863690354.8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1649055863690354.8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6871066098709.8115</v>
      </c>
      <c r="L6117" s="444">
        <f t="shared" ca="1" si="217"/>
        <v>1655926929789064.5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1655926929789064.5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6899695540787.7686</v>
      </c>
      <c r="L6118" s="444">
        <f t="shared" ca="1" si="217"/>
        <v>1662826625329852.3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1662826625329852.3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6928444272207.7178</v>
      </c>
      <c r="L6119" s="444">
        <f t="shared" ca="1" si="217"/>
        <v>1669755069602060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1669755069602060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6957312790008.583</v>
      </c>
      <c r="L6120" s="444">
        <f t="shared" ca="1" si="217"/>
        <v>1676712382392068.5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1676712382392068.5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6986301593300.2852</v>
      </c>
      <c r="L6121" s="444">
        <f t="shared" ca="1" si="217"/>
        <v>1683698683985368.8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1683698683985368.8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7015411183272.3701</v>
      </c>
      <c r="L6122" s="444">
        <f t="shared" ca="1" si="217"/>
        <v>1690714095168641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1690714095168641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7044642063202.6709</v>
      </c>
      <c r="L6123" s="444">
        <f t="shared" ca="1" si="217"/>
        <v>1697758737231843.8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1697758737231843.8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7073994738466.0156</v>
      </c>
      <c r="L6124" s="444">
        <f t="shared" ca="1" si="217"/>
        <v>1704832731970309.8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1704832731970309.8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7103469716542.957</v>
      </c>
      <c r="L6125" s="444">
        <f t="shared" ca="1" si="217"/>
        <v>1711936201686852.8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1711936201686852.8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7133067507028.5527</v>
      </c>
      <c r="L6126" s="444">
        <f t="shared" ca="1" si="217"/>
        <v>1719069269193881.3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1719069269193881.3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7162788621641.1719</v>
      </c>
      <c r="L6127" s="444">
        <f t="shared" ca="1" si="217"/>
        <v>1726232057815522.5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1726232057815522.5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7192633574231.3438</v>
      </c>
      <c r="L6128" s="444">
        <f t="shared" ref="L6128:L6250" ca="1" si="222">I6128-J6128+K6128</f>
        <v>1733424691389753.8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1733424691389753.8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7222602880790.6406</v>
      </c>
      <c r="L6129" s="444">
        <f t="shared" ca="1" si="222"/>
        <v>1740647294270544.5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1740647294270544.5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7252697059460.6016</v>
      </c>
      <c r="L6130" s="444">
        <f t="shared" ca="1" si="222"/>
        <v>1747899991330005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1747899991330005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7282916630541.6875</v>
      </c>
      <c r="L6131" s="444">
        <f t="shared" ca="1" si="222"/>
        <v>1755182907960546.8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1755182907960546.8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7313262116502.2793</v>
      </c>
      <c r="L6132" s="444">
        <f t="shared" ca="1" si="222"/>
        <v>1762496170077049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1762496170077049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7343734041987.7041</v>
      </c>
      <c r="L6133" s="444">
        <f t="shared" ca="1" si="222"/>
        <v>1769839904119036.8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1769839904119036.8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7374332933829.3184</v>
      </c>
      <c r="L6134" s="444">
        <f t="shared" ca="1" si="222"/>
        <v>1777214237052866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1777214237052866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7405059321053.6084</v>
      </c>
      <c r="L6135" s="444">
        <f t="shared" ca="1" si="222"/>
        <v>1784619296373919.5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1784619296373919.5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7435913734891.3311</v>
      </c>
      <c r="L6136" s="444">
        <f t="shared" ca="1" si="222"/>
        <v>1792055210108810.8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1792055210108810.8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7466896708786.7119</v>
      </c>
      <c r="L6137" s="444">
        <f t="shared" ca="1" si="222"/>
        <v>1799522106817597.5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1799522106817597.5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7498008778406.6553</v>
      </c>
      <c r="L6138" s="444">
        <f t="shared" ca="1" si="222"/>
        <v>1807020115596004.3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1807020115596004.3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7529250481650.0176</v>
      </c>
      <c r="L6139" s="444">
        <f t="shared" ca="1" si="222"/>
        <v>1814549366077654.3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1814549366077654.3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7560622358656.8926</v>
      </c>
      <c r="L6140" s="444">
        <f t="shared" ca="1" si="222"/>
        <v>1822109988436311.3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1822109988436311.3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7592124951817.9639</v>
      </c>
      <c r="L6141" s="444">
        <f t="shared" ca="1" si="222"/>
        <v>1829702113388129.3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1829702113388129.3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7623758805783.8721</v>
      </c>
      <c r="L6142" s="444">
        <f t="shared" ca="1" si="222"/>
        <v>1837325872193913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1837325872193913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7655524467474.6377</v>
      </c>
      <c r="L6143" s="444">
        <f t="shared" ca="1" si="222"/>
        <v>1844981396661387.8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1844981396661387.8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7687422486089.1152</v>
      </c>
      <c r="L6144" s="444">
        <f t="shared" ca="1" si="222"/>
        <v>1852668819147476.8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1852668819147476.8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7719453413114.4873</v>
      </c>
      <c r="L6145" s="444">
        <f t="shared" ca="1" si="222"/>
        <v>1860388272560591.3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1860388272560591.3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7751617802335.7969</v>
      </c>
      <c r="L6146" s="444">
        <f t="shared" ca="1" si="222"/>
        <v>1868139890362927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1868139890362927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7783916209845.5303</v>
      </c>
      <c r="L6147" s="444">
        <f t="shared" ca="1" si="222"/>
        <v>1875923806572772.5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1875923806572772.5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7816349194053.2197</v>
      </c>
      <c r="L6148" s="444">
        <f t="shared" ca="1" si="222"/>
        <v>1883740155766825.8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1883740155766825.8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7848917315695.1074</v>
      </c>
      <c r="L6149" s="444">
        <f t="shared" ca="1" si="222"/>
        <v>1891589073082520.8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1891589073082520.8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7881621137843.835</v>
      </c>
      <c r="L6150" s="444">
        <f t="shared" ca="1" si="222"/>
        <v>1899470694220364.5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1899470694220364.5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7914461225918.1855</v>
      </c>
      <c r="L6151" s="444">
        <f t="shared" ca="1" si="222"/>
        <v>1907385155446282.8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1907385155446282.8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7947438147692.8447</v>
      </c>
      <c r="L6152" s="444">
        <f t="shared" ca="1" si="222"/>
        <v>1915332593593975.5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1915332593593975.5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7980552473308.2314</v>
      </c>
      <c r="L6153" s="444">
        <f t="shared" ca="1" si="222"/>
        <v>1923313146067283.8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1923313146067283.8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8013804775280.3477</v>
      </c>
      <c r="L6154" s="444">
        <f t="shared" ca="1" si="222"/>
        <v>1931326950842564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1931326950842564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8047195628510.6826</v>
      </c>
      <c r="L6155" s="444">
        <f t="shared" ca="1" si="222"/>
        <v>1939374146471074.8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1939374146471074.8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8080725610296.1436</v>
      </c>
      <c r="L6156" s="444">
        <f t="shared" ca="1" si="222"/>
        <v>1947454872081371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1947454872081371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8114395300339.0469</v>
      </c>
      <c r="L6157" s="444">
        <f t="shared" ca="1" si="222"/>
        <v>1955569267381710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1955569267381710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8148205280757.124</v>
      </c>
      <c r="L6158" s="444">
        <f t="shared" ca="1" si="222"/>
        <v>1963717472662467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1963717472662467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8182156136093.6123</v>
      </c>
      <c r="L6159" s="444">
        <f t="shared" ca="1" si="222"/>
        <v>1971899628798560.5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1971899628798560.5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8216248453327.335</v>
      </c>
      <c r="L6160" s="444">
        <f t="shared" ca="1" si="222"/>
        <v>1980115877251887.8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1980115877251887.8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8250482821882.8652</v>
      </c>
      <c r="L6161" s="444">
        <f t="shared" ca="1" si="222"/>
        <v>1988366360073770.5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1988366360073770.5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8284859833640.709</v>
      </c>
      <c r="L6162" s="444">
        <f t="shared" ca="1" si="222"/>
        <v>1996651219907411.3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1996651219907411.3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8319380082947.5479</v>
      </c>
      <c r="L6163" s="444">
        <f t="shared" ca="1" si="222"/>
        <v>2004970599990358.8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2004970599990358.8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8354044166626.4961</v>
      </c>
      <c r="L6164" s="444">
        <f t="shared" ca="1" si="222"/>
        <v>2013324644156985.3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2013324644156985.3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8388852683987.4375</v>
      </c>
      <c r="L6165" s="444">
        <f t="shared" ca="1" si="222"/>
        <v>2021713496840972.8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2021713496840972.8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8423806236837.3867</v>
      </c>
      <c r="L6166" s="444">
        <f t="shared" ca="1" si="222"/>
        <v>2030137303077810.3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2030137303077810.3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8458905429490.875</v>
      </c>
      <c r="L6167" s="444">
        <f t="shared" ca="1" si="222"/>
        <v>2038596208507301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2038596208507301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8494150868780.4209</v>
      </c>
      <c r="L6168" s="444">
        <f t="shared" ca="1" si="222"/>
        <v>2047090359376081.5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2047090359376081.5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8529543164067.0059</v>
      </c>
      <c r="L6169" s="444">
        <f t="shared" ca="1" si="222"/>
        <v>2055619902540148.5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2055619902540148.5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8565082927250.6182</v>
      </c>
      <c r="L6170" s="444">
        <f t="shared" ca="1" si="222"/>
        <v>2064184985467399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2064184985467399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8600770772780.8281</v>
      </c>
      <c r="L6171" s="444">
        <f t="shared" ca="1" si="222"/>
        <v>2072785756240179.8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2072785756240179.8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8636607317667.417</v>
      </c>
      <c r="L6172" s="444">
        <f t="shared" ca="1" si="222"/>
        <v>2081422363557847.3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2081422363557847.3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8672593181491.0313</v>
      </c>
      <c r="L6173" s="444">
        <f t="shared" ca="1" si="222"/>
        <v>2090094956739338.3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2090094956739338.3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8708728986413.9092</v>
      </c>
      <c r="L6174" s="444">
        <f t="shared" ca="1" si="222"/>
        <v>2098803685725752.3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2098803685725752.3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8745015357190.6338</v>
      </c>
      <c r="L6175" s="444">
        <f t="shared" ca="1" si="222"/>
        <v>2107548701082943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2107548701082943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8781452921178.9287</v>
      </c>
      <c r="L6176" s="444">
        <f t="shared" ca="1" si="222"/>
        <v>2116330154004122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2116330154004122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8818042308350.5078</v>
      </c>
      <c r="L6177" s="444">
        <f t="shared" ca="1" si="222"/>
        <v>2125148196312472.5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2125148196312472.5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8854784151301.9688</v>
      </c>
      <c r="L6178" s="444">
        <f t="shared" ca="1" si="222"/>
        <v>2134002980463774.5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2134002980463774.5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8891679085265.7285</v>
      </c>
      <c r="L6179" s="444">
        <f t="shared" ca="1" si="222"/>
        <v>2142894659549040.3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2142894659549040.3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8928727748121</v>
      </c>
      <c r="L6180" s="444">
        <f t="shared" ca="1" si="222"/>
        <v>2151823387297161.3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2151823387297161.3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8965930780404.8379</v>
      </c>
      <c r="L6181" s="444">
        <f t="shared" ca="1" si="222"/>
        <v>2160789318077566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2160789318077566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9003288825323.1914</v>
      </c>
      <c r="L6182" s="444">
        <f t="shared" ca="1" si="222"/>
        <v>2169792606902889.3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2169792606902889.3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9040802528762.0391</v>
      </c>
      <c r="L6183" s="444">
        <f t="shared" ca="1" si="222"/>
        <v>2178833409431651.3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2178833409431651.3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9078472539298.5469</v>
      </c>
      <c r="L6184" s="444">
        <f t="shared" ca="1" si="222"/>
        <v>2187911881970949.8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2187911881970949.8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9116299508212.291</v>
      </c>
      <c r="L6185" s="444">
        <f t="shared" ca="1" si="222"/>
        <v>2197028181479162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2197028181479162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9154284089496.5078</v>
      </c>
      <c r="L6186" s="444">
        <f t="shared" ca="1" si="222"/>
        <v>2206182465568658.5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2206182465568658.5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9192426939869.4102</v>
      </c>
      <c r="L6187" s="444">
        <f t="shared" ca="1" si="222"/>
        <v>2215374892508528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2215374892508528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9230728718785.5332</v>
      </c>
      <c r="L6188" s="444">
        <f t="shared" ca="1" si="222"/>
        <v>2224605621227313.5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2224605621227313.5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9269190088447.1387</v>
      </c>
      <c r="L6189" s="444">
        <f t="shared" ca="1" si="222"/>
        <v>2233874811315760.8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2233874811315760.8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9307811713815.6699</v>
      </c>
      <c r="L6190" s="444">
        <f t="shared" ca="1" si="222"/>
        <v>2243182623029576.5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2243182623029576.5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9346594262623.2344</v>
      </c>
      <c r="L6191" s="444">
        <f t="shared" ca="1" si="222"/>
        <v>2252529217292199.5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2252529217292199.5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9385538405384.1641</v>
      </c>
      <c r="L6192" s="444">
        <f t="shared" ca="1" si="222"/>
        <v>2261914755697583.5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2261914755697583.5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9424644815406.5977</v>
      </c>
      <c r="L6193" s="444">
        <f t="shared" ca="1" si="222"/>
        <v>2271339400512990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2271339400512990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9463914168804.125</v>
      </c>
      <c r="L6194" s="444">
        <f t="shared" ca="1" si="222"/>
        <v>2280803314681794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2280803314681794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9503347144507.4746</v>
      </c>
      <c r="L6195" s="444">
        <f t="shared" ca="1" si="222"/>
        <v>2290306661826301.5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2290306661826301.5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9542944424276.2559</v>
      </c>
      <c r="L6196" s="444">
        <f t="shared" ca="1" si="222"/>
        <v>2299849606250578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2299849606250578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9582706692710.7422</v>
      </c>
      <c r="L6197" s="444">
        <f t="shared" ca="1" si="222"/>
        <v>2309432312943288.5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2309432312943288.5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9622634637263.7012</v>
      </c>
      <c r="L6198" s="444">
        <f t="shared" ca="1" si="222"/>
        <v>2319054947580552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2319054947580552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9662728948252.3008</v>
      </c>
      <c r="L6199" s="444">
        <f t="shared" ca="1" si="222"/>
        <v>2328717676528804.5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2328717676528804.5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9702990318870.0195</v>
      </c>
      <c r="L6200" s="444">
        <f t="shared" ca="1" si="222"/>
        <v>2338420666847674.5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2338420666847674.5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9743419445198.6445</v>
      </c>
      <c r="L6201" s="444">
        <f t="shared" ca="1" si="222"/>
        <v>2348164086292873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2348164086292873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9784017026220.3047</v>
      </c>
      <c r="L6202" s="444">
        <f t="shared" ca="1" si="222"/>
        <v>2357948103319093.5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2357948103319093.5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9824783763829.5566</v>
      </c>
      <c r="L6203" s="444">
        <f t="shared" ca="1" si="222"/>
        <v>2367772887082923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2367772887082923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9865720362845.5117</v>
      </c>
      <c r="L6204" s="444">
        <f t="shared" ca="1" si="222"/>
        <v>2377638607445768.5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2377638607445768.5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9906827531024.0352</v>
      </c>
      <c r="L6205" s="444">
        <f t="shared" ca="1" si="222"/>
        <v>2387545434976792.5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2387545434976792.5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9948105979069.9688</v>
      </c>
      <c r="L6206" s="444">
        <f t="shared" ca="1" si="222"/>
        <v>2397493540955862.5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2397493540955862.5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9989556420649.4277</v>
      </c>
      <c r="L6207" s="444">
        <f t="shared" ca="1" si="222"/>
        <v>2407483097376512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2407483097376512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10031179572402.133</v>
      </c>
      <c r="L6208" s="444">
        <f t="shared" ca="1" si="222"/>
        <v>2417514276948914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2417514276948914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10072976153953.809</v>
      </c>
      <c r="L6209" s="444">
        <f t="shared" ca="1" si="222"/>
        <v>2427587253102868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2427587253102868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10114946887928.617</v>
      </c>
      <c r="L6210" s="444">
        <f t="shared" ca="1" si="222"/>
        <v>2437702199990796.5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2437702199990796.5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10157092499961.652</v>
      </c>
      <c r="L6211" s="444">
        <f t="shared" ca="1" si="222"/>
        <v>2447859292490758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2447859292490758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10199413718711.492</v>
      </c>
      <c r="L6212" s="444">
        <f t="shared" ca="1" si="222"/>
        <v>2458058706209469.5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2458058706209469.5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10241911275872.789</v>
      </c>
      <c r="L6213" s="444">
        <f t="shared" ca="1" si="222"/>
        <v>2468300617485342.5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2468300617485342.5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10284585906188.928</v>
      </c>
      <c r="L6214" s="444">
        <f t="shared" ca="1" si="222"/>
        <v>2478585203391531.5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2478585203391531.5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10327438347464.715</v>
      </c>
      <c r="L6215" s="444">
        <f t="shared" ca="1" si="222"/>
        <v>2488912641738996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2488912641738996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10370469340579.15</v>
      </c>
      <c r="L6216" s="444">
        <f t="shared" ca="1" si="222"/>
        <v>2499283111079575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2499283111079575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10413679629498.229</v>
      </c>
      <c r="L6217" s="444">
        <f t="shared" ca="1" si="222"/>
        <v>2509696790709073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2509696790709073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10457069961287.805</v>
      </c>
      <c r="L6218" s="444">
        <f t="shared" ca="1" si="222"/>
        <v>2520153860670361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2520153860670361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10500641086126.504</v>
      </c>
      <c r="L6219" s="444">
        <f t="shared" ca="1" si="222"/>
        <v>2530654501756487.5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2530654501756487.5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10544393757318.697</v>
      </c>
      <c r="L6220" s="444">
        <f t="shared" ca="1" si="222"/>
        <v>2541198895513806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2541198895513806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10588328731307.525</v>
      </c>
      <c r="L6221" s="444">
        <f t="shared" ca="1" si="222"/>
        <v>2551787224245113.5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2551787224245113.5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10632446767687.973</v>
      </c>
      <c r="L6222" s="444">
        <f t="shared" ca="1" si="222"/>
        <v>2562419671012801.5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2562419671012801.5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10676748629220.006</v>
      </c>
      <c r="L6223" s="444">
        <f t="shared" ca="1" si="222"/>
        <v>2573096419642021.5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2573096419642021.5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10721235081841.756</v>
      </c>
      <c r="L6224" s="444">
        <f t="shared" ca="1" si="222"/>
        <v>2583817654723863.5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2583817654723863.5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10765906894682.764</v>
      </c>
      <c r="L6225" s="444">
        <f t="shared" ca="1" si="222"/>
        <v>2594583561618546.5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2594583561618546.5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10810764840077.277</v>
      </c>
      <c r="L6226" s="444">
        <f t="shared" ca="1" si="222"/>
        <v>2605394326458624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2605394326458624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10855809693577.6</v>
      </c>
      <c r="L6227" s="444">
        <f t="shared" ca="1" si="222"/>
        <v>2616250136152201.5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2616250136152201.5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10901042233967.506</v>
      </c>
      <c r="L6228" s="444">
        <f t="shared" ca="1" si="222"/>
        <v>2627151178386169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2627151178386169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10946463243275.703</v>
      </c>
      <c r="L6229" s="444">
        <f t="shared" ca="1" si="222"/>
        <v>2638097641629444.5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2638097641629444.5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10992073506789.352</v>
      </c>
      <c r="L6230" s="444">
        <f t="shared" ca="1" si="222"/>
        <v>2649089715136234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2649089715136234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11037873813067.641</v>
      </c>
      <c r="L6231" s="444">
        <f t="shared" ca="1" si="222"/>
        <v>2660127588949301.5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2660127588949301.5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11083864953955.422</v>
      </c>
      <c r="L6232" s="444">
        <f t="shared" ca="1" si="222"/>
        <v>2671211453903257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2671211453903257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11130047724596.904</v>
      </c>
      <c r="L6233" s="444">
        <f t="shared" ca="1" si="222"/>
        <v>2682341501627854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2682341501627854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11176422923449.391</v>
      </c>
      <c r="L6234" s="444">
        <f t="shared" ca="1" si="222"/>
        <v>2693517924551303.5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2693517924551303.5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11222991352297.098</v>
      </c>
      <c r="L6235" s="444">
        <f t="shared" ca="1" si="222"/>
        <v>2704740915903600.5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2704740915903600.5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11269753816265.002</v>
      </c>
      <c r="L6236" s="444">
        <f t="shared" ca="1" si="222"/>
        <v>2716010669719865.5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2716010669719865.5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11316711123832.773</v>
      </c>
      <c r="L6237" s="444">
        <f t="shared" ca="1" si="222"/>
        <v>2727327380843698.5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2727327380843698.5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11363864086848.744</v>
      </c>
      <c r="L6238" s="444">
        <f t="shared" ca="1" si="222"/>
        <v>2738691244930547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2738691244930547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11411213520543.945</v>
      </c>
      <c r="L6239" s="444">
        <f t="shared" ca="1" si="222"/>
        <v>2750102458451091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2750102458451091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11458760243546.213</v>
      </c>
      <c r="L6240" s="444">
        <f t="shared" ca="1" si="222"/>
        <v>2761561218694637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2761561218694637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11506505077894.32</v>
      </c>
      <c r="L6241" s="444">
        <f t="shared" ca="1" si="222"/>
        <v>2773067723772531.5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2773067723772531.5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11554448849052.215</v>
      </c>
      <c r="L6242" s="444">
        <f t="shared" ca="1" si="222"/>
        <v>2784622172621583.5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2784622172621583.5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11602592385923.264</v>
      </c>
      <c r="L6243" s="444">
        <f t="shared" ca="1" si="222"/>
        <v>2796224765007507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2796224765007507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11650936520864.613</v>
      </c>
      <c r="L6244" s="444">
        <f t="shared" ca="1" si="222"/>
        <v>2807875701528371.5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2807875701528371.5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11699482089701.547</v>
      </c>
      <c r="L6245" s="444">
        <f t="shared" ca="1" si="222"/>
        <v>2819575183618073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2819575183618073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11748229931741.971</v>
      </c>
      <c r="L6246" s="444">
        <f t="shared" ca="1" si="222"/>
        <v>2831323413549815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2831323413549815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11797180889790.896</v>
      </c>
      <c r="L6247" s="444">
        <f t="shared" ca="1" si="222"/>
        <v>2843120594439606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2843120594439606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11846335810165.025</v>
      </c>
      <c r="L6248" s="444">
        <f t="shared" ca="1" si="222"/>
        <v>2854966930249771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2854966930249771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11895695542707.379</v>
      </c>
      <c r="L6249" s="444">
        <f t="shared" ca="1" si="222"/>
        <v>2866862625792478.5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2866862625792478.5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11945260940801.994</v>
      </c>
      <c r="L6250" s="444">
        <f t="shared" ca="1" si="222"/>
        <v>2878807886733280.5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3667634.8656699946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56</v>
      </c>
      <c r="C4" s="463">
        <f ca="1">(SUMIFS(H:H,I:I,"&gt;0",L:L,"&lt;0"))</f>
        <v>672</v>
      </c>
      <c r="D4" s="456">
        <f t="array" aca="1" ref="D4" ca="1">INDEX(N:N,MATCH(C4,H:H,0),0)</f>
        <v>71711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3667634.8656699946</v>
      </c>
      <c r="C8" s="447">
        <f t="shared" ref="C8:C71" si="0">SUMIF(G:G,A8,J:J)</f>
        <v>0</v>
      </c>
      <c r="D8" s="447">
        <f ca="1">SUMIF(G:G,1,K:K)</f>
        <v>187643.16046489248</v>
      </c>
      <c r="E8" s="447">
        <f t="shared" ref="E8:E71" ca="1" si="1">B8-C8+D8</f>
        <v>3855278.0261348872</v>
      </c>
      <c r="F8" s="431"/>
      <c r="G8" s="459">
        <v>1</v>
      </c>
      <c r="H8" s="459">
        <v>1</v>
      </c>
      <c r="I8" s="444">
        <f ca="1">B1</f>
        <v>3667634.8656699946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15281.811940291644</v>
      </c>
      <c r="L8" s="444">
        <f t="shared" ref="L8:L262" ca="1" si="3">I8-J8+K8</f>
        <v>3682916.677610286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3855278.0261348872</v>
      </c>
      <c r="C9" s="447">
        <f t="shared" si="0"/>
        <v>0</v>
      </c>
      <c r="D9" s="447">
        <f ca="1">SUMIF(G:G,2,K:K)</f>
        <v>197243.34067880298</v>
      </c>
      <c r="E9" s="447">
        <f t="shared" ca="1" si="1"/>
        <v>4052521.3668136904</v>
      </c>
      <c r="F9" s="431"/>
      <c r="G9" s="459">
        <v>1</v>
      </c>
      <c r="H9" s="459">
        <v>2</v>
      </c>
      <c r="I9" s="444">
        <f t="shared" ref="I9:I263" ca="1" si="5">L8</f>
        <v>3682916.677610286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15345.486156709525</v>
      </c>
      <c r="L9" s="444">
        <f t="shared" ca="1" si="3"/>
        <v>3698262.1637669955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4052521.3668136904</v>
      </c>
      <c r="C10" s="447">
        <f t="shared" si="0"/>
        <v>0</v>
      </c>
      <c r="D10" s="447">
        <f ca="1">SUMIF(G:G,3,K:K)</f>
        <v>207334.68433246377</v>
      </c>
      <c r="E10" s="447">
        <f t="shared" ca="1" si="1"/>
        <v>4259856.0511461543</v>
      </c>
      <c r="F10" s="431"/>
      <c r="G10" s="459">
        <v>1</v>
      </c>
      <c r="H10" s="459">
        <v>3</v>
      </c>
      <c r="I10" s="444">
        <f t="shared" ca="1" si="5"/>
        <v>3698262.1637669955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15409.425682362484</v>
      </c>
      <c r="L10" s="444">
        <f t="shared" ca="1" si="3"/>
        <v>3713671.5894493582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4259856.0511461543</v>
      </c>
      <c r="C11" s="447">
        <f t="shared" si="0"/>
        <v>0</v>
      </c>
      <c r="D11" s="447">
        <f ca="1">SUMIF(G:G,4,K:K)</f>
        <v>217942.32027962277</v>
      </c>
      <c r="E11" s="447">
        <f t="shared" ca="1" si="1"/>
        <v>4477798.3714257767</v>
      </c>
      <c r="F11" s="431"/>
      <c r="G11" s="459">
        <v>1</v>
      </c>
      <c r="H11" s="459">
        <v>4</v>
      </c>
      <c r="I11" s="444">
        <f t="shared" ca="1" si="5"/>
        <v>3713671.5894493582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15473.63162270566</v>
      </c>
      <c r="L11" s="444">
        <f t="shared" ca="1" si="3"/>
        <v>3729145.2210720638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4477798.3714257767</v>
      </c>
      <c r="C12" s="447">
        <f t="shared" si="0"/>
        <v>0</v>
      </c>
      <c r="D12" s="447">
        <f ca="1">SUMIF(G:G,5,K:K)</f>
        <v>229092.66301387674</v>
      </c>
      <c r="E12" s="447">
        <f t="shared" ca="1" si="1"/>
        <v>4706891.0344396532</v>
      </c>
      <c r="F12" s="431"/>
      <c r="G12" s="459">
        <v>1</v>
      </c>
      <c r="H12" s="459">
        <v>5</v>
      </c>
      <c r="I12" s="444">
        <f t="shared" ca="1" si="5"/>
        <v>3729145.2210720638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15538.105087800266</v>
      </c>
      <c r="L12" s="444">
        <f t="shared" ca="1" si="3"/>
        <v>3744683.3261598642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4706891.0344396532</v>
      </c>
      <c r="C13" s="447">
        <f t="shared" si="0"/>
        <v>116996.01957289393</v>
      </c>
      <c r="D13" s="447">
        <f ca="1">SUMIF(G:G,6,K:K)</f>
        <v>239342.87804409754</v>
      </c>
      <c r="E13" s="447">
        <f t="shared" ca="1" si="1"/>
        <v>4829237.8929108568</v>
      </c>
      <c r="F13" s="431"/>
      <c r="G13" s="459">
        <v>1</v>
      </c>
      <c r="H13" s="459">
        <v>6</v>
      </c>
      <c r="I13" s="444">
        <f t="shared" ca="1" si="5"/>
        <v>3744683.3261598642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15602.847192332767</v>
      </c>
      <c r="L13" s="444">
        <f t="shared" ca="1" si="3"/>
        <v>3760286.1733521968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4829237.8929108568</v>
      </c>
      <c r="C14" s="447">
        <f t="shared" si="0"/>
        <v>280790.44697494537</v>
      </c>
      <c r="D14" s="447">
        <f ca="1">SUMIF(G:G,7,K:K)</f>
        <v>239350.83173148782</v>
      </c>
      <c r="E14" s="447">
        <f t="shared" ca="1" si="1"/>
        <v>4787798.2776673995</v>
      </c>
      <c r="F14" s="431"/>
      <c r="G14" s="459">
        <v>1</v>
      </c>
      <c r="H14" s="459">
        <v>7</v>
      </c>
      <c r="I14" s="444">
        <f t="shared" ca="1" si="5"/>
        <v>3760286.1733521968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15667.859055634155</v>
      </c>
      <c r="L14" s="444">
        <f t="shared" ca="1" si="3"/>
        <v>3775954.0324078309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4787798.2776673995</v>
      </c>
      <c r="C15" s="447">
        <f t="shared" si="0"/>
        <v>280790.44697494537</v>
      </c>
      <c r="D15" s="447">
        <f ca="1">SUMIF(G:G,8,K:K)</f>
        <v>237230.70236814357</v>
      </c>
      <c r="E15" s="447">
        <f t="shared" ca="1" si="1"/>
        <v>4744238.5330605982</v>
      </c>
      <c r="F15" s="431"/>
      <c r="G15" s="459">
        <v>1</v>
      </c>
      <c r="H15" s="459">
        <v>8</v>
      </c>
      <c r="I15" s="444">
        <f t="shared" ca="1" si="5"/>
        <v>3775954.0324078309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15733.141801699296</v>
      </c>
      <c r="L15" s="444">
        <f t="shared" ca="1" si="3"/>
        <v>3791687.17420953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4744238.5330605982</v>
      </c>
      <c r="C16" s="447">
        <f t="shared" si="0"/>
        <v>261607.54257494543</v>
      </c>
      <c r="D16" s="447">
        <f ca="1">SUMIF(G:G,9,K:K)</f>
        <v>235488.3993661874</v>
      </c>
      <c r="E16" s="447">
        <f t="shared" ca="1" si="1"/>
        <v>4718119.3898518402</v>
      </c>
      <c r="F16" s="431"/>
      <c r="G16" s="459">
        <v>1</v>
      </c>
      <c r="H16" s="459">
        <v>9</v>
      </c>
      <c r="I16" s="444">
        <f t="shared" ca="1" si="5"/>
        <v>3791687.17420953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15798.696559206375</v>
      </c>
      <c r="L16" s="444">
        <f t="shared" ca="1" si="3"/>
        <v>3807485.8707687366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4718119.3898518402</v>
      </c>
      <c r="C17" s="447">
        <f t="shared" si="0"/>
        <v>259863.64217494545</v>
      </c>
      <c r="D17" s="447">
        <f ca="1">SUMIF(G:G,10,K:K)</f>
        <v>234241.31568276352</v>
      </c>
      <c r="E17" s="447">
        <f t="shared" ca="1" si="1"/>
        <v>4692497.0633596582</v>
      </c>
      <c r="F17" s="431"/>
      <c r="G17" s="459">
        <v>1</v>
      </c>
      <c r="H17" s="459">
        <v>10</v>
      </c>
      <c r="I17" s="444">
        <f t="shared" ca="1" si="5"/>
        <v>3807485.8707687366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15864.524461536403</v>
      </c>
      <c r="L17" s="444">
        <f t="shared" ca="1" si="3"/>
        <v>3823350.3952302728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4692497.0633596582</v>
      </c>
      <c r="C18" s="447">
        <f t="shared" si="0"/>
        <v>259863.64217494545</v>
      </c>
      <c r="D18" s="447">
        <f ca="1">SUMIF(G:G,11,K:K)</f>
        <v>232930.42883127829</v>
      </c>
      <c r="E18" s="447">
        <f t="shared" ca="1" si="1"/>
        <v>4665563.8500159914</v>
      </c>
      <c r="F18" s="431"/>
      <c r="G18" s="459">
        <v>1</v>
      </c>
      <c r="H18" s="459">
        <v>11</v>
      </c>
      <c r="I18" s="444">
        <f t="shared" ca="1" si="5"/>
        <v>3823350.3952302728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15930.626646792805</v>
      </c>
      <c r="L18" s="444">
        <f t="shared" ca="1" si="3"/>
        <v>3839281.0218770658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4665563.8500159914</v>
      </c>
      <c r="C19" s="447">
        <f t="shared" si="0"/>
        <v>259863.64217494545</v>
      </c>
      <c r="D19" s="447">
        <f ca="1">SUMIF(G:G,12,K:K)</f>
        <v>231552.47452056286</v>
      </c>
      <c r="E19" s="447">
        <f t="shared" ca="1" si="1"/>
        <v>4637252.6823616093</v>
      </c>
      <c r="F19" s="431"/>
      <c r="G19" s="459">
        <v>1</v>
      </c>
      <c r="H19" s="459">
        <v>12</v>
      </c>
      <c r="I19" s="444">
        <f t="shared" ca="1" si="5"/>
        <v>3839281.0218770658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15997.004257821107</v>
      </c>
      <c r="L19" s="444">
        <f t="shared" ca="1" si="3"/>
        <v>3855278.0261348868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4637252.6823616093</v>
      </c>
      <c r="C20" s="447">
        <f t="shared" si="0"/>
        <v>259863.64217494545</v>
      </c>
      <c r="D20" s="447">
        <f ca="1">SUMIF(G:G,13,K:K)</f>
        <v>230104.02145211695</v>
      </c>
      <c r="E20" s="447">
        <f t="shared" ca="1" si="1"/>
        <v>4607493.0616387809</v>
      </c>
      <c r="F20" s="431"/>
      <c r="G20" s="459">
        <v>2</v>
      </c>
      <c r="H20" s="459">
        <v>13</v>
      </c>
      <c r="I20" s="444">
        <f t="shared" ca="1" si="5"/>
        <v>3855278.0261348868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16063.658442228694</v>
      </c>
      <c r="L20" s="444">
        <f t="shared" ca="1" si="3"/>
        <v>3871341.6845771153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4607493.0616387809</v>
      </c>
      <c r="C21" s="447">
        <f t="shared" si="0"/>
        <v>259863.64217494545</v>
      </c>
      <c r="D21" s="447">
        <f ca="1">SUMIF(G:G,14,K:K)</f>
        <v>228581.46277569671</v>
      </c>
      <c r="E21" s="447">
        <f t="shared" ca="1" si="1"/>
        <v>4576210.8822395327</v>
      </c>
      <c r="F21" s="431"/>
      <c r="G21" s="459">
        <v>2</v>
      </c>
      <c r="H21" s="459">
        <v>14</v>
      </c>
      <c r="I21" s="444">
        <f t="shared" ca="1" si="5"/>
        <v>3871341.6845771153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16130.590352404646</v>
      </c>
      <c r="L21" s="444">
        <f t="shared" ca="1" si="3"/>
        <v>3887472.2749295202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4576210.8822395327</v>
      </c>
      <c r="C22" s="447">
        <f t="shared" si="0"/>
        <v>259863.64217494545</v>
      </c>
      <c r="D22" s="447">
        <f ca="1">SUMIF(G:G,15,K:K)</f>
        <v>226981.0071077545</v>
      </c>
      <c r="E22" s="447">
        <f t="shared" ca="1" si="1"/>
        <v>4543328.2471723417</v>
      </c>
      <c r="F22" s="431"/>
      <c r="G22" s="459">
        <v>2</v>
      </c>
      <c r="H22" s="459">
        <v>15</v>
      </c>
      <c r="I22" s="444">
        <f t="shared" ca="1" si="5"/>
        <v>3887472.2749295202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16197.801145539665</v>
      </c>
      <c r="L22" s="444">
        <f t="shared" ca="1" si="3"/>
        <v>3903670.0760750598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4543328.2471723417</v>
      </c>
      <c r="C23" s="447">
        <f t="shared" si="0"/>
        <v>259863.64217494545</v>
      </c>
      <c r="D23" s="447">
        <f ca="1">SUMIF(G:G,16,K:K)</f>
        <v>225298.66909036483</v>
      </c>
      <c r="E23" s="447">
        <f t="shared" ca="1" si="1"/>
        <v>4508763.2740877615</v>
      </c>
      <c r="F23" s="431"/>
      <c r="G23" s="459">
        <v>2</v>
      </c>
      <c r="H23" s="459">
        <v>16</v>
      </c>
      <c r="I23" s="444">
        <f t="shared" ca="1" si="5"/>
        <v>3903670.0760750598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16265.291983646084</v>
      </c>
      <c r="L23" s="444">
        <f t="shared" ca="1" si="3"/>
        <v>3919935.3680587057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4508763.2740877615</v>
      </c>
      <c r="C24" s="447">
        <f t="shared" si="0"/>
        <v>259863.64217494545</v>
      </c>
      <c r="D24" s="447">
        <f ca="1">SUMIF(G:G,17,K:K)</f>
        <v>223530.25946712695</v>
      </c>
      <c r="E24" s="447">
        <f t="shared" ca="1" si="1"/>
        <v>4472429.8913799431</v>
      </c>
      <c r="F24" s="431"/>
      <c r="G24" s="459">
        <v>2</v>
      </c>
      <c r="H24" s="459">
        <v>17</v>
      </c>
      <c r="I24" s="444">
        <f t="shared" ca="1" si="5"/>
        <v>3919935.3680587057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16333.064033577941</v>
      </c>
      <c r="L24" s="444">
        <f t="shared" ca="1" si="3"/>
        <v>3936268.4320922839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4472429.8913799431</v>
      </c>
      <c r="C25" s="447">
        <f t="shared" si="0"/>
        <v>259863.64217494545</v>
      </c>
      <c r="D25" s="447">
        <f ca="1">SUMIF(G:G,18,K:K)</f>
        <v>221671.37465133186</v>
      </c>
      <c r="E25" s="447">
        <f t="shared" ca="1" si="1"/>
        <v>4434237.6238563294</v>
      </c>
      <c r="F25" s="431"/>
      <c r="G25" s="459">
        <v>2</v>
      </c>
      <c r="H25" s="459">
        <v>18</v>
      </c>
      <c r="I25" s="444">
        <f t="shared" ca="1" si="5"/>
        <v>3936268.4320922839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16401.118467051183</v>
      </c>
      <c r="L25" s="444">
        <f t="shared" ca="1" si="3"/>
        <v>3952669.5505593349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4434237.6238563294</v>
      </c>
      <c r="C26" s="447">
        <f t="shared" si="0"/>
        <v>259863.64217494545</v>
      </c>
      <c r="D26" s="447">
        <f ca="1">SUMIF(G:G,19,K:K)</f>
        <v>219717.38576041721</v>
      </c>
      <c r="E26" s="447">
        <f t="shared" ca="1" si="1"/>
        <v>4394091.3674418014</v>
      </c>
      <c r="F26" s="431"/>
      <c r="G26" s="459">
        <v>2</v>
      </c>
      <c r="H26" s="459">
        <v>19</v>
      </c>
      <c r="I26" s="444">
        <f t="shared" ca="1" si="5"/>
        <v>3952669.5505593349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16469.456460663896</v>
      </c>
      <c r="L26" s="444">
        <f t="shared" ca="1" si="3"/>
        <v>3969139.007019999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4394091.3674418014</v>
      </c>
      <c r="C27" s="447">
        <f t="shared" si="0"/>
        <v>259863.64217494545</v>
      </c>
      <c r="D27" s="447">
        <f ca="1">SUMIF(G:G,20,K:K)</f>
        <v>217663.42708940344</v>
      </c>
      <c r="E27" s="447">
        <f t="shared" ca="1" si="1"/>
        <v>4351891.1523562595</v>
      </c>
      <c r="F27" s="431"/>
      <c r="G27" s="459">
        <v>2</v>
      </c>
      <c r="H27" s="459">
        <v>20</v>
      </c>
      <c r="I27" s="444">
        <f t="shared" ca="1" si="5"/>
        <v>3969139.007019999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16538.07919591666</v>
      </c>
      <c r="L27" s="444">
        <f t="shared" ca="1" si="3"/>
        <v>3985677.0862159156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4351891.1523562595</v>
      </c>
      <c r="C28" s="447">
        <f t="shared" si="0"/>
        <v>259863.64217494545</v>
      </c>
      <c r="D28" s="447">
        <f ca="1">SUMIF(G:G,21,K:K)</f>
        <v>215504.38399461002</v>
      </c>
      <c r="E28" s="447">
        <f t="shared" ca="1" si="1"/>
        <v>4307531.8941759244</v>
      </c>
      <c r="F28" s="431"/>
      <c r="G28" s="459">
        <v>2</v>
      </c>
      <c r="H28" s="459">
        <v>21</v>
      </c>
      <c r="I28" s="444">
        <f t="shared" ca="1" si="5"/>
        <v>3985677.0862159156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16606.987859232981</v>
      </c>
      <c r="L28" s="444">
        <f t="shared" ca="1" si="3"/>
        <v>4002284.0740751484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4307531.8941759244</v>
      </c>
      <c r="C29" s="447">
        <f t="shared" si="0"/>
        <v>259863.64217494545</v>
      </c>
      <c r="D29" s="447">
        <f ca="1">SUMIF(G:G,22,K:K)</f>
        <v>213234.88015747859</v>
      </c>
      <c r="E29" s="447">
        <f t="shared" ca="1" si="1"/>
        <v>4260903.1321584573</v>
      </c>
      <c r="F29" s="431"/>
      <c r="G29" s="459">
        <v>2</v>
      </c>
      <c r="H29" s="459">
        <v>22</v>
      </c>
      <c r="I29" s="444">
        <f t="shared" ca="1" si="5"/>
        <v>4002284.0740751484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16676.183641979787</v>
      </c>
      <c r="L29" s="444">
        <f t="shared" ca="1" si="3"/>
        <v>4018960.2577171284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4260903.1321584573</v>
      </c>
      <c r="C30" s="447">
        <f t="shared" si="0"/>
        <v>259863.64217494545</v>
      </c>
      <c r="D30" s="447">
        <f ca="1">SUMIF(G:G,23,K:K)</f>
        <v>210849.26419678953</v>
      </c>
      <c r="E30" s="447">
        <f t="shared" ca="1" si="1"/>
        <v>4211888.7541803019</v>
      </c>
      <c r="F30" s="431"/>
      <c r="G30" s="459">
        <v>2</v>
      </c>
      <c r="H30" s="459">
        <v>23</v>
      </c>
      <c r="I30" s="444">
        <f t="shared" ca="1" si="5"/>
        <v>4018960.2577171284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16745.667740488036</v>
      </c>
      <c r="L30" s="444">
        <f t="shared" ca="1" si="3"/>
        <v>4035705.9254576163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4211888.7541803019</v>
      </c>
      <c r="C31" s="447">
        <f t="shared" si="0"/>
        <v>259863.64217494545</v>
      </c>
      <c r="D31" s="447">
        <f ca="1">SUMIF(G:G,24,K:K)</f>
        <v>208341.59559593454</v>
      </c>
      <c r="E31" s="447">
        <f t="shared" ca="1" si="1"/>
        <v>4160366.7076012911</v>
      </c>
      <c r="F31" s="431"/>
      <c r="G31" s="459">
        <v>2</v>
      </c>
      <c r="H31" s="459">
        <v>24</v>
      </c>
      <c r="I31" s="444">
        <f t="shared" ca="1" si="5"/>
        <v>4035705.9254576163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16815.441356073403</v>
      </c>
      <c r="L31" s="444">
        <f t="shared" ca="1" si="3"/>
        <v>4052521.3668136899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4160366.7076012911</v>
      </c>
      <c r="C32" s="447">
        <f t="shared" si="0"/>
        <v>259863.64217494545</v>
      </c>
      <c r="D32" s="447">
        <f ca="1">SUMIF(G:G,25,K:K)</f>
        <v>205705.62991020124</v>
      </c>
      <c r="E32" s="447">
        <f t="shared" ca="1" si="1"/>
        <v>4106208.6953365472</v>
      </c>
      <c r="F32" s="431"/>
      <c r="G32" s="459">
        <v>3</v>
      </c>
      <c r="H32" s="459">
        <v>25</v>
      </c>
      <c r="I32" s="444">
        <f t="shared" ca="1" si="5"/>
        <v>4052521.3668136899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16885.50569505704</v>
      </c>
      <c r="L32" s="444">
        <f t="shared" ca="1" si="3"/>
        <v>4069406.872508747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4106208.6953365472</v>
      </c>
      <c r="C33" s="447">
        <f t="shared" si="0"/>
        <v>259863.64217494545</v>
      </c>
      <c r="D33" s="447">
        <f ca="1">SUMIF(G:G,26,K:K)</f>
        <v>202934.8032172347</v>
      </c>
      <c r="E33" s="447">
        <f t="shared" ca="1" si="1"/>
        <v>4049279.8563788361</v>
      </c>
      <c r="F33" s="431"/>
      <c r="G33" s="459">
        <v>3</v>
      </c>
      <c r="H33" s="459">
        <v>26</v>
      </c>
      <c r="I33" s="444">
        <f t="shared" ca="1" si="5"/>
        <v>4069406.872508747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16955.861968786445</v>
      </c>
      <c r="L33" s="444">
        <f t="shared" ca="1" si="3"/>
        <v>4086362.7344775335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4049279.8563788361</v>
      </c>
      <c r="C34" s="447">
        <f t="shared" si="0"/>
        <v>259863.64217494545</v>
      </c>
      <c r="D34" s="447">
        <f ca="1">SUMIF(G:G,27,K:K)</f>
        <v>200022.21577195465</v>
      </c>
      <c r="E34" s="447">
        <f t="shared" ca="1" si="1"/>
        <v>3989438.4299758449</v>
      </c>
      <c r="F34" s="431"/>
      <c r="G34" s="459">
        <v>3</v>
      </c>
      <c r="H34" s="459">
        <v>27</v>
      </c>
      <c r="I34" s="444">
        <f t="shared" ca="1" si="5"/>
        <v>4086362.7344775335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17026.51139365639</v>
      </c>
      <c r="L34" s="444">
        <f t="shared" ca="1" si="3"/>
        <v>4103389.24587119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3989438.4299758449</v>
      </c>
      <c r="C35" s="447">
        <f t="shared" si="0"/>
        <v>259863.64217494545</v>
      </c>
      <c r="D35" s="447">
        <f ca="1">SUMIF(G:G,28,K:K)</f>
        <v>196960.61482522747</v>
      </c>
      <c r="E35" s="447">
        <f t="shared" ca="1" si="1"/>
        <v>3926535.402626127</v>
      </c>
      <c r="F35" s="431"/>
      <c r="G35" s="459">
        <v>3</v>
      </c>
      <c r="H35" s="459">
        <v>28</v>
      </c>
      <c r="I35" s="444">
        <f t="shared" ca="1" si="5"/>
        <v>4103389.24587119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17097.455191129957</v>
      </c>
      <c r="L35" s="444">
        <f t="shared" ca="1" si="3"/>
        <v>4120486.7010623198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3926535.402626127</v>
      </c>
      <c r="C36" s="447">
        <f t="shared" si="0"/>
        <v>259863.64217494545</v>
      </c>
      <c r="D36" s="447">
        <f ca="1">SUMIF(G:G,29,K:K)</f>
        <v>193742.37656350926</v>
      </c>
      <c r="E36" s="447">
        <f t="shared" ca="1" si="1"/>
        <v>3860414.1370146913</v>
      </c>
      <c r="F36" s="431"/>
      <c r="G36" s="459">
        <v>3</v>
      </c>
      <c r="H36" s="459">
        <v>29</v>
      </c>
      <c r="I36" s="444">
        <f t="shared" ca="1" si="5"/>
        <v>4120486.7010623198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17168.694587759663</v>
      </c>
      <c r="L36" s="444">
        <f t="shared" ca="1" si="3"/>
        <v>4137655.3956500795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3860414.1370146913</v>
      </c>
      <c r="C37" s="447">
        <f t="shared" si="0"/>
        <v>259863.64217494545</v>
      </c>
      <c r="D37" s="447">
        <f ca="1">SUMIF(G:G,30,K:K)</f>
        <v>190359.48712448598</v>
      </c>
      <c r="E37" s="447">
        <f t="shared" ca="1" si="1"/>
        <v>3790909.9819642315</v>
      </c>
      <c r="F37" s="431"/>
      <c r="G37" s="459">
        <v>3</v>
      </c>
      <c r="H37" s="459">
        <v>30</v>
      </c>
      <c r="I37" s="444">
        <f t="shared" ca="1" si="5"/>
        <v>4137655.3956500795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17240.230815208663</v>
      </c>
      <c r="L37" s="444">
        <f t="shared" ca="1" si="3"/>
        <v>4154895.626465288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3790909.9819642315</v>
      </c>
      <c r="C38" s="447">
        <f t="shared" si="0"/>
        <v>259863.64217494545</v>
      </c>
      <c r="D38" s="447">
        <f ca="1">SUMIF(G:G,31,K:K)</f>
        <v>186803.52264143812</v>
      </c>
      <c r="E38" s="447">
        <f t="shared" ca="1" si="1"/>
        <v>3717849.8624307243</v>
      </c>
      <c r="F38" s="431"/>
      <c r="G38" s="459">
        <v>3</v>
      </c>
      <c r="H38" s="459">
        <v>31</v>
      </c>
      <c r="I38" s="444">
        <f t="shared" ca="1" si="5"/>
        <v>4154895.626465288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17312.065110272033</v>
      </c>
      <c r="L38" s="444">
        <f t="shared" ca="1" si="3"/>
        <v>4172207.6915755603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3717849.8624307243</v>
      </c>
      <c r="C39" s="447">
        <f t="shared" si="0"/>
        <v>259863.64217494545</v>
      </c>
      <c r="D39" s="447">
        <f ca="1">SUMIF(G:G,32,K:K)</f>
        <v>183065.62826663762</v>
      </c>
      <c r="E39" s="447">
        <f t="shared" ca="1" si="1"/>
        <v>3641051.8485224168</v>
      </c>
      <c r="F39" s="431"/>
      <c r="G39" s="459">
        <v>3</v>
      </c>
      <c r="H39" s="459">
        <v>32</v>
      </c>
      <c r="I39" s="444">
        <f t="shared" ca="1" si="5"/>
        <v>4172207.6915755603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17384.198714898168</v>
      </c>
      <c r="L39" s="444">
        <f t="shared" ca="1" si="3"/>
        <v>4189591.8902904582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3641051.8485224168</v>
      </c>
      <c r="C40" s="447">
        <f t="shared" si="0"/>
        <v>259863.64217494545</v>
      </c>
      <c r="D40" s="447">
        <f ca="1">SUMIF(G:G,33,K:K)</f>
        <v>179136.49612154084</v>
      </c>
      <c r="E40" s="447">
        <f t="shared" ca="1" si="1"/>
        <v>3560324.7024690118</v>
      </c>
      <c r="F40" s="431"/>
      <c r="G40" s="459">
        <v>3</v>
      </c>
      <c r="H40" s="459">
        <v>33</v>
      </c>
      <c r="I40" s="444">
        <f t="shared" ca="1" si="5"/>
        <v>4189591.8902904582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17456.632876210242</v>
      </c>
      <c r="L40" s="444">
        <f t="shared" ca="1" si="3"/>
        <v>4207048.5231666686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3560324.7024690118</v>
      </c>
      <c r="C41" s="447">
        <f t="shared" si="0"/>
        <v>259863.64217494545</v>
      </c>
      <c r="D41" s="447">
        <f ca="1">SUMIF(G:G,34,K:K)</f>
        <v>175006.34211887274</v>
      </c>
      <c r="E41" s="447">
        <f t="shared" ca="1" si="1"/>
        <v>3475467.4024129394</v>
      </c>
      <c r="F41" s="431"/>
      <c r="G41" s="459">
        <v>3</v>
      </c>
      <c r="H41" s="459">
        <v>34</v>
      </c>
      <c r="I41" s="444">
        <f t="shared" ca="1" si="5"/>
        <v>4207048.5231666686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17529.368846527785</v>
      </c>
      <c r="L41" s="444">
        <f t="shared" ca="1" si="3"/>
        <v>4224577.8920131968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3475467.4024129394</v>
      </c>
      <c r="C42" s="447">
        <f t="shared" si="0"/>
        <v>259863.64217494545</v>
      </c>
      <c r="D42" s="447">
        <f ca="1">SUMIF(G:G,35,K:K)</f>
        <v>170664.88159888433</v>
      </c>
      <c r="E42" s="447">
        <f t="shared" ca="1" si="1"/>
        <v>3386268.6418368779</v>
      </c>
      <c r="F42" s="431"/>
      <c r="G42" s="459">
        <v>3</v>
      </c>
      <c r="H42" s="459">
        <v>35</v>
      </c>
      <c r="I42" s="444">
        <f t="shared" ca="1" si="5"/>
        <v>4224577.8920131968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17602.407883388321</v>
      </c>
      <c r="L42" s="444">
        <f t="shared" ca="1" si="3"/>
        <v>4242180.2998965848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3386268.6418368779</v>
      </c>
      <c r="C43" s="447">
        <f t="shared" si="0"/>
        <v>259863.64217494545</v>
      </c>
      <c r="D43" s="447">
        <f ca="1">SUMIF(G:G,36,K:K)</f>
        <v>166101.30371911463</v>
      </c>
      <c r="E43" s="447">
        <f t="shared" ca="1" si="1"/>
        <v>3292506.3033810472</v>
      </c>
      <c r="F43" s="431"/>
      <c r="G43" s="459">
        <v>3</v>
      </c>
      <c r="H43" s="459">
        <v>36</v>
      </c>
      <c r="I43" s="444">
        <f t="shared" ca="1" si="5"/>
        <v>4242180.2998965848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17675.751249569104</v>
      </c>
      <c r="L43" s="444">
        <f t="shared" ca="1" si="3"/>
        <v>4259856.0511461543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3292506.3033810472</v>
      </c>
      <c r="C44" s="447">
        <f t="shared" si="0"/>
        <v>259863.64217494545</v>
      </c>
      <c r="D44" s="447">
        <f ca="1">SUMIF(G:G,37,K:K)</f>
        <v>161304.24453388486</v>
      </c>
      <c r="E44" s="447">
        <f t="shared" ca="1" si="1"/>
        <v>3193946.9057399868</v>
      </c>
      <c r="F44" s="431"/>
      <c r="G44" s="459">
        <v>4</v>
      </c>
      <c r="H44" s="459">
        <v>37</v>
      </c>
      <c r="I44" s="444">
        <f t="shared" ca="1" si="5"/>
        <v>4259856.0511461543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17749.400213108976</v>
      </c>
      <c r="L44" s="444">
        <f t="shared" ca="1" si="3"/>
        <v>4277605.4513592636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3193946.9057399868</v>
      </c>
      <c r="C45" s="447">
        <f t="shared" si="0"/>
        <v>259863.64217494545</v>
      </c>
      <c r="D45" s="447">
        <f ca="1">SUMIF(G:G,38,K:K)</f>
        <v>156261.75869648776</v>
      </c>
      <c r="E45" s="447">
        <f t="shared" ca="1" si="1"/>
        <v>3090345.0222615288</v>
      </c>
      <c r="F45" s="431"/>
      <c r="G45" s="459">
        <v>4</v>
      </c>
      <c r="H45" s="459">
        <v>38</v>
      </c>
      <c r="I45" s="444">
        <f t="shared" ca="1" si="5"/>
        <v>4277605.4513592636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17823.356047330264</v>
      </c>
      <c r="L45" s="444">
        <f t="shared" ca="1" si="3"/>
        <v>4295428.807406594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3090345.0222615288</v>
      </c>
      <c r="C46" s="447">
        <f t="shared" si="0"/>
        <v>259863.64217494545</v>
      </c>
      <c r="D46" s="447">
        <f ca="1">SUMIF(G:G,39,K:K)</f>
        <v>150961.28971360764</v>
      </c>
      <c r="E46" s="447">
        <f t="shared" ca="1" si="1"/>
        <v>2981442.6698001907</v>
      </c>
      <c r="F46" s="431"/>
      <c r="G46" s="459">
        <v>4</v>
      </c>
      <c r="H46" s="459">
        <v>39</v>
      </c>
      <c r="I46" s="444">
        <f t="shared" ca="1" si="5"/>
        <v>4295428.807406594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17897.620030860809</v>
      </c>
      <c r="L46" s="444">
        <f t="shared" ca="1" si="3"/>
        <v>4313326.4274374545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2981442.6698001907</v>
      </c>
      <c r="C47" s="447">
        <f t="shared" si="0"/>
        <v>259863.64217494545</v>
      </c>
      <c r="D47" s="447">
        <f ca="1">SUMIF(G:G,40,K:K)</f>
        <v>145389.63867790013</v>
      </c>
      <c r="E47" s="447">
        <f t="shared" ca="1" si="1"/>
        <v>2866968.6663031452</v>
      </c>
      <c r="F47" s="431"/>
      <c r="G47" s="459">
        <v>4</v>
      </c>
      <c r="H47" s="459">
        <v>40</v>
      </c>
      <c r="I47" s="444">
        <f t="shared" ca="1" si="5"/>
        <v>4313326.4274374545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17972.19344765606</v>
      </c>
      <c r="L47" s="444">
        <f t="shared" ca="1" si="3"/>
        <v>4331298.6208851105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2866968.6663031452</v>
      </c>
      <c r="C48" s="447">
        <f t="shared" si="0"/>
        <v>259863.64217494545</v>
      </c>
      <c r="D48" s="447">
        <f ca="1">SUMIF(G:G,41,K:K)</f>
        <v>139532.93140087108</v>
      </c>
      <c r="E48" s="447">
        <f t="shared" ca="1" si="1"/>
        <v>2746637.9555290705</v>
      </c>
      <c r="F48" s="431"/>
      <c r="G48" s="459">
        <v>4</v>
      </c>
      <c r="H48" s="459">
        <v>41</v>
      </c>
      <c r="I48" s="444">
        <f t="shared" ca="1" si="5"/>
        <v>4331298.6208851105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18047.077587021293</v>
      </c>
      <c r="L48" s="444">
        <f t="shared" ca="1" si="3"/>
        <v>4349345.698472132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2746637.9555290705</v>
      </c>
      <c r="C49" s="447">
        <f t="shared" si="0"/>
        <v>259863.64217494545</v>
      </c>
      <c r="D49" s="447">
        <f ca="1">SUMIF(G:G,42,K:K)</f>
        <v>133376.58386421145</v>
      </c>
      <c r="E49" s="447">
        <f t="shared" ca="1" si="1"/>
        <v>2620150.8972183368</v>
      </c>
      <c r="F49" s="431"/>
      <c r="G49" s="459">
        <v>4</v>
      </c>
      <c r="H49" s="459">
        <v>42</v>
      </c>
      <c r="I49" s="444">
        <f t="shared" ca="1" si="5"/>
        <v>4349345.698472132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18122.273743633883</v>
      </c>
      <c r="L49" s="444">
        <f t="shared" ca="1" si="3"/>
        <v>4367467.9722157661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2620150.8972183368</v>
      </c>
      <c r="C50" s="447">
        <f t="shared" si="0"/>
        <v>259863.64217494545</v>
      </c>
      <c r="D50" s="447">
        <f ca="1">SUMIF(G:G,43,K:K)</f>
        <v>126905.26590355678</v>
      </c>
      <c r="E50" s="447">
        <f t="shared" ca="1" si="1"/>
        <v>2487192.5209469479</v>
      </c>
      <c r="F50" s="431"/>
      <c r="G50" s="459">
        <v>4</v>
      </c>
      <c r="H50" s="459">
        <v>43</v>
      </c>
      <c r="I50" s="444">
        <f t="shared" ca="1" si="5"/>
        <v>4367467.9722157661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18197.783217565691</v>
      </c>
      <c r="L50" s="444">
        <f t="shared" ca="1" si="3"/>
        <v>4385665.7554333322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2487192.5209469479</v>
      </c>
      <c r="C51" s="447">
        <f t="shared" si="0"/>
        <v>259863.64217494545</v>
      </c>
      <c r="D51" s="447">
        <f ca="1">SUMIF(G:G,44,K:K)</f>
        <v>120102.86303423892</v>
      </c>
      <c r="E51" s="447">
        <f t="shared" ca="1" si="1"/>
        <v>2347431.7418062417</v>
      </c>
      <c r="F51" s="431"/>
      <c r="G51" s="459">
        <v>4</v>
      </c>
      <c r="H51" s="459">
        <v>44</v>
      </c>
      <c r="I51" s="444">
        <f t="shared" ca="1" si="5"/>
        <v>4385665.7554333322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18273.607314305551</v>
      </c>
      <c r="L51" s="444">
        <f t="shared" ca="1" si="3"/>
        <v>4403939.3627476376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2347431.7418062417</v>
      </c>
      <c r="C52" s="447">
        <f t="shared" si="0"/>
        <v>259863.64217494545</v>
      </c>
      <c r="D52" s="447">
        <f ca="1">SUMIF(G:G,45,K:K)</f>
        <v>112952.43632397056</v>
      </c>
      <c r="E52" s="447">
        <f t="shared" ca="1" si="1"/>
        <v>2200520.535955267</v>
      </c>
      <c r="F52" s="431"/>
      <c r="G52" s="459">
        <v>4</v>
      </c>
      <c r="H52" s="459">
        <v>45</v>
      </c>
      <c r="I52" s="444">
        <f t="shared" ca="1" si="5"/>
        <v>4403939.3627476376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18349.747344781823</v>
      </c>
      <c r="L52" s="444">
        <f t="shared" ca="1" si="3"/>
        <v>4422289.1100924192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2200520.535955267</v>
      </c>
      <c r="C53" s="447">
        <f t="shared" si="0"/>
        <v>259863.64217494545</v>
      </c>
      <c r="D53" s="447">
        <f ca="1">SUMIF(G:G,46,K:K)</f>
        <v>105436.18021254067</v>
      </c>
      <c r="E53" s="447">
        <f t="shared" ca="1" si="1"/>
        <v>2046093.0739928624</v>
      </c>
      <c r="F53" s="431"/>
      <c r="G53" s="459">
        <v>4</v>
      </c>
      <c r="H53" s="459">
        <v>46</v>
      </c>
      <c r="I53" s="444">
        <f t="shared" ca="1" si="5"/>
        <v>4422289.1100924192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18426.204625385079</v>
      </c>
      <c r="L53" s="444">
        <f t="shared" ca="1" si="3"/>
        <v>4440715.3147178041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2046093.0739928624</v>
      </c>
      <c r="C54" s="447">
        <f t="shared" si="0"/>
        <v>259863.64217494545</v>
      </c>
      <c r="D54" s="447">
        <f ca="1">SUMIF(G:G,47,K:K)</f>
        <v>97535.378173484802</v>
      </c>
      <c r="E54" s="447">
        <f t="shared" ca="1" si="1"/>
        <v>1883764.8099914016</v>
      </c>
      <c r="F54" s="431"/>
      <c r="G54" s="459">
        <v>4</v>
      </c>
      <c r="H54" s="459">
        <v>47</v>
      </c>
      <c r="I54" s="444">
        <f t="shared" ca="1" si="5"/>
        <v>4440715.3147178041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18502.980477990852</v>
      </c>
      <c r="L54" s="444">
        <f t="shared" ca="1" si="3"/>
        <v>4459218.2951957947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1883764.8099914016</v>
      </c>
      <c r="C55" s="447">
        <f t="shared" si="0"/>
        <v>259863.64217494545</v>
      </c>
      <c r="D55" s="447">
        <f ca="1">SUMIF(G:G,48,K:K)</f>
        <v>89230.356107323023</v>
      </c>
      <c r="E55" s="447">
        <f t="shared" ca="1" si="1"/>
        <v>1713131.5239237791</v>
      </c>
      <c r="F55" s="431"/>
      <c r="G55" s="459">
        <v>4</v>
      </c>
      <c r="H55" s="459">
        <v>48</v>
      </c>
      <c r="I55" s="444">
        <f t="shared" ca="1" si="5"/>
        <v>4459218.2951957947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18580.076229982478</v>
      </c>
      <c r="L55" s="444">
        <f t="shared" ca="1" si="3"/>
        <v>4477798.3714257767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1713131.5239237791</v>
      </c>
      <c r="C56" s="447">
        <f t="shared" si="0"/>
        <v>259863.64217494545</v>
      </c>
      <c r="D56" s="447">
        <f ca="1">SUMIF(G:G,49,K:K)</f>
        <v>80500.433350306703</v>
      </c>
      <c r="E56" s="447">
        <f t="shared" ca="1" si="1"/>
        <v>1533768.3150991404</v>
      </c>
      <c r="F56" s="431"/>
      <c r="G56" s="459">
        <f>G55+1</f>
        <v>5</v>
      </c>
      <c r="H56" s="459">
        <v>49</v>
      </c>
      <c r="I56" s="444">
        <f t="shared" ca="1" si="5"/>
        <v>4477798.3714257767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18657.493214274069</v>
      </c>
      <c r="L56" s="444">
        <f t="shared" ca="1" si="3"/>
        <v>4496455.8646400506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1533768.3150991404</v>
      </c>
      <c r="C57" s="447">
        <f t="shared" si="0"/>
        <v>259863.64217494545</v>
      </c>
      <c r="D57" s="447">
        <f ca="1">SUMIF(G:G,50,K:K)</f>
        <v>71323.871176680492</v>
      </c>
      <c r="E57" s="447">
        <f t="shared" ca="1" si="1"/>
        <v>1345228.5441008755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4496455.8646400506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18735.232769333543</v>
      </c>
      <c r="L57" s="444">
        <f t="shared" ca="1" si="3"/>
        <v>4515191.0974093843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1345228.5441008755</v>
      </c>
      <c r="C58" s="447">
        <f t="shared" si="0"/>
        <v>259863.64217494545</v>
      </c>
      <c r="D58" s="447">
        <f ca="1">SUMIF(G:G,51,K:K)</f>
        <v>61677.818666221872</v>
      </c>
      <c r="E58" s="447">
        <f t="shared" ca="1" si="1"/>
        <v>1147042.7205921519</v>
      </c>
      <c r="F58" s="431"/>
      <c r="G58" s="459">
        <f t="shared" si="8"/>
        <v>5</v>
      </c>
      <c r="H58" s="459">
        <v>51</v>
      </c>
      <c r="I58" s="444">
        <f t="shared" ca="1" si="5"/>
        <v>4515191.0974093843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18813.296239205767</v>
      </c>
      <c r="L58" s="444">
        <f t="shared" ca="1" si="3"/>
        <v>4534004.39364859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1147042.7205921519</v>
      </c>
      <c r="C59" s="447">
        <f t="shared" si="0"/>
        <v>259863.64217494545</v>
      </c>
      <c r="D59" s="447">
        <f ca="1">SUMIF(G:G,52,K:K)</f>
        <v>51538.255802261316</v>
      </c>
      <c r="E59" s="447">
        <f t="shared" ca="1" si="1"/>
        <v>938717.33421946771</v>
      </c>
      <c r="F59" s="431"/>
      <c r="G59" s="459">
        <f t="shared" si="8"/>
        <v>5</v>
      </c>
      <c r="H59" s="459">
        <v>52</v>
      </c>
      <c r="I59" s="444">
        <f t="shared" ca="1" si="5"/>
        <v>4534004.39364859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18891.68497353579</v>
      </c>
      <c r="L59" s="444">
        <f t="shared" ca="1" si="3"/>
        <v>4552896.078622126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938717.33421946771</v>
      </c>
      <c r="C60" s="447">
        <f t="shared" si="0"/>
        <v>259863.64217494545</v>
      </c>
      <c r="D60" s="447">
        <f ca="1">SUMIF(G:G,53,K:K)</f>
        <v>40879.933658489426</v>
      </c>
      <c r="E60" s="447">
        <f t="shared" ca="1" si="1"/>
        <v>719733.62570301164</v>
      </c>
      <c r="F60" s="431"/>
      <c r="G60" s="459">
        <f t="shared" si="8"/>
        <v>5</v>
      </c>
      <c r="H60" s="459">
        <v>53</v>
      </c>
      <c r="I60" s="444">
        <f t="shared" ca="1" si="5"/>
        <v>4552896.078622126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18970.400327592193</v>
      </c>
      <c r="L60" s="444">
        <f t="shared" ca="1" si="3"/>
        <v>4571866.4789497182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719733.62570301164</v>
      </c>
      <c r="C61" s="447">
        <f t="shared" si="0"/>
        <v>259863.64217494545</v>
      </c>
      <c r="D61" s="447">
        <f ca="1">SUMIF(G:G,54,K:K)</f>
        <v>29676.311525607285</v>
      </c>
      <c r="E61" s="447">
        <f t="shared" ca="1" si="1"/>
        <v>489546.2950536735</v>
      </c>
      <c r="F61" s="431"/>
      <c r="G61" s="459">
        <f t="shared" si="8"/>
        <v>5</v>
      </c>
      <c r="H61" s="459">
        <v>54</v>
      </c>
      <c r="I61" s="444">
        <f t="shared" ca="1" si="5"/>
        <v>4571866.4789497182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19049.44366229049</v>
      </c>
      <c r="L61" s="444">
        <f t="shared" ca="1" si="3"/>
        <v>4590915.9226120086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489546.2950536735</v>
      </c>
      <c r="C62" s="447">
        <f t="shared" si="0"/>
        <v>259863.64217494545</v>
      </c>
      <c r="D62" s="447">
        <f ca="1">SUMIF(G:G,55,K:K)</f>
        <v>17899.490821257106</v>
      </c>
      <c r="E62" s="447">
        <f t="shared" ca="1" si="1"/>
        <v>247582.14369998517</v>
      </c>
      <c r="F62" s="431"/>
      <c r="G62" s="459">
        <f t="shared" si="8"/>
        <v>5</v>
      </c>
      <c r="H62" s="459">
        <v>55</v>
      </c>
      <c r="I62" s="444">
        <f t="shared" ca="1" si="5"/>
        <v>4590915.9226120086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19128.816344216702</v>
      </c>
      <c r="L62" s="444">
        <f t="shared" ca="1" si="3"/>
        <v>4610044.7389562251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247582.14369998517</v>
      </c>
      <c r="C63" s="447">
        <f t="shared" si="0"/>
        <v>259863.64217494545</v>
      </c>
      <c r="D63" s="447">
        <f ca="1">SUMIF(G:G,56,K:K)</f>
        <v>5520.1456186594678</v>
      </c>
      <c r="E63" s="447">
        <f t="shared" ca="1" si="1"/>
        <v>-6761.3528563008058</v>
      </c>
      <c r="F63" s="431"/>
      <c r="G63" s="459">
        <f t="shared" si="8"/>
        <v>5</v>
      </c>
      <c r="H63" s="459">
        <v>56</v>
      </c>
      <c r="I63" s="444">
        <f t="shared" ca="1" si="5"/>
        <v>4610044.7389562251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19208.519745650938</v>
      </c>
      <c r="L63" s="444">
        <f t="shared" ca="1" si="3"/>
        <v>4629253.2587018758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-6761.3528563008058</v>
      </c>
      <c r="C64" s="447">
        <f t="shared" si="0"/>
        <v>259863.64217494545</v>
      </c>
      <c r="D64" s="447">
        <f ca="1">SUMIF(G:G,57,K:K)</f>
        <v>-7492.5503790361927</v>
      </c>
      <c r="E64" s="447">
        <f t="shared" ca="1" si="1"/>
        <v>-274117.54541028244</v>
      </c>
      <c r="F64" s="431"/>
      <c r="G64" s="459">
        <f t="shared" si="8"/>
        <v>5</v>
      </c>
      <c r="H64" s="459">
        <v>57</v>
      </c>
      <c r="I64" s="444">
        <f t="shared" ca="1" si="5"/>
        <v>4629253.2587018758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19288.555244591149</v>
      </c>
      <c r="L64" s="444">
        <f t="shared" ca="1" si="3"/>
        <v>4648541.8139464669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-274117.54541028244</v>
      </c>
      <c r="C65" s="447">
        <f t="shared" si="0"/>
        <v>259863.64217494545</v>
      </c>
      <c r="D65" s="447">
        <f ca="1">SUMIF(G:G,58,K:K)</f>
        <v>-21171.000600531999</v>
      </c>
      <c r="E65" s="447">
        <f t="shared" ca="1" si="1"/>
        <v>-555152.18818575994</v>
      </c>
      <c r="F65" s="431"/>
      <c r="G65" s="459">
        <f t="shared" si="8"/>
        <v>5</v>
      </c>
      <c r="H65" s="459">
        <v>58</v>
      </c>
      <c r="I65" s="444">
        <f t="shared" ca="1" si="5"/>
        <v>4648541.8139464669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19368.924224776943</v>
      </c>
      <c r="L65" s="444">
        <f t="shared" ca="1" si="3"/>
        <v>4667910.738171244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-555152.18818575994</v>
      </c>
      <c r="C66" s="447">
        <f t="shared" si="0"/>
        <v>259863.64217494545</v>
      </c>
      <c r="D66" s="447">
        <f ca="1">SUMIF(G:G,59,K:K)</f>
        <v>-35549.266295440342</v>
      </c>
      <c r="E66" s="447">
        <f t="shared" ca="1" si="1"/>
        <v>-850565.09665614576</v>
      </c>
      <c r="F66" s="431"/>
      <c r="G66" s="459">
        <f t="shared" si="8"/>
        <v>5</v>
      </c>
      <c r="H66" s="459">
        <v>59</v>
      </c>
      <c r="I66" s="444">
        <f t="shared" ca="1" si="5"/>
        <v>4667910.738171244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19449.628075713517</v>
      </c>
      <c r="L66" s="444">
        <f t="shared" ca="1" si="3"/>
        <v>4687360.3662469573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-850565.09665614576</v>
      </c>
      <c r="C67" s="447">
        <f t="shared" si="0"/>
        <v>259863.64217494545</v>
      </c>
      <c r="D67" s="447">
        <f t="shared" ref="D67:D71" ca="1" si="9">SUMIF(G:G,60,K:K)</f>
        <v>-50663.151351548033</v>
      </c>
      <c r="E67" s="447">
        <f t="shared" ca="1" si="1"/>
        <v>-1161091.8901826392</v>
      </c>
      <c r="F67" s="431"/>
      <c r="G67" s="459">
        <f t="shared" si="8"/>
        <v>5</v>
      </c>
      <c r="H67" s="459">
        <v>60</v>
      </c>
      <c r="I67" s="444">
        <f t="shared" ca="1" si="5"/>
        <v>4687360.3662469573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19530.668192695655</v>
      </c>
      <c r="L67" s="444">
        <f t="shared" ca="1" si="3"/>
        <v>4706891.0344396532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-1161091.8901826392</v>
      </c>
      <c r="C68" s="447">
        <f t="shared" si="0"/>
        <v>259863.64217494545</v>
      </c>
      <c r="D68" s="447">
        <f t="shared" ca="1" si="9"/>
        <v>-50663.151351548033</v>
      </c>
      <c r="E68" s="447">
        <f t="shared" ca="1" si="1"/>
        <v>-1471618.6837091327</v>
      </c>
      <c r="F68" s="431"/>
      <c r="G68" s="459">
        <f>G67+1</f>
        <v>6</v>
      </c>
      <c r="H68" s="459">
        <v>61</v>
      </c>
      <c r="I68" s="444">
        <f t="shared" ca="1" si="5"/>
        <v>4706891.0344396532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19612.045976831887</v>
      </c>
      <c r="L68" s="444">
        <f t="shared" ca="1" si="3"/>
        <v>4726503.0804164847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-1471618.6837091327</v>
      </c>
      <c r="C69" s="447">
        <f t="shared" si="0"/>
        <v>259863.64217494545</v>
      </c>
      <c r="D69" s="447">
        <f t="shared" ca="1" si="9"/>
        <v>-50663.151351548033</v>
      </c>
      <c r="E69" s="447">
        <f t="shared" ca="1" si="1"/>
        <v>-1782145.4772356262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4726503.0804164847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19693.762835068686</v>
      </c>
      <c r="L69" s="444">
        <f t="shared" ca="1" si="3"/>
        <v>4746196.8432515534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-1782145.4772356262</v>
      </c>
      <c r="C70" s="447">
        <f t="shared" si="0"/>
        <v>259863.64217494545</v>
      </c>
      <c r="D70" s="447">
        <f t="shared" ca="1" si="9"/>
        <v>-50663.151351548033</v>
      </c>
      <c r="E70" s="447">
        <f t="shared" ca="1" si="1"/>
        <v>-2092672.2707621197</v>
      </c>
      <c r="F70" s="431"/>
      <c r="G70" s="459">
        <f t="shared" si="10"/>
        <v>6</v>
      </c>
      <c r="H70" s="459">
        <v>63</v>
      </c>
      <c r="I70" s="444">
        <f t="shared" ca="1" si="5"/>
        <v>4746196.8432515534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19775.820180214807</v>
      </c>
      <c r="L70" s="444">
        <f t="shared" ca="1" si="3"/>
        <v>4765972.6634317683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-2092672.2707621197</v>
      </c>
      <c r="C71" s="447">
        <f t="shared" si="0"/>
        <v>259863.64217494545</v>
      </c>
      <c r="D71" s="447">
        <f t="shared" ca="1" si="9"/>
        <v>-50663.151351548033</v>
      </c>
      <c r="E71" s="447">
        <f t="shared" ca="1" si="1"/>
        <v>-2403199.0642886134</v>
      </c>
      <c r="F71" s="431"/>
      <c r="G71" s="459">
        <f t="shared" si="10"/>
        <v>6</v>
      </c>
      <c r="H71" s="459">
        <v>64</v>
      </c>
      <c r="I71" s="444">
        <f t="shared" ca="1" si="5"/>
        <v>4765972.6634317683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19858.219430965702</v>
      </c>
      <c r="L71" s="444">
        <f t="shared" ca="1" si="3"/>
        <v>4785830.8828627337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4785830.8828627337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19940.962011928055</v>
      </c>
      <c r="L72" s="444">
        <f t="shared" ca="1" si="3"/>
        <v>4805771.8448746614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4805771.8448746614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20024.049353644423</v>
      </c>
      <c r="L73" s="444">
        <f t="shared" ca="1" si="3"/>
        <v>4825795.8942283057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4825795.8942283057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20107.48289261794</v>
      </c>
      <c r="L74" s="444">
        <f t="shared" ca="1" si="3"/>
        <v>4845903.3771209233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4845903.3771209233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20093.767388359767</v>
      </c>
      <c r="L75" s="444">
        <f t="shared" ca="1" si="3"/>
        <v>4842597.9405947039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4842597.9405947039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20079.994736167188</v>
      </c>
      <c r="L76" s="444">
        <f t="shared" ca="1" si="3"/>
        <v>4839278.7314162925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4839278.7314162925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20066.164697923807</v>
      </c>
      <c r="L77" s="444">
        <f t="shared" ca="1" si="3"/>
        <v>4835945.6921996372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4835945.6921996372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20052.277034521074</v>
      </c>
      <c r="L78" s="444">
        <f t="shared" ca="1" si="3"/>
        <v>4832598.7653195793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4832598.7653195793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20038.331505854167</v>
      </c>
      <c r="L79" s="444">
        <f t="shared" ca="1" si="3"/>
        <v>4829237.8929108549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4829237.8929108549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20024.327870817815</v>
      </c>
      <c r="L80" s="444">
        <f t="shared" ca="1" si="3"/>
        <v>4825863.0168670937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4825863.0168670937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20010.265887302143</v>
      </c>
      <c r="L81" s="444">
        <f t="shared" ca="1" si="3"/>
        <v>4822474.0788398171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4822474.0788398171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19996.145312188492</v>
      </c>
      <c r="L82" s="444">
        <f t="shared" ca="1" si="3"/>
        <v>4819071.0202374263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4819071.0202374263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19981.965901345196</v>
      </c>
      <c r="L83" s="444">
        <f t="shared" ca="1" si="3"/>
        <v>4815653.7822241923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4815653.7822241923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19967.727409623389</v>
      </c>
      <c r="L84" s="444">
        <f t="shared" ca="1" si="3"/>
        <v>4812222.3057192368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4812222.3057192368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19953.429590852742</v>
      </c>
      <c r="L85" s="444">
        <f t="shared" ca="1" si="3"/>
        <v>4808776.5313955108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4808776.5313955108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19939.072197837217</v>
      </c>
      <c r="L86" s="444">
        <f t="shared" ca="1" si="3"/>
        <v>4805316.3996787686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4805316.3996787686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19924.654982350788</v>
      </c>
      <c r="L87" s="444">
        <f t="shared" ca="1" si="3"/>
        <v>4801841.8507465404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4801841.8507465404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19910.17769513317</v>
      </c>
      <c r="L88" s="444">
        <f t="shared" ca="1" si="3"/>
        <v>4798352.8245270941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4798352.8245270941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19895.640085885479</v>
      </c>
      <c r="L89" s="444">
        <f t="shared" ca="1" si="3"/>
        <v>4794849.2606984004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4794849.2606984004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19881.041903265923</v>
      </c>
      <c r="L90" s="444">
        <f t="shared" ca="1" si="3"/>
        <v>4791331.0986870872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4791331.0986870872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19866.38289488545</v>
      </c>
      <c r="L91" s="444">
        <f t="shared" ca="1" si="3"/>
        <v>4787798.2776673939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4787798.2776673939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19851.662807303393</v>
      </c>
      <c r="L92" s="444">
        <f t="shared" ca="1" si="3"/>
        <v>4784250.7365601184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4784250.7365601184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19836.88138602308</v>
      </c>
      <c r="L93" s="444">
        <f t="shared" ca="1" si="3"/>
        <v>4780688.4140315624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4780688.4140315624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19822.038375487431</v>
      </c>
      <c r="L94" s="444">
        <f t="shared" ca="1" si="3"/>
        <v>4777111.2484924709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4777111.2484924709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19807.133519074549</v>
      </c>
      <c r="L95" s="444">
        <f t="shared" ca="1" si="3"/>
        <v>4773519.1780969668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4773519.1780969668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19792.166559093283</v>
      </c>
      <c r="L96" s="444">
        <f t="shared" ca="1" si="3"/>
        <v>4769912.1407414814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4769912.1407414814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19777.137236778759</v>
      </c>
      <c r="L97" s="444">
        <f t="shared" ca="1" si="3"/>
        <v>4766290.0740636811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4766290.0740636811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19762.045292287927</v>
      </c>
      <c r="L98" s="444">
        <f t="shared" ca="1" si="3"/>
        <v>4762652.9154413901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4762652.9154413901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19746.890464695047</v>
      </c>
      <c r="L99" s="444">
        <f t="shared" ca="1" si="3"/>
        <v>4759000.6019915063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4759000.6019915063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19731.672491987196</v>
      </c>
      <c r="L100" s="444">
        <f t="shared" ca="1" si="3"/>
        <v>4755333.0705689145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4755333.0705689145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19716.391111059733</v>
      </c>
      <c r="L101" s="444">
        <f t="shared" ca="1" si="3"/>
        <v>4751650.2577653956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4751650.2577653956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19701.046057711734</v>
      </c>
      <c r="L102" s="444">
        <f t="shared" ca="1" si="3"/>
        <v>4747952.0999085279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4747952.0999085279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19685.637066641455</v>
      </c>
      <c r="L103" s="444">
        <f t="shared" ca="1" si="3"/>
        <v>4744238.5330605907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4744238.5330605907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19670.163871441717</v>
      </c>
      <c r="L104" s="444">
        <f t="shared" ca="1" si="3"/>
        <v>4740509.4930174537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4740509.4930174537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19661.89245626198</v>
      </c>
      <c r="L105" s="444">
        <f t="shared" ca="1" si="3"/>
        <v>4738516.0819591377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4738516.0819591377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19653.586576852329</v>
      </c>
      <c r="L106" s="444">
        <f t="shared" ca="1" si="3"/>
        <v>4736514.3650214113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4736514.3650214113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19645.246089611803</v>
      </c>
      <c r="L107" s="444">
        <f t="shared" ca="1" si="3"/>
        <v>4734504.3075964451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4734504.3075964451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19636.870850341111</v>
      </c>
      <c r="L108" s="444">
        <f t="shared" ca="1" si="3"/>
        <v>4732485.8749322081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4732485.8749322081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19628.460714240122</v>
      </c>
      <c r="L109" s="444">
        <f t="shared" ca="1" si="3"/>
        <v>4730459.0321318703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4730459.0321318703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19620.015535905382</v>
      </c>
      <c r="L110" s="444">
        <f t="shared" ca="1" si="3"/>
        <v>4728423.7441531969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4728423.7441531969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19611.535169327577</v>
      </c>
      <c r="L111" s="444">
        <f t="shared" ca="1" si="3"/>
        <v>4726379.9758079462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4726379.9758079462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19603.019467889033</v>
      </c>
      <c r="L112" s="444">
        <f t="shared" ca="1" si="3"/>
        <v>4724327.6917612571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4724327.6917612571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19594.468284361163</v>
      </c>
      <c r="L113" s="444">
        <f t="shared" ca="1" si="3"/>
        <v>4722266.8565310398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4722266.8565310398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19585.881470901921</v>
      </c>
      <c r="L114" s="444">
        <f t="shared" ca="1" si="3"/>
        <v>4720197.4344873633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4720197.4344873633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19577.258879053272</v>
      </c>
      <c r="L115" s="444">
        <f t="shared" ca="1" si="3"/>
        <v>4718119.3898518384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4718119.3898518384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19568.600359738582</v>
      </c>
      <c r="L116" s="444">
        <f t="shared" ca="1" si="3"/>
        <v>4716032.6866969988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4716032.6866969988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19559.905763260085</v>
      </c>
      <c r="L117" s="444">
        <f t="shared" ca="1" si="3"/>
        <v>4713937.2889456805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4713937.2889456805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19551.174939296259</v>
      </c>
      <c r="L118" s="444">
        <f t="shared" ca="1" si="3"/>
        <v>4711833.1603703983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4711833.1603703983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19542.407736899251</v>
      </c>
      <c r="L119" s="444">
        <f t="shared" ca="1" si="3"/>
        <v>4709720.2645927193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4709720.2645927193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19533.604004492252</v>
      </c>
      <c r="L120" s="444">
        <f t="shared" ca="1" si="3"/>
        <v>4707598.5650826329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4707598.5650826329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19524.763589866892</v>
      </c>
      <c r="L121" s="444">
        <f t="shared" ca="1" si="3"/>
        <v>4705468.025157921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4705468.025157921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19515.886340180594</v>
      </c>
      <c r="L122" s="444">
        <f t="shared" ca="1" si="3"/>
        <v>4703328.607983523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4703328.607983523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19506.972101953936</v>
      </c>
      <c r="L123" s="444">
        <f t="shared" ca="1" si="3"/>
        <v>4701180.2765708985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4701180.2765708985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19498.020721068002</v>
      </c>
      <c r="L124" s="444">
        <f t="shared" ca="1" si="3"/>
        <v>4699022.9937773878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4699022.9937773878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19489.032042761704</v>
      </c>
      <c r="L125" s="444">
        <f t="shared" ca="1" si="3"/>
        <v>4696856.7223055707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4696856.7223055707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19480.005911629134</v>
      </c>
      <c r="L126" s="444">
        <f t="shared" ca="1" si="3"/>
        <v>4694681.4247026211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4694681.4247026211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19470.942171616844</v>
      </c>
      <c r="L127" s="444">
        <f t="shared" ca="1" si="3"/>
        <v>4692497.0633596592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4692497.0633596592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19461.840666021169</v>
      </c>
      <c r="L128" s="444">
        <f t="shared" ca="1" si="3"/>
        <v>4690303.600511102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4690303.600511102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19452.701237485515</v>
      </c>
      <c r="L129" s="444">
        <f t="shared" ca="1" si="3"/>
        <v>4688100.9982340094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4688100.9982340094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19443.523727997628</v>
      </c>
      <c r="L130" s="444">
        <f t="shared" ca="1" si="3"/>
        <v>4685889.2184474282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4685889.2184474282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19434.307978886874</v>
      </c>
      <c r="L131" s="444">
        <f t="shared" ca="1" si="3"/>
        <v>4683668.2229117369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4683668.2229117369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19425.053830821493</v>
      </c>
      <c r="L132" s="444">
        <f t="shared" ca="1" si="3"/>
        <v>4681437.9732279796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4681437.9732279796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19415.761123805838</v>
      </c>
      <c r="L133" s="444">
        <f t="shared" ca="1" si="3"/>
        <v>4679198.4308372075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4679198.4308372075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19406.42969717762</v>
      </c>
      <c r="L134" s="444">
        <f t="shared" ca="1" si="3"/>
        <v>4676949.5570198065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4676949.5570198065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19397.059389605118</v>
      </c>
      <c r="L135" s="444">
        <f t="shared" ca="1" si="3"/>
        <v>4674691.3128948333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4674691.3128948333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19387.650039084394</v>
      </c>
      <c r="L136" s="444">
        <f t="shared" ca="1" si="3"/>
        <v>4672423.6594193392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4672423.6594193392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19378.201482936503</v>
      </c>
      <c r="L137" s="444">
        <f t="shared" ca="1" si="3"/>
        <v>4670146.5573876975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4670146.5573876975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19368.713557804662</v>
      </c>
      <c r="L138" s="444">
        <f t="shared" ca="1" si="3"/>
        <v>4667859.9674309241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4667859.9674309241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19359.186099651441</v>
      </c>
      <c r="L139" s="444">
        <f t="shared" ca="1" si="3"/>
        <v>4665563.850015997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4665563.850015997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19349.618943755911</v>
      </c>
      <c r="L140" s="444">
        <f t="shared" ca="1" si="3"/>
        <v>4663258.1654451741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4663258.1654451741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19340.011924710816</v>
      </c>
      <c r="L141" s="444">
        <f t="shared" ca="1" si="3"/>
        <v>4660942.8738553068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4660942.8738553068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19330.364876419702</v>
      </c>
      <c r="L142" s="444">
        <f t="shared" ca="1" si="3"/>
        <v>4658617.9352171477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4658617.9352171477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19320.677632094037</v>
      </c>
      <c r="L143" s="444">
        <f t="shared" ca="1" si="3"/>
        <v>4656283.3093346637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4656283.3093346637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19310.950024250356</v>
      </c>
      <c r="L144" s="444">
        <f t="shared" ca="1" si="3"/>
        <v>4653938.9558443353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4653938.9558443353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19301.181884707319</v>
      </c>
      <c r="L145" s="444">
        <f t="shared" ca="1" si="3"/>
        <v>4651584.8342144638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4651584.8342144638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19291.373044582855</v>
      </c>
      <c r="L146" s="444">
        <f t="shared" ca="1" si="3"/>
        <v>4649220.9037444685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4649220.9037444685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19281.523334291207</v>
      </c>
      <c r="L147" s="444">
        <f t="shared" ca="1" si="3"/>
        <v>4646847.1235641809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4646847.1235641809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19271.632583540009</v>
      </c>
      <c r="L148" s="444">
        <f t="shared" ca="1" si="3"/>
        <v>4644463.4526331425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4644463.4526331425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19261.700621327349</v>
      </c>
      <c r="L149" s="444">
        <f t="shared" ca="1" si="3"/>
        <v>4642069.8497398915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4642069.8497398915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19251.727275938803</v>
      </c>
      <c r="L150" s="444">
        <f t="shared" ca="1" si="3"/>
        <v>4639666.2735012518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4639666.2735012518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19241.712374944473</v>
      </c>
      <c r="L151" s="444">
        <f t="shared" ca="1" si="3"/>
        <v>4637252.6823616177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4637252.6823616177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19231.655745195996</v>
      </c>
      <c r="L152" s="444">
        <f t="shared" ca="1" si="3"/>
        <v>4634829.0345922355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4634829.0345922355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19221.557212823573</v>
      </c>
      <c r="L153" s="444">
        <f t="shared" ca="1" si="3"/>
        <v>4632395.2882904811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4632395.2882904811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19211.416603232927</v>
      </c>
      <c r="L154" s="444">
        <f t="shared" ca="1" si="3"/>
        <v>4629951.4013791354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4629951.4013791354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19201.233741102322</v>
      </c>
      <c r="L155" s="444">
        <f t="shared" ca="1" si="3"/>
        <v>4627497.3316056598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4627497.3316056598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19191.008450379504</v>
      </c>
      <c r="L156" s="444">
        <f t="shared" ca="1" si="3"/>
        <v>4625033.036541461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4625033.036541461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19180.740554278676</v>
      </c>
      <c r="L157" s="444">
        <f t="shared" ca="1" si="3"/>
        <v>4622558.4735811614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4622558.4735811614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19170.42987527743</v>
      </c>
      <c r="L158" s="444">
        <f t="shared" ca="1" si="3"/>
        <v>4620073.59994186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4620073.59994186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19160.076235113673</v>
      </c>
      <c r="L159" s="444">
        <f t="shared" ca="1" si="3"/>
        <v>4617578.3726623952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4617578.3726623952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19149.67945478257</v>
      </c>
      <c r="L160" s="444">
        <f t="shared" ca="1" si="3"/>
        <v>4615072.7486025998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4615072.7486025998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19139.239354533423</v>
      </c>
      <c r="L161" s="444">
        <f t="shared" ca="1" si="3"/>
        <v>4612556.6844425546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4612556.6844425546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19128.755753866568</v>
      </c>
      <c r="L162" s="444">
        <f t="shared" ca="1" si="3"/>
        <v>4610030.1366818426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4610030.1366818426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19118.228471530267</v>
      </c>
      <c r="L163" s="444">
        <f t="shared" ca="1" si="3"/>
        <v>4607493.0616387948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4607493.0616387948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19107.657325517568</v>
      </c>
      <c r="L164" s="444">
        <f t="shared" ca="1" si="3"/>
        <v>4604945.4154497338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4604945.4154497338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19097.042133063147</v>
      </c>
      <c r="L165" s="444">
        <f t="shared" ca="1" si="3"/>
        <v>4602387.1540682185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4602387.1540682185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19086.382710640166</v>
      </c>
      <c r="L166" s="444">
        <f t="shared" ca="1" si="3"/>
        <v>4599818.2332642805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4599818.2332642805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19075.678873957091</v>
      </c>
      <c r="L167" s="444">
        <f t="shared" ca="1" si="3"/>
        <v>4597238.6086236592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4597238.6086236592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19064.930437954503</v>
      </c>
      <c r="L168" s="444">
        <f t="shared" ca="1" si="3"/>
        <v>4594648.235547035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4594648.235547035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19054.137216801901</v>
      </c>
      <c r="L169" s="444">
        <f t="shared" ca="1" si="3"/>
        <v>4592047.0692492584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4592047.0692492584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19043.299023894499</v>
      </c>
      <c r="L170" s="444">
        <f t="shared" ca="1" si="3"/>
        <v>4589435.0647585746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4589435.0647585746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19032.415671849983</v>
      </c>
      <c r="L171" s="444">
        <f t="shared" ca="1" si="3"/>
        <v>4586812.1769158458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4586812.1769158458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19021.486972505281</v>
      </c>
      <c r="L172" s="444">
        <f t="shared" ca="1" si="3"/>
        <v>4584178.3603737727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4584178.3603737727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19010.512736913308</v>
      </c>
      <c r="L173" s="444">
        <f t="shared" ca="1" si="3"/>
        <v>4581533.569596108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4581533.569596108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18999.492775339706</v>
      </c>
      <c r="L174" s="444">
        <f t="shared" ca="1" si="3"/>
        <v>4578877.7588568693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4578877.7588568693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18988.426897259546</v>
      </c>
      <c r="L175" s="444">
        <f t="shared" ca="1" si="3"/>
        <v>4576210.8822395504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4576210.8822395504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18977.314911354049</v>
      </c>
      <c r="L176" s="444">
        <f t="shared" ca="1" si="3"/>
        <v>4573532.8936363263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4573532.8936363263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18966.156625507283</v>
      </c>
      <c r="L177" s="444">
        <f t="shared" ca="1" si="3"/>
        <v>4570843.7467472553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4570843.7467472553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18954.951846802822</v>
      </c>
      <c r="L178" s="444">
        <f t="shared" ca="1" si="3"/>
        <v>4568143.3950794796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4568143.3950794796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18943.700381520423</v>
      </c>
      <c r="L179" s="444">
        <f t="shared" ca="1" si="3"/>
        <v>4565431.7919464214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4565431.7919464214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18932.40203513268</v>
      </c>
      <c r="L180" s="444">
        <f t="shared" ca="1" si="3"/>
        <v>4562708.890466976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4562708.890466976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18921.056612301658</v>
      </c>
      <c r="L181" s="444">
        <f t="shared" ca="1" si="3"/>
        <v>4559974.6435646992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4559974.6435646992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18909.663916875503</v>
      </c>
      <c r="L182" s="444">
        <f t="shared" ca="1" si="3"/>
        <v>4557229.0039669964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4557229.0039669964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18898.223751885074</v>
      </c>
      <c r="L183" s="444">
        <f t="shared" ca="1" si="3"/>
        <v>4554471.924204303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4554471.924204303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18886.735919540519</v>
      </c>
      <c r="L184" s="444">
        <f t="shared" ca="1" si="3"/>
        <v>4551703.3566092653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4551703.3566092653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18875.20022122786</v>
      </c>
      <c r="L185" s="444">
        <f t="shared" ca="1" si="3"/>
        <v>4548923.2533159144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4548923.2533159144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18863.616457505566</v>
      </c>
      <c r="L186" s="444">
        <f t="shared" ca="1" si="3"/>
        <v>4546131.5662588412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4546131.5662588412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18851.984428101096</v>
      </c>
      <c r="L187" s="444">
        <f t="shared" ca="1" si="3"/>
        <v>4543328.247172364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4543328.247172364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18840.303931907441</v>
      </c>
      <c r="L188" s="444">
        <f t="shared" ca="1" si="3"/>
        <v>4540513.2475896934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4540513.2475896934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18828.574766979647</v>
      </c>
      <c r="L189" s="444">
        <f t="shared" ca="1" si="3"/>
        <v>4537686.5188420946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4537686.5188420946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18816.796730531318</v>
      </c>
      <c r="L190" s="444">
        <f t="shared" ca="1" si="3"/>
        <v>4534848.0120580476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4534848.0120580476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18804.969618931122</v>
      </c>
      <c r="L191" s="444">
        <f t="shared" ca="1" si="3"/>
        <v>4531997.6781624006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4531997.6781624006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18793.093227699261</v>
      </c>
      <c r="L192" s="444">
        <f t="shared" ca="1" si="3"/>
        <v>4529135.4678755216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4529135.4678755216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18781.167351503929</v>
      </c>
      <c r="L193" s="444">
        <f t="shared" ca="1" si="3"/>
        <v>4526261.3317124471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4526261.3317124471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18769.191784157785</v>
      </c>
      <c r="L194" s="444">
        <f t="shared" ca="1" si="3"/>
        <v>4523375.2199820261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4523375.2199820261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18757.166318614367</v>
      </c>
      <c r="L195" s="444">
        <f t="shared" ca="1" si="3"/>
        <v>4520477.0827860618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4520477.0827860618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18745.090746964514</v>
      </c>
      <c r="L196" s="444">
        <f t="shared" ca="1" si="3"/>
        <v>4517566.8700184477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4517566.8700184477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18732.964860432789</v>
      </c>
      <c r="L197" s="444">
        <f t="shared" ca="1" si="3"/>
        <v>4514644.5313643022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4514644.5313643022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18720.788449373849</v>
      </c>
      <c r="L198" s="444">
        <f t="shared" ca="1" si="3"/>
        <v>4511710.0162990978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4511710.0162990978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18708.561303268831</v>
      </c>
      <c r="L199" s="444">
        <f t="shared" ca="1" si="3"/>
        <v>4508763.2740877885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4508763.2740877885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18696.283210721707</v>
      </c>
      <c r="L200" s="444">
        <f t="shared" ca="1" si="3"/>
        <v>4505804.253783932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4505804.253783932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18683.953959455641</v>
      </c>
      <c r="L201" s="444">
        <f t="shared" ca="1" si="3"/>
        <v>4502832.9042288093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4502832.9042288093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18671.573336309295</v>
      </c>
      <c r="L202" s="444">
        <f t="shared" ca="1" si="3"/>
        <v>4499849.1740505407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4499849.1740505407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18659.141127233175</v>
      </c>
      <c r="L203" s="444">
        <f t="shared" ca="1" si="3"/>
        <v>4496853.0116631957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4496853.0116631957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18646.657117285904</v>
      </c>
      <c r="L204" s="444">
        <f t="shared" ca="1" si="3"/>
        <v>4493844.3652659031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4493844.3652659031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18634.12109063052</v>
      </c>
      <c r="L205" s="444">
        <f t="shared" ca="1" si="3"/>
        <v>4490823.1828419548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4490823.1828419548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18621.532830530734</v>
      </c>
      <c r="L206" s="444">
        <f t="shared" ca="1" si="3"/>
        <v>4487789.4121579072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4487789.4121579072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18608.892119347202</v>
      </c>
      <c r="L207" s="444">
        <f t="shared" ca="1" si="3"/>
        <v>4484743.0007626759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4484743.0007626759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18596.198738533738</v>
      </c>
      <c r="L208" s="444">
        <f t="shared" ca="1" si="3"/>
        <v>4481683.8959866315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4481683.8959866315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18583.452468633554</v>
      </c>
      <c r="L209" s="444">
        <f t="shared" ca="1" si="3"/>
        <v>4478612.0449406868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4478612.0449406868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18570.653089275453</v>
      </c>
      <c r="L210" s="444">
        <f t="shared" ca="1" si="3"/>
        <v>4475527.394515384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4475527.394515384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18557.800379170025</v>
      </c>
      <c r="L211" s="444">
        <f t="shared" ca="1" si="3"/>
        <v>4472429.8913799757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4472429.8913799757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18544.894116105821</v>
      </c>
      <c r="L212" s="444">
        <f t="shared" ca="1" si="3"/>
        <v>4469319.4819815028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4469319.4819815028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18531.934076945519</v>
      </c>
      <c r="L213" s="444">
        <f t="shared" ca="1" si="3"/>
        <v>4466196.1125438698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4466196.1125438698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18518.920037622047</v>
      </c>
      <c r="L214" s="444">
        <f t="shared" ca="1" si="3"/>
        <v>4463059.729066913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4463059.729066913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18505.851773134727</v>
      </c>
      <c r="L215" s="444">
        <f t="shared" ca="1" si="3"/>
        <v>4459910.2773254691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4459910.2773254691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18492.729057545377</v>
      </c>
      <c r="L216" s="444">
        <f t="shared" ca="1" si="3"/>
        <v>4456747.7028684365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4456747.7028684365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18479.551663974409</v>
      </c>
      <c r="L217" s="444">
        <f t="shared" ca="1" si="3"/>
        <v>4453571.9510178324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4453571.9510178324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18466.319364596893</v>
      </c>
      <c r="L218" s="444">
        <f t="shared" ca="1" si="3"/>
        <v>4450382.9668678511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4450382.9668678511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18453.031930638637</v>
      </c>
      <c r="L219" s="444">
        <f t="shared" ca="1" si="3"/>
        <v>4447180.6952839112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4447180.6952839112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18439.689132372219</v>
      </c>
      <c r="L220" s="444">
        <f t="shared" ca="1" si="3"/>
        <v>4443965.0809017047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4443965.0809017047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18426.290739113025</v>
      </c>
      <c r="L221" s="444">
        <f t="shared" ca="1" si="3"/>
        <v>4440736.0681262398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4440736.0681262398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18412.836519215256</v>
      </c>
      <c r="L222" s="444">
        <f t="shared" ca="1" si="3"/>
        <v>4437493.6011308767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4437493.6011308767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18399.326240067909</v>
      </c>
      <c r="L223" s="444">
        <f t="shared" ca="1" si="3"/>
        <v>4434237.6238563666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4434237.6238563666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18385.759668090785</v>
      </c>
      <c r="L224" s="444">
        <f t="shared" ca="1" si="3"/>
        <v>4430968.0800098786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4430968.0800098786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18372.136568730417</v>
      </c>
      <c r="L225" s="444">
        <f t="shared" ca="1" si="3"/>
        <v>4427684.9130640309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4427684.9130640309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18358.456706456051</v>
      </c>
      <c r="L226" s="444">
        <f t="shared" ca="1" si="3"/>
        <v>4424388.0662559085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4424388.0662559085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18344.719844755542</v>
      </c>
      <c r="L227" s="444">
        <f t="shared" ca="1" si="3"/>
        <v>4421077.4825860858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4421077.4825860858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18330.925746131281</v>
      </c>
      <c r="L228" s="444">
        <f t="shared" ca="1" si="3"/>
        <v>4417753.1048176391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4417753.1048176391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18317.074172096087</v>
      </c>
      <c r="L229" s="444">
        <f t="shared" ca="1" si="3"/>
        <v>4414414.8754751571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4414414.8754751571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18303.164883169076</v>
      </c>
      <c r="L230" s="444">
        <f t="shared" ca="1" si="3"/>
        <v>4411062.736843748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4411062.736843748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18289.197638871541</v>
      </c>
      <c r="L231" s="444">
        <f t="shared" ca="1" si="3"/>
        <v>4407696.6309680408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4407696.6309680408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18275.172197722761</v>
      </c>
      <c r="L232" s="444">
        <f t="shared" ca="1" si="3"/>
        <v>4404316.4996511852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4404316.4996511852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18261.088317235863</v>
      </c>
      <c r="L233" s="444">
        <f t="shared" ca="1" si="3"/>
        <v>4400922.2844538428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4400922.2844538428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18246.945753913602</v>
      </c>
      <c r="L234" s="444">
        <f t="shared" ca="1" si="3"/>
        <v>4397513.9266931778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4397513.9266931778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18232.744263244163</v>
      </c>
      <c r="L235" s="444">
        <f t="shared" ca="1" si="3"/>
        <v>4394091.3674418433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4394091.3674418433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18218.483599696938</v>
      </c>
      <c r="L236" s="444">
        <f t="shared" ca="1" si="3"/>
        <v>4390654.5475269621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4390654.5475269621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18204.163516718265</v>
      </c>
      <c r="L237" s="444">
        <f t="shared" ca="1" si="3"/>
        <v>4387203.4075291017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4387203.4075291017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18189.783766727182</v>
      </c>
      <c r="L238" s="444">
        <f t="shared" ca="1" si="3"/>
        <v>4383737.8877812503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4383737.8877812503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18175.344101111132</v>
      </c>
      <c r="L239" s="444">
        <f t="shared" ca="1" si="3"/>
        <v>4380257.9283677833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4380257.9283677833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18160.844270221685</v>
      </c>
      <c r="L240" s="444">
        <f t="shared" ca="1" si="3"/>
        <v>4376763.4691234268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4376763.4691234268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18146.284023370201</v>
      </c>
      <c r="L241" s="444">
        <f t="shared" ca="1" si="3"/>
        <v>4373254.449632219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4373254.449632219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18131.663108823501</v>
      </c>
      <c r="L242" s="444">
        <f t="shared" ca="1" si="3"/>
        <v>4369730.8092264645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4369730.8092264645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18116.981273799523</v>
      </c>
      <c r="L243" s="444">
        <f t="shared" ca="1" si="3"/>
        <v>4366192.4869856853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4366192.4869856853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18102.238264462947</v>
      </c>
      <c r="L244" s="444">
        <f t="shared" ca="1" si="3"/>
        <v>4362639.4217355698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4362639.4217355698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18087.433825920798</v>
      </c>
      <c r="L245" s="444">
        <f t="shared" ca="1" si="3"/>
        <v>4359071.5520469118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4359071.5520469118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18072.567702218057</v>
      </c>
      <c r="L246" s="444">
        <f t="shared" ca="1" si="3"/>
        <v>4355488.8162345514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4355488.8162345514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18057.639636333221</v>
      </c>
      <c r="L247" s="444">
        <f t="shared" ca="1" si="3"/>
        <v>4351891.1523563061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4351891.1523563061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18042.649370173865</v>
      </c>
      <c r="L248" s="444">
        <f t="shared" ca="1" si="3"/>
        <v>4348278.4982119016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4348278.4982119016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18027.596644572179</v>
      </c>
      <c r="L249" s="444">
        <f t="shared" ca="1" si="3"/>
        <v>4344650.7913418952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4344650.7913418952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18012.481199280486</v>
      </c>
      <c r="L250" s="444">
        <f t="shared" ca="1" si="3"/>
        <v>4341007.9690265972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4341007.9690265972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17997.302772966745</v>
      </c>
      <c r="L251" s="444">
        <f t="shared" ca="1" si="3"/>
        <v>4337349.968284986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4337349.968284986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17982.061103210031</v>
      </c>
      <c r="L252" s="444">
        <f t="shared" ca="1" si="3"/>
        <v>4333676.7258736175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4333676.7258736175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17966.755926495996</v>
      </c>
      <c r="L253" s="444">
        <f t="shared" ca="1" si="3"/>
        <v>4329988.1782855354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4329988.1782855354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17951.386978212322</v>
      </c>
      <c r="L254" s="444">
        <f t="shared" ca="1" si="3"/>
        <v>4326284.2617491698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4326284.2617491698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17935.953992644132</v>
      </c>
      <c r="L255" s="444">
        <f t="shared" ca="1" si="3"/>
        <v>4322564.9122272357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4322564.9122272357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17920.456702969404</v>
      </c>
      <c r="L256" s="444">
        <f t="shared" ca="1" si="3"/>
        <v>4318830.0654156264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4318830.0654156264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17904.894841254365</v>
      </c>
      <c r="L257" s="444">
        <f t="shared" ca="1" si="3"/>
        <v>4315079.6567423027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4315079.6567423027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17889.26813844885</v>
      </c>
      <c r="L258" s="444">
        <f t="shared" ca="1" si="3"/>
        <v>4311313.621366173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4311313.621366173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17873.576324381644</v>
      </c>
      <c r="L259" s="444">
        <f t="shared" ca="1" si="3"/>
        <v>4307531.8941759765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4307531.8941759765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17857.819127755825</v>
      </c>
      <c r="L260" s="444">
        <f t="shared" ca="1" si="3"/>
        <v>4303734.4097891543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4303734.4097891543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17841.996276144066</v>
      </c>
      <c r="L261" s="444">
        <f t="shared" ca="1" si="3"/>
        <v>4299921.1025507199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4299921.1025507199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17826.107495983924</v>
      </c>
      <c r="L262" s="444">
        <f t="shared" ca="1" si="3"/>
        <v>4296091.9065321255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4296091.9065321255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17810.152512573113</v>
      </c>
      <c r="L263" s="444">
        <f t="shared" ref="L263:L517" ca="1" si="28">I263-J263+K263</f>
        <v>4292246.7555301199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4292246.7555301199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17794.131050064756</v>
      </c>
      <c r="L264" s="444">
        <f t="shared" ca="1" si="28"/>
        <v>4288385.5830656067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4288385.5830656067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17778.042831462619</v>
      </c>
      <c r="L265" s="444">
        <f t="shared" ca="1" si="28"/>
        <v>4284508.3223824911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4284508.3223824911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17761.887578616304</v>
      </c>
      <c r="L266" s="444">
        <f t="shared" ca="1" si="28"/>
        <v>4280614.9064465286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4280614.9064465286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17745.665012216457</v>
      </c>
      <c r="L267" s="444">
        <f t="shared" ca="1" si="28"/>
        <v>4276705.2679441664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4276705.2679441664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17729.374851789951</v>
      </c>
      <c r="L268" s="444">
        <f t="shared" ca="1" si="28"/>
        <v>4272779.3392813783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4272779.3392813783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17713.016815694999</v>
      </c>
      <c r="L269" s="444">
        <f t="shared" ca="1" si="28"/>
        <v>4268837.0525824949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4268837.0525824949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17696.59062111632</v>
      </c>
      <c r="L270" s="444">
        <f t="shared" ca="1" si="28"/>
        <v>4264878.3396890331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4264878.3396890331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17680.095984060226</v>
      </c>
      <c r="L271" s="444">
        <f t="shared" ca="1" si="28"/>
        <v>4260903.132158515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4260903.132158515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17663.532619349735</v>
      </c>
      <c r="L272" s="444">
        <f t="shared" ca="1" si="28"/>
        <v>4256911.3612632863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4256911.3612632863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17646.900240619616</v>
      </c>
      <c r="L273" s="444">
        <f t="shared" ca="1" si="28"/>
        <v>4252902.9579893276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4252902.9579893276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17630.198560311455</v>
      </c>
      <c r="L274" s="444">
        <f t="shared" ca="1" si="28"/>
        <v>4248877.8530350607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4248877.8530350607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17613.427289668674</v>
      </c>
      <c r="L275" s="444">
        <f t="shared" ca="1" si="28"/>
        <v>4244835.9768101508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4244835.9768101508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17596.586138731553</v>
      </c>
      <c r="L276" s="444">
        <f t="shared" ca="1" si="28"/>
        <v>4240777.2594343042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4240777.2594343042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17579.67481633219</v>
      </c>
      <c r="L277" s="444">
        <f t="shared" ca="1" si="28"/>
        <v>4236701.6307360576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4236701.6307360576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17562.693030089496</v>
      </c>
      <c r="L278" s="444">
        <f t="shared" ca="1" si="28"/>
        <v>4232609.0202515684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4232609.0202515684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17545.640486404125</v>
      </c>
      <c r="L279" s="444">
        <f t="shared" ca="1" si="28"/>
        <v>4228499.3572233943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4228499.3572233943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17528.5168904534</v>
      </c>
      <c r="L280" s="444">
        <f t="shared" ca="1" si="28"/>
        <v>4224372.5705992691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4224372.5705992691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17511.32194618621</v>
      </c>
      <c r="L281" s="444">
        <f t="shared" ca="1" si="28"/>
        <v>4220228.5890308768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4220228.5890308768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17494.055356317909</v>
      </c>
      <c r="L282" s="444">
        <f t="shared" ca="1" si="28"/>
        <v>4216067.3408726165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4216067.3408726165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17476.716822325157</v>
      </c>
      <c r="L283" s="444">
        <f t="shared" ca="1" si="28"/>
        <v>4211888.7541803634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4211888.7541803634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17459.306044440767</v>
      </c>
      <c r="L284" s="444">
        <f t="shared" ca="1" si="28"/>
        <v>4207692.7567102257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4207692.7567102257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17441.822721648528</v>
      </c>
      <c r="L285" s="444">
        <f t="shared" ca="1" si="28"/>
        <v>4203479.2759172954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4203479.2759172954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17424.266551677989</v>
      </c>
      <c r="L286" s="444">
        <f t="shared" ca="1" si="28"/>
        <v>4199248.2389543941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4199248.2389543941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17406.637230999233</v>
      </c>
      <c r="L287" s="444">
        <f t="shared" ca="1" si="28"/>
        <v>4194999.5726708146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4194999.5726708146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17388.934454817649</v>
      </c>
      <c r="L288" s="444">
        <f t="shared" ca="1" si="28"/>
        <v>4190733.2036110535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4190733.2036110535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17371.157917068645</v>
      </c>
      <c r="L289" s="444">
        <f t="shared" ca="1" si="28"/>
        <v>4186449.0580135435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4186449.0580135435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17353.307310412354</v>
      </c>
      <c r="L290" s="444">
        <f t="shared" ca="1" si="28"/>
        <v>4182147.0618093768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4182147.0618093768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17335.382326228322</v>
      </c>
      <c r="L291" s="444">
        <f t="shared" ca="1" si="28"/>
        <v>4177827.1406210265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4177827.1406210265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17317.382654610195</v>
      </c>
      <c r="L292" s="444">
        <f t="shared" ca="1" si="28"/>
        <v>4173489.2197610578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4173489.2197610578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17299.30798436033</v>
      </c>
      <c r="L293" s="444">
        <f t="shared" ca="1" si="28"/>
        <v>4169133.2242308394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4169133.2242308394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17281.158002984419</v>
      </c>
      <c r="L294" s="444">
        <f t="shared" ca="1" si="28"/>
        <v>4164759.0787192448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4164759.0787192448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17262.932396686105</v>
      </c>
      <c r="L295" s="444">
        <f t="shared" ca="1" si="28"/>
        <v>4160366.7076013521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4160366.7076013521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17244.630850361558</v>
      </c>
      <c r="L296" s="444">
        <f t="shared" ca="1" si="28"/>
        <v>4155956.0349371349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4155956.0349371349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17226.253047593986</v>
      </c>
      <c r="L297" s="444">
        <f t="shared" ca="1" si="28"/>
        <v>4151526.98447015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4151526.98447015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17207.798670648212</v>
      </c>
      <c r="L298" s="444">
        <f t="shared" ca="1" si="28"/>
        <v>4147079.4796262193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4147079.4796262193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17189.267400465171</v>
      </c>
      <c r="L299" s="444">
        <f t="shared" ca="1" si="28"/>
        <v>4142613.4435121054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4142613.4435121054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17170.658916656361</v>
      </c>
      <c r="L300" s="444">
        <f t="shared" ca="1" si="28"/>
        <v>4138128.7989141829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4138128.7989141829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17151.972897498352</v>
      </c>
      <c r="L301" s="444">
        <f t="shared" ca="1" si="28"/>
        <v>4133625.4682971025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4133625.4682971025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17133.209019927181</v>
      </c>
      <c r="L302" s="444">
        <f t="shared" ca="1" si="28"/>
        <v>4129103.373802451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4129103.373802451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17114.366959532799</v>
      </c>
      <c r="L303" s="444">
        <f t="shared" ca="1" si="28"/>
        <v>4124562.4372474048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4124562.4372474048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17095.446390553443</v>
      </c>
      <c r="L304" s="444">
        <f t="shared" ca="1" si="28"/>
        <v>4120002.5801233794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4120002.5801233794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17076.446985869999</v>
      </c>
      <c r="L305" s="444">
        <f t="shared" ca="1" si="28"/>
        <v>4115423.7235946706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4115423.7235946706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17057.368417000383</v>
      </c>
      <c r="L306" s="444">
        <f t="shared" ca="1" si="28"/>
        <v>4110825.7884970922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4110825.7884970922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17038.210354093804</v>
      </c>
      <c r="L307" s="444">
        <f t="shared" ca="1" si="28"/>
        <v>4106208.6953366073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4106208.6953366073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17018.972465925115</v>
      </c>
      <c r="L308" s="444">
        <f t="shared" ca="1" si="28"/>
        <v>4101572.3642879534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4101572.3642879534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16999.654419889059</v>
      </c>
      <c r="L309" s="444">
        <f t="shared" ca="1" si="28"/>
        <v>4096916.7151932637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4096916.7151932637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16980.255881994519</v>
      </c>
      <c r="L310" s="444">
        <f t="shared" ca="1" si="28"/>
        <v>4092241.6675606794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4092241.6675606794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16960.77651685875</v>
      </c>
      <c r="L311" s="444">
        <f t="shared" ca="1" si="28"/>
        <v>4087547.1405629595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4087547.1405629595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16941.215987701587</v>
      </c>
      <c r="L312" s="444">
        <f t="shared" ca="1" si="28"/>
        <v>4082833.0530360821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4082833.0530360821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16921.573956339598</v>
      </c>
      <c r="L313" s="444">
        <f t="shared" ca="1" si="28"/>
        <v>4078099.3234778428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4078099.3234778428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16901.850083180267</v>
      </c>
      <c r="L314" s="444">
        <f t="shared" ca="1" si="28"/>
        <v>4073345.8700464442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4073345.8700464442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16882.044027216107</v>
      </c>
      <c r="L315" s="444">
        <f t="shared" ca="1" si="28"/>
        <v>4068572.6105590817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4068572.6105590817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16862.155446018758</v>
      </c>
      <c r="L316" s="444">
        <f t="shared" ca="1" si="28"/>
        <v>4063779.4624905214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4063779.4624905214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16842.183995733092</v>
      </c>
      <c r="L317" s="444">
        <f t="shared" ca="1" si="28"/>
        <v>4058966.3429716756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4058966.3429716756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16822.129331071235</v>
      </c>
      <c r="L318" s="444">
        <f t="shared" ca="1" si="28"/>
        <v>4054133.1687881681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4054133.1687881681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16801.991105306621</v>
      </c>
      <c r="L319" s="444">
        <f t="shared" ca="1" si="28"/>
        <v>4049279.8563788957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4049279.8563788957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16781.768970267985</v>
      </c>
      <c r="L320" s="444">
        <f t="shared" ca="1" si="28"/>
        <v>4044406.3218345847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4044406.3218345847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16761.462576333357</v>
      </c>
      <c r="L321" s="444">
        <f t="shared" ca="1" si="28"/>
        <v>4039512.4808963393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4039512.4808963393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16741.071572424</v>
      </c>
      <c r="L322" s="444">
        <f t="shared" ca="1" si="28"/>
        <v>4034598.2489541844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4034598.2489541844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16720.595605998358</v>
      </c>
      <c r="L323" s="444">
        <f t="shared" ca="1" si="28"/>
        <v>4029663.5410456038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4029663.5410456038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16700.034323045937</v>
      </c>
      <c r="L324" s="444">
        <f t="shared" ca="1" si="28"/>
        <v>4024708.2718540709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4024708.2718540709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16679.387368081214</v>
      </c>
      <c r="L325" s="444">
        <f t="shared" ca="1" si="28"/>
        <v>4019732.3557075732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4019732.3557075732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16658.654384137477</v>
      </c>
      <c r="L326" s="444">
        <f t="shared" ca="1" si="28"/>
        <v>4014735.706577132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4014735.706577132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16637.835012760639</v>
      </c>
      <c r="L327" s="444">
        <f t="shared" ca="1" si="28"/>
        <v>4009718.2380753136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4009718.2380753136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16616.92889400306</v>
      </c>
      <c r="L328" s="444">
        <f t="shared" ca="1" si="28"/>
        <v>4004679.8634547377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4004679.8634547377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16595.935666417328</v>
      </c>
      <c r="L329" s="444">
        <f t="shared" ca="1" si="28"/>
        <v>3999620.4956065761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3999620.4956065761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16574.854967049985</v>
      </c>
      <c r="L330" s="444">
        <f t="shared" ca="1" si="28"/>
        <v>3994540.047059047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3994540.047059047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16553.686431435286</v>
      </c>
      <c r="L331" s="444">
        <f t="shared" ca="1" si="28"/>
        <v>3989438.4299759036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3989438.4299759036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16532.429693588852</v>
      </c>
      <c r="L332" s="444">
        <f t="shared" ca="1" si="28"/>
        <v>3984315.5561549137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3984315.5561549137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16511.084386001396</v>
      </c>
      <c r="L333" s="444">
        <f t="shared" ca="1" si="28"/>
        <v>3979171.3370263362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3979171.3370263362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16489.650139632322</v>
      </c>
      <c r="L334" s="444">
        <f t="shared" ca="1" si="28"/>
        <v>3974005.6836513896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3974005.6836513896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16468.126583903377</v>
      </c>
      <c r="L335" s="444">
        <f t="shared" ca="1" si="28"/>
        <v>3968818.5067207143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3968818.5067207143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16446.513346692227</v>
      </c>
      <c r="L336" s="444">
        <f t="shared" ca="1" si="28"/>
        <v>3963609.7165528275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3963609.7165528275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16424.810054326037</v>
      </c>
      <c r="L337" s="444">
        <f t="shared" ca="1" si="28"/>
        <v>3958379.2230925746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3958379.2230925746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16403.016331574985</v>
      </c>
      <c r="L338" s="444">
        <f t="shared" ca="1" si="28"/>
        <v>3953126.9359095707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3953126.9359095707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16381.131801645799</v>
      </c>
      <c r="L339" s="444">
        <f t="shared" ca="1" si="28"/>
        <v>3947852.7641966376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3947852.7641966376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16359.156086175246</v>
      </c>
      <c r="L340" s="444">
        <f t="shared" ca="1" si="28"/>
        <v>3942556.6167682339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3942556.6167682339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16337.088805223564</v>
      </c>
      <c r="L341" s="444">
        <f t="shared" ca="1" si="28"/>
        <v>3937238.4020588784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3937238.4020588784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16314.929577267914</v>
      </c>
      <c r="L342" s="444">
        <f t="shared" ca="1" si="28"/>
        <v>3931898.0281215673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3931898.0281215673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16292.678019195786</v>
      </c>
      <c r="L343" s="444">
        <f t="shared" ca="1" si="28"/>
        <v>3926535.4026261843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3926535.4026261843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16270.333746298356</v>
      </c>
      <c r="L344" s="444">
        <f t="shared" ca="1" si="28"/>
        <v>3921150.4328579037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3921150.4328579037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16247.896372263853</v>
      </c>
      <c r="L345" s="444">
        <f t="shared" ca="1" si="28"/>
        <v>3915743.0257155886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3915743.0257155886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16225.365509170872</v>
      </c>
      <c r="L346" s="444">
        <f t="shared" ca="1" si="28"/>
        <v>3910313.0877101808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3910313.0877101808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16202.740767481673</v>
      </c>
      <c r="L347" s="444">
        <f t="shared" ca="1" si="28"/>
        <v>3904860.5249630837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3904860.5249630837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16180.021756035434</v>
      </c>
      <c r="L348" s="444">
        <f t="shared" ca="1" si="28"/>
        <v>3899385.2432045401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3899385.2432045401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16157.208082041505</v>
      </c>
      <c r="L349" s="444">
        <f t="shared" ca="1" si="28"/>
        <v>3893887.147772003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3893887.147772003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16134.299351072601</v>
      </c>
      <c r="L350" s="444">
        <f t="shared" ca="1" si="28"/>
        <v>3888366.1436084965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3888366.1436084965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16111.29516705799</v>
      </c>
      <c r="L351" s="444">
        <f t="shared" ca="1" si="28"/>
        <v>3882822.1352609755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3882822.1352609755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16088.195132276653</v>
      </c>
      <c r="L352" s="444">
        <f t="shared" ca="1" si="28"/>
        <v>3877255.0268786731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3877255.0268786731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16064.998847350394</v>
      </c>
      <c r="L353" s="444">
        <f t="shared" ca="1" si="28"/>
        <v>3871664.7222114448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3871664.7222114448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16041.705911236941</v>
      </c>
      <c r="L354" s="444">
        <f t="shared" ca="1" si="28"/>
        <v>3866051.1246081027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3866051.1246081027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16018.315921223018</v>
      </c>
      <c r="L355" s="444">
        <f t="shared" ca="1" si="28"/>
        <v>3860414.1370147467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3860414.1370147467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15994.828472917367</v>
      </c>
      <c r="L356" s="444">
        <f t="shared" ca="1" si="28"/>
        <v>3854753.6619730853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3854753.6619730853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15971.243160243779</v>
      </c>
      <c r="L357" s="444">
        <f t="shared" ca="1" si="28"/>
        <v>3849069.60161875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3849069.60161875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15947.559575434047</v>
      </c>
      <c r="L358" s="444">
        <f t="shared" ca="1" si="28"/>
        <v>3843361.857679605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3843361.857679605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15923.777309020943</v>
      </c>
      <c r="L359" s="444">
        <f t="shared" ca="1" si="28"/>
        <v>3837630.3314740472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3837630.3314740472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15899.89594983112</v>
      </c>
      <c r="L360" s="444">
        <f t="shared" ca="1" si="28"/>
        <v>3831874.9239092995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3831874.9239092995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15875.915084978005</v>
      </c>
      <c r="L361" s="444">
        <f t="shared" ca="1" si="28"/>
        <v>3826095.5354796988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3826095.5354796988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15851.834299854667</v>
      </c>
      <c r="L362" s="444">
        <f t="shared" ca="1" si="28"/>
        <v>3820292.0662649744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3820292.0662649744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15827.653178126648</v>
      </c>
      <c r="L363" s="444">
        <f t="shared" ca="1" si="28"/>
        <v>3814464.4159285221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3814464.4159285221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15803.371301724761</v>
      </c>
      <c r="L364" s="444">
        <f t="shared" ca="1" si="28"/>
        <v>3808612.4837156679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3808612.4837156679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15778.988250837869</v>
      </c>
      <c r="L365" s="444">
        <f t="shared" ca="1" si="28"/>
        <v>3802736.1684519267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3802736.1684519267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15754.503603905616</v>
      </c>
      <c r="L366" s="444">
        <f t="shared" ca="1" si="28"/>
        <v>3796835.3685412533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3796835.3685412533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15729.916937611144</v>
      </c>
      <c r="L367" s="444">
        <f t="shared" ca="1" si="28"/>
        <v>3790909.9819642855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3790909.9819642855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15705.227826873775</v>
      </c>
      <c r="L368" s="444">
        <f t="shared" ca="1" si="28"/>
        <v>3784959.9062765804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3784959.9062765804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15680.435844841673</v>
      </c>
      <c r="L369" s="444">
        <f t="shared" ca="1" si="28"/>
        <v>3778985.0386068434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3778985.0386068434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15655.540562884438</v>
      </c>
      <c r="L370" s="444">
        <f t="shared" ca="1" si="28"/>
        <v>3772985.275655149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3772985.275655149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15630.541550585709</v>
      </c>
      <c r="L371" s="444">
        <f t="shared" ca="1" si="28"/>
        <v>3766960.5136911557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3766960.5136911557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15605.438375735735</v>
      </c>
      <c r="L372" s="444">
        <f t="shared" ca="1" si="28"/>
        <v>3760910.6485523125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3760910.6485523125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15580.23060432389</v>
      </c>
      <c r="L373" s="444">
        <f t="shared" ca="1" si="28"/>
        <v>3754835.5756420577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3754835.5756420577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15554.917800531162</v>
      </c>
      <c r="L374" s="444">
        <f t="shared" ca="1" si="28"/>
        <v>3748735.1899280101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3748735.1899280101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15529.49952672263</v>
      </c>
      <c r="L375" s="444">
        <f t="shared" ca="1" si="28"/>
        <v>3742609.3859401541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3742609.3859401541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15503.975343439897</v>
      </c>
      <c r="L376" s="444">
        <f t="shared" ca="1" si="28"/>
        <v>3736458.057769015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3736458.057769015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15478.344809393484</v>
      </c>
      <c r="L377" s="444">
        <f t="shared" ca="1" si="28"/>
        <v>3730281.0990638295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3730281.0990638295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15452.607481455208</v>
      </c>
      <c r="L378" s="444">
        <f t="shared" ca="1" si="28"/>
        <v>3724078.4030307061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3724078.4030307061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15426.76291465053</v>
      </c>
      <c r="L379" s="444">
        <f t="shared" ca="1" si="28"/>
        <v>3717849.8624307779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3717849.8624307779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15400.81066215083</v>
      </c>
      <c r="L380" s="444">
        <f t="shared" ca="1" si="28"/>
        <v>3711595.3695783499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3711595.3695783499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15374.750275265715</v>
      </c>
      <c r="L381" s="444">
        <f t="shared" ca="1" si="28"/>
        <v>3705314.8163390369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3705314.8163390369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15348.58130343524</v>
      </c>
      <c r="L382" s="444">
        <f t="shared" ca="1" si="28"/>
        <v>3699008.0941278934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3699008.0941278934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15322.303294222145</v>
      </c>
      <c r="L383" s="444">
        <f t="shared" ca="1" si="28"/>
        <v>3692675.0939075369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3692675.0939075369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15295.915793303993</v>
      </c>
      <c r="L384" s="444">
        <f t="shared" ca="1" si="28"/>
        <v>3686315.706186262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3686315.706186262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15269.418344465346</v>
      </c>
      <c r="L385" s="444">
        <f t="shared" ca="1" si="28"/>
        <v>3679929.8210161487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3679929.8210161487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15242.810489589872</v>
      </c>
      <c r="L386" s="444">
        <f t="shared" ca="1" si="28"/>
        <v>3673517.3279911596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3673517.3279911596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15216.091768652419</v>
      </c>
      <c r="L387" s="444">
        <f t="shared" ca="1" si="28"/>
        <v>3667078.116245233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3667078.116245233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15189.261719711059</v>
      </c>
      <c r="L388" s="444">
        <f t="shared" ca="1" si="28"/>
        <v>3660612.0744503653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3660612.0744503653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15162.31987889911</v>
      </c>
      <c r="L389" s="444">
        <f t="shared" ca="1" si="28"/>
        <v>3654119.0908146854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3654119.0908146854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15135.265780417112</v>
      </c>
      <c r="L390" s="444">
        <f t="shared" ca="1" si="28"/>
        <v>3647599.0530805239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3647599.0530805239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15108.098956524771</v>
      </c>
      <c r="L391" s="444">
        <f t="shared" ca="1" si="28"/>
        <v>3641051.8485224699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3641051.8485224699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15080.818937532878</v>
      </c>
      <c r="L392" s="444">
        <f t="shared" ca="1" si="28"/>
        <v>3634477.3639454241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3634477.3639454241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15053.425251795186</v>
      </c>
      <c r="L393" s="444">
        <f t="shared" ca="1" si="28"/>
        <v>3627875.4856826402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3627875.4856826402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15025.917425700256</v>
      </c>
      <c r="L394" s="444">
        <f t="shared" ca="1" si="28"/>
        <v>3621246.0995937618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3621246.0995937618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14998.294983663262</v>
      </c>
      <c r="L395" s="444">
        <f t="shared" ca="1" si="28"/>
        <v>3614589.0910628461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3614589.0910628461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14970.557448117781</v>
      </c>
      <c r="L396" s="444">
        <f t="shared" ca="1" si="28"/>
        <v>3607904.3449963853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3607904.3449963853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14942.704339507527</v>
      </c>
      <c r="L397" s="444">
        <f t="shared" ca="1" si="28"/>
        <v>3601191.7458213139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3601191.7458213139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14914.735176278065</v>
      </c>
      <c r="L398" s="444">
        <f t="shared" ca="1" si="28"/>
        <v>3594451.1774830134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3594451.1774830134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14886.649474868476</v>
      </c>
      <c r="L399" s="444">
        <f t="shared" ca="1" si="28"/>
        <v>3587682.5234433031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3587682.5234433031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14858.446749703015</v>
      </c>
      <c r="L400" s="444">
        <f t="shared" ca="1" si="28"/>
        <v>3580885.6666784273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3580885.6666784273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14830.126513182704</v>
      </c>
      <c r="L401" s="444">
        <f t="shared" ca="1" si="28"/>
        <v>3574060.4896770311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3574060.4896770311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14801.688275676885</v>
      </c>
      <c r="L402" s="444">
        <f t="shared" ca="1" si="28"/>
        <v>3567206.8744381289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3567206.8744381289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14773.131545514792</v>
      </c>
      <c r="L403" s="444">
        <f t="shared" ca="1" si="28"/>
        <v>3560324.7024690649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3560324.7024690649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14744.455828977023</v>
      </c>
      <c r="L404" s="444">
        <f t="shared" ca="1" si="28"/>
        <v>3553413.8547834628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3553413.8547834628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14715.660630287017</v>
      </c>
      <c r="L405" s="444">
        <f t="shared" ca="1" si="28"/>
        <v>3546474.2118991711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3546474.2118991711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14686.745451602468</v>
      </c>
      <c r="L406" s="444">
        <f t="shared" ca="1" si="28"/>
        <v>3539505.6538361949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3539505.6538361949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14657.709793006734</v>
      </c>
      <c r="L407" s="444">
        <f t="shared" ca="1" si="28"/>
        <v>3532508.0601146226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3532508.0601146226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14628.553152500182</v>
      </c>
      <c r="L408" s="444">
        <f t="shared" ca="1" si="28"/>
        <v>3525481.3097525439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3525481.3097525439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14599.275025991521</v>
      </c>
      <c r="L409" s="444">
        <f t="shared" ca="1" si="28"/>
        <v>3518425.2812639568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3518425.2812639568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14569.874907289073</v>
      </c>
      <c r="L410" s="444">
        <f t="shared" ca="1" si="28"/>
        <v>3511339.8526566671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3511339.8526566671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14540.352288092034</v>
      </c>
      <c r="L411" s="444">
        <f t="shared" ca="1" si="28"/>
        <v>3504224.9014301803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3504224.9014301803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14510.706657981675</v>
      </c>
      <c r="L412" s="444">
        <f t="shared" ca="1" si="28"/>
        <v>3497080.304573583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3497080.304573583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14480.937504412515</v>
      </c>
      <c r="L413" s="444">
        <f t="shared" ca="1" si="28"/>
        <v>3489905.9385634167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3489905.9385634167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14451.044312703491</v>
      </c>
      <c r="L414" s="444">
        <f t="shared" ca="1" si="28"/>
        <v>3482701.6793615413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3482701.6793615413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14421.02656602901</v>
      </c>
      <c r="L415" s="444">
        <f t="shared" ca="1" si="28"/>
        <v>3475467.4024129915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3475467.4024129915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14390.883745410052</v>
      </c>
      <c r="L416" s="444">
        <f t="shared" ca="1" si="28"/>
        <v>3468202.9826438227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3468202.9826438227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14360.615329705182</v>
      </c>
      <c r="L417" s="444">
        <f t="shared" ca="1" si="28"/>
        <v>3460908.294458949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3460908.294458949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14330.220795601541</v>
      </c>
      <c r="L418" s="444">
        <f t="shared" ca="1" si="28"/>
        <v>3453583.2117399718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3453583.2117399718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14299.699617605806</v>
      </c>
      <c r="L419" s="444">
        <f t="shared" ca="1" si="28"/>
        <v>3446227.6078429986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3446227.6078429986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14269.051268035082</v>
      </c>
      <c r="L420" s="444">
        <f t="shared" ca="1" si="28"/>
        <v>3438841.3555964548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3438841.3555964548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14238.275217007817</v>
      </c>
      <c r="L421" s="444">
        <f t="shared" ca="1" si="28"/>
        <v>3431424.3272988838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3431424.3272988838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14207.370932434602</v>
      </c>
      <c r="L422" s="444">
        <f t="shared" ca="1" si="28"/>
        <v>3423976.3947167397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3423976.3947167397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14176.337880009003</v>
      </c>
      <c r="L423" s="444">
        <f t="shared" ca="1" si="28"/>
        <v>3416497.4290821697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3416497.4290821697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14145.175523198295</v>
      </c>
      <c r="L424" s="444">
        <f t="shared" ca="1" si="28"/>
        <v>3408987.301090789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3408987.301090789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14113.883323234209</v>
      </c>
      <c r="L425" s="444">
        <f t="shared" ca="1" si="28"/>
        <v>3401445.8808994442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3401445.8808994442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14082.460739103604</v>
      </c>
      <c r="L426" s="444">
        <f t="shared" ca="1" si="28"/>
        <v>3393873.038123969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3393873.038123969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14050.907227539125</v>
      </c>
      <c r="L427" s="444">
        <f t="shared" ca="1" si="28"/>
        <v>3386268.6418369291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3386268.6418369291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14019.22224300979</v>
      </c>
      <c r="L428" s="444">
        <f t="shared" ca="1" si="28"/>
        <v>3378632.5605653599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3378632.5605653599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13987.40523771159</v>
      </c>
      <c r="L429" s="444">
        <f t="shared" ca="1" si="28"/>
        <v>3370964.6622884925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3370964.6622884925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13955.455661557975</v>
      </c>
      <c r="L430" s="444">
        <f t="shared" ca="1" si="28"/>
        <v>3363264.8144354718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3363264.8144354718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13923.372962170388</v>
      </c>
      <c r="L431" s="444">
        <f t="shared" ca="1" si="28"/>
        <v>3355532.8838830632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3355532.8838830632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13891.156584868684</v>
      </c>
      <c r="L432" s="444">
        <f t="shared" ca="1" si="28"/>
        <v>3347768.736953353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3347768.736953353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13858.805972661557</v>
      </c>
      <c r="L433" s="444">
        <f t="shared" ca="1" si="28"/>
        <v>3339972.2394114356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3339972.2394114356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13826.3205662369</v>
      </c>
      <c r="L434" s="444">
        <f t="shared" ca="1" si="28"/>
        <v>3332143.2564630937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3332143.2564630937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13793.699803952142</v>
      </c>
      <c r="L435" s="444">
        <f t="shared" ca="1" si="28"/>
        <v>3324281.652752467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3324281.652752467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13760.943121824532</v>
      </c>
      <c r="L436" s="444">
        <f t="shared" ca="1" si="28"/>
        <v>3316387.2923597125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3316387.2923597125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13728.049953521389</v>
      </c>
      <c r="L437" s="444">
        <f t="shared" ca="1" si="28"/>
        <v>3308460.0387986549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3308460.0387986549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13695.019730350317</v>
      </c>
      <c r="L438" s="444">
        <f t="shared" ca="1" si="28"/>
        <v>3300499.7550144265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3300499.7550144265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13661.851881249366</v>
      </c>
      <c r="L439" s="444">
        <f t="shared" ca="1" si="28"/>
        <v>3292506.303381097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3292506.303381097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13628.545832777159</v>
      </c>
      <c r="L440" s="444">
        <f t="shared" ca="1" si="28"/>
        <v>3284479.5456992951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3284479.5456992951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13595.101009102984</v>
      </c>
      <c r="L441" s="444">
        <f t="shared" ca="1" si="28"/>
        <v>3276419.3431938193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3276419.3431938193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13561.516831996834</v>
      </c>
      <c r="L442" s="444">
        <f t="shared" ca="1" si="28"/>
        <v>3268325.5565112373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3268325.5565112373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13527.792720819411</v>
      </c>
      <c r="L443" s="444">
        <f t="shared" ca="1" si="28"/>
        <v>3260198.0457174778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3260198.0457174778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13493.928092512078</v>
      </c>
      <c r="L444" s="444">
        <f t="shared" ca="1" si="28"/>
        <v>3252036.6702954113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3252036.6702954113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13459.922361586801</v>
      </c>
      <c r="L445" s="444">
        <f t="shared" ca="1" si="28"/>
        <v>3243841.2891424191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3243841.2891424191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13425.774940116002</v>
      </c>
      <c r="L446" s="444">
        <f t="shared" ca="1" si="28"/>
        <v>3235611.7605679561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3235611.7605679561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13391.485237722405</v>
      </c>
      <c r="L447" s="444">
        <f t="shared" ca="1" si="28"/>
        <v>3227347.9422910996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3227347.9422910996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13357.052661568836</v>
      </c>
      <c r="L448" s="444">
        <f t="shared" ca="1" si="28"/>
        <v>3219049.6914380896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3219049.6914380896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13322.476616347962</v>
      </c>
      <c r="L449" s="444">
        <f t="shared" ca="1" si="28"/>
        <v>3210716.8645398589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3210716.8645398589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13287.756504272</v>
      </c>
      <c r="L450" s="444">
        <f t="shared" ca="1" si="28"/>
        <v>3202349.3175295522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3202349.3175295522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13252.891725062389</v>
      </c>
      <c r="L451" s="444">
        <f t="shared" ca="1" si="28"/>
        <v>3193946.9057400357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3193946.9057400357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13217.881675939403</v>
      </c>
      <c r="L452" s="444">
        <f t="shared" ca="1" si="28"/>
        <v>3185509.4839013964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3185509.4839013964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13182.725751611739</v>
      </c>
      <c r="L453" s="444">
        <f t="shared" ca="1" si="28"/>
        <v>3177036.9061384294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3177036.9061384294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13147.423344266044</v>
      </c>
      <c r="L454" s="444">
        <f t="shared" ca="1" si="28"/>
        <v>3168529.0259681167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3168529.0259681167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13111.973843556407</v>
      </c>
      <c r="L455" s="444">
        <f t="shared" ca="1" si="28"/>
        <v>3159985.6962970942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3159985.6962970942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13076.376636593814</v>
      </c>
      <c r="L456" s="444">
        <f t="shared" ca="1" si="28"/>
        <v>3151406.769419109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3151406.769419109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13040.631107935542</v>
      </c>
      <c r="L457" s="444">
        <f t="shared" ca="1" si="28"/>
        <v>3142792.0970124658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3142792.0970124658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13004.736639574528</v>
      </c>
      <c r="L458" s="444">
        <f t="shared" ca="1" si="28"/>
        <v>3134141.5301374616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3134141.5301374616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12968.692610928678</v>
      </c>
      <c r="L459" s="444">
        <f t="shared" ca="1" si="28"/>
        <v>3125454.9192338116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3125454.9192338116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12932.498398830136</v>
      </c>
      <c r="L460" s="444">
        <f t="shared" ca="1" si="28"/>
        <v>3116732.1141180629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3116732.1141180629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12896.153377514516</v>
      </c>
      <c r="L461" s="444">
        <f t="shared" ca="1" si="28"/>
        <v>3107972.9639809984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3107972.9639809984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12859.656918610081</v>
      </c>
      <c r="L462" s="444">
        <f t="shared" ca="1" si="28"/>
        <v>3099177.3173850295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3099177.3173850295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12823.008391126878</v>
      </c>
      <c r="L463" s="444">
        <f t="shared" ca="1" si="28"/>
        <v>3090345.0222615777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3090345.0222615777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12786.207161445829</v>
      </c>
      <c r="L464" s="444">
        <f t="shared" ca="1" si="28"/>
        <v>3081475.9259084444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3081475.9259084444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12749.252593307774</v>
      </c>
      <c r="L465" s="444">
        <f t="shared" ca="1" si="28"/>
        <v>3072569.8749871734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3072569.8749871734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12712.144047802478</v>
      </c>
      <c r="L466" s="444">
        <f t="shared" ca="1" si="28"/>
        <v>3063626.7155203968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3063626.7155203968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12674.880883357575</v>
      </c>
      <c r="L467" s="444">
        <f t="shared" ca="1" si="28"/>
        <v>3054646.2928891755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3054646.2928891755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12637.462455727486</v>
      </c>
      <c r="L468" s="444">
        <f t="shared" ca="1" si="28"/>
        <v>3045628.4518303243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3045628.4518303243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12599.888117982273</v>
      </c>
      <c r="L469" s="444">
        <f t="shared" ca="1" si="28"/>
        <v>3036573.0364337275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3036573.0364337275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12562.157220496452</v>
      </c>
      <c r="L470" s="444">
        <f t="shared" ca="1" si="28"/>
        <v>3027479.890139645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3027479.890139645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12524.269110937776</v>
      </c>
      <c r="L471" s="444">
        <f t="shared" ca="1" si="28"/>
        <v>3018348.8557360037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3018348.8557360037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12486.223134255937</v>
      </c>
      <c r="L472" s="444">
        <f t="shared" ca="1" si="28"/>
        <v>3009179.7753556808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3009179.7753556808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12448.018632671257</v>
      </c>
      <c r="L473" s="444">
        <f t="shared" ca="1" si="28"/>
        <v>2999972.4904737733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2999972.4904737733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12409.654945663311</v>
      </c>
      <c r="L474" s="444">
        <f t="shared" ca="1" si="28"/>
        <v>2990726.8419048577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2990726.8419048577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12371.131409959495</v>
      </c>
      <c r="L475" s="444">
        <f t="shared" ca="1" si="28"/>
        <v>2981442.6698002382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2981442.6698002382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12332.447359523581</v>
      </c>
      <c r="L476" s="444">
        <f t="shared" ca="1" si="28"/>
        <v>2972119.8136451831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2972119.8136451831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12293.602125544185</v>
      </c>
      <c r="L477" s="444">
        <f t="shared" ca="1" si="28"/>
        <v>2962758.1122561484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2962758.1122561484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12254.595036423207</v>
      </c>
      <c r="L478" s="444">
        <f t="shared" ca="1" si="28"/>
        <v>2953357.4037779928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2953357.4037779928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12215.425417764225</v>
      </c>
      <c r="L479" s="444">
        <f t="shared" ca="1" si="28"/>
        <v>2943917.5256811781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2943917.5256811781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12176.09259236083</v>
      </c>
      <c r="L480" s="444">
        <f t="shared" ca="1" si="28"/>
        <v>2934438.3147589602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2934438.3147589602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12136.595880184923</v>
      </c>
      <c r="L481" s="444">
        <f t="shared" ca="1" si="28"/>
        <v>2924919.6071245661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2924919.6071245661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12096.934598374946</v>
      </c>
      <c r="L482" s="444">
        <f t="shared" ca="1" si="28"/>
        <v>2915361.2382083624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2915361.2382083624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12057.108061224098</v>
      </c>
      <c r="L483" s="444">
        <f t="shared" ca="1" si="28"/>
        <v>2905763.0427550077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2905763.0427550077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12017.115580168454</v>
      </c>
      <c r="L484" s="444">
        <f t="shared" ca="1" si="28"/>
        <v>2896124.8548205975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2896124.8548205975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11976.956463775077</v>
      </c>
      <c r="L485" s="444">
        <f t="shared" ca="1" si="28"/>
        <v>2886446.5077697937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2886446.5077697937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11936.630017730062</v>
      </c>
      <c r="L486" s="444">
        <f t="shared" ca="1" si="28"/>
        <v>2876727.8342729448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2876727.8342729448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11896.135544826524</v>
      </c>
      <c r="L487" s="444">
        <f t="shared" ca="1" si="28"/>
        <v>2866968.6663031927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2866968.6663031927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11855.472344952557</v>
      </c>
      <c r="L488" s="444">
        <f t="shared" ca="1" si="28"/>
        <v>2857168.8351335665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2857168.8351335665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11814.639715079114</v>
      </c>
      <c r="L489" s="444">
        <f t="shared" ca="1" si="28"/>
        <v>2847328.1713340669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2847328.1713340669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11773.636949247866</v>
      </c>
      <c r="L490" s="444">
        <f t="shared" ca="1" si="28"/>
        <v>2837446.5047687357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2837446.5047687357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11732.463338558988</v>
      </c>
      <c r="L491" s="444">
        <f t="shared" ca="1" si="28"/>
        <v>2827523.6645927159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2827523.6645927159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11691.118171158905</v>
      </c>
      <c r="L492" s="444">
        <f t="shared" ca="1" si="28"/>
        <v>2817559.4792492958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2817559.4792492958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11649.600732227987</v>
      </c>
      <c r="L493" s="444">
        <f t="shared" ca="1" si="28"/>
        <v>2807553.7764669447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2807553.7764669447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11607.91030396819</v>
      </c>
      <c r="L494" s="444">
        <f t="shared" ca="1" si="28"/>
        <v>2797506.3832563339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2797506.3832563339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11566.046165590646</v>
      </c>
      <c r="L495" s="444">
        <f t="shared" ca="1" si="28"/>
        <v>2787417.1259073457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2787417.1259073457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11524.007593303195</v>
      </c>
      <c r="L496" s="444">
        <f t="shared" ca="1" si="28"/>
        <v>2777285.8299860698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2777285.8299860698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11481.793860297879</v>
      </c>
      <c r="L497" s="444">
        <f t="shared" ca="1" si="28"/>
        <v>2767112.3203317886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2767112.3203317886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11439.404236738374</v>
      </c>
      <c r="L498" s="444">
        <f t="shared" ca="1" si="28"/>
        <v>2756896.4210539483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2756896.4210539483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11396.837989747373</v>
      </c>
      <c r="L499" s="444">
        <f t="shared" ca="1" si="28"/>
        <v>2746637.955529117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2746637.955529117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11354.094383393909</v>
      </c>
      <c r="L500" s="444">
        <f t="shared" ca="1" si="28"/>
        <v>2736336.7463979321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2736336.7463979321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11311.172678680638</v>
      </c>
      <c r="L501" s="444">
        <f t="shared" ca="1" si="28"/>
        <v>2725992.6155620338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2725992.6155620338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11268.072133531063</v>
      </c>
      <c r="L502" s="444">
        <f t="shared" ca="1" si="28"/>
        <v>2715605.3841809859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2715605.3841809859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11224.792002776696</v>
      </c>
      <c r="L503" s="444">
        <f t="shared" ca="1" si="28"/>
        <v>2705174.8726691836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2705174.8726691836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11181.331538144186</v>
      </c>
      <c r="L504" s="444">
        <f t="shared" ca="1" si="28"/>
        <v>2694700.9006927488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2694700.9006927488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11137.689988242375</v>
      </c>
      <c r="L505" s="444">
        <f t="shared" ca="1" si="28"/>
        <v>2684183.2871664125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2684183.2871664125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11093.866598549306</v>
      </c>
      <c r="L506" s="444">
        <f t="shared" ca="1" si="28"/>
        <v>2673621.8502503829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2673621.8502503829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11049.860611399183</v>
      </c>
      <c r="L507" s="444">
        <f t="shared" ca="1" si="28"/>
        <v>2663016.4073472032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2663016.4073472032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11005.671265969268</v>
      </c>
      <c r="L508" s="444">
        <f t="shared" ca="1" si="28"/>
        <v>2652366.7750985934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2652366.7750985934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10961.297798266727</v>
      </c>
      <c r="L509" s="444">
        <f t="shared" ca="1" si="28"/>
        <v>2641672.7693822812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2641672.7693822812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10916.739441115427</v>
      </c>
      <c r="L510" s="444">
        <f t="shared" ca="1" si="28"/>
        <v>2630934.2053088178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2630934.2053088178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10871.995424142662</v>
      </c>
      <c r="L511" s="444">
        <f t="shared" ca="1" si="28"/>
        <v>2620150.8972183815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2620150.8972183815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10827.064973765844</v>
      </c>
      <c r="L512" s="444">
        <f t="shared" ca="1" si="28"/>
        <v>2609322.6586775687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2609322.6586775687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10781.947313179124</v>
      </c>
      <c r="L513" s="444">
        <f t="shared" ca="1" si="28"/>
        <v>2598449.3024761691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2598449.3024761691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10736.64166233996</v>
      </c>
      <c r="L514" s="444">
        <f t="shared" ca="1" si="28"/>
        <v>2587530.6406239304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2587530.6406239304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10691.147237955631</v>
      </c>
      <c r="L515" s="444">
        <f t="shared" ca="1" si="28"/>
        <v>2576566.4843473071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2576566.4843473071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10645.463253469701</v>
      </c>
      <c r="L516" s="444">
        <f t="shared" ca="1" si="28"/>
        <v>2565556.6440861979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2565556.6440861979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10599.588919048412</v>
      </c>
      <c r="L517" s="444">
        <f t="shared" ca="1" si="28"/>
        <v>2554500.9294906673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2554500.9294906673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10553.523441567035</v>
      </c>
      <c r="L518" s="444">
        <f t="shared" ref="L518:L772" ca="1" si="54">I518-J518+K518</f>
        <v>2543399.1494176555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2543399.1494176555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10507.266024596152</v>
      </c>
      <c r="L519" s="444">
        <f t="shared" ca="1" si="54"/>
        <v>2532251.1119276728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2532251.1119276728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10460.815868387892</v>
      </c>
      <c r="L520" s="444">
        <f t="shared" ca="1" si="54"/>
        <v>2521056.6242814818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2521056.6242814818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10414.172169862095</v>
      </c>
      <c r="L521" s="444">
        <f t="shared" ca="1" si="54"/>
        <v>2509815.4929367653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2509815.4929367653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10367.334122592443</v>
      </c>
      <c r="L522" s="444">
        <f t="shared" ca="1" si="54"/>
        <v>2498527.523544779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2498527.523544779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10320.300916792501</v>
      </c>
      <c r="L523" s="444">
        <f t="shared" ca="1" si="54"/>
        <v>2487192.5209469926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2487192.5209469926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10273.071739301724</v>
      </c>
      <c r="L524" s="444">
        <f t="shared" ca="1" si="54"/>
        <v>2475810.2891717153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2475810.2891717153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10225.645773571401</v>
      </c>
      <c r="L525" s="444">
        <f t="shared" ca="1" si="54"/>
        <v>2464380.6314307079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2464380.6314307079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10178.022199650537</v>
      </c>
      <c r="L526" s="444">
        <f t="shared" ca="1" si="54"/>
        <v>2452903.3501157798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2452903.3501157798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10130.20019417167</v>
      </c>
      <c r="L527" s="444">
        <f t="shared" ca="1" si="54"/>
        <v>2441378.2467953726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2441378.2467953726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10082.17893033664</v>
      </c>
      <c r="L528" s="444">
        <f t="shared" ca="1" si="54"/>
        <v>2429805.1222111303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2429805.1222111303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10033.957577902298</v>
      </c>
      <c r="L529" s="444">
        <f t="shared" ca="1" si="54"/>
        <v>2418183.7762744538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2418183.7762744538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9985.5353031661452</v>
      </c>
      <c r="L530" s="444">
        <f t="shared" ca="1" si="54"/>
        <v>2406514.0080630411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2406514.0080630411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9936.9112689519261</v>
      </c>
      <c r="L531" s="444">
        <f t="shared" ca="1" si="54"/>
        <v>2394795.6158174141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2394795.6158174141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9888.0846345951468</v>
      </c>
      <c r="L532" s="444">
        <f t="shared" ca="1" si="54"/>
        <v>2383028.3969374304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2383028.3969374304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9839.0545559285474</v>
      </c>
      <c r="L533" s="444">
        <f t="shared" ca="1" si="54"/>
        <v>2371212.1479787799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2371212.1479787799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9789.8201852675047</v>
      </c>
      <c r="L534" s="444">
        <f t="shared" ca="1" si="54"/>
        <v>2359346.6646494684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2359346.6646494684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9740.3806713953727</v>
      </c>
      <c r="L535" s="444">
        <f t="shared" ca="1" si="54"/>
        <v>2347431.741806285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2347431.741806285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9690.7351595487762</v>
      </c>
      <c r="L536" s="444">
        <f t="shared" ca="1" si="54"/>
        <v>2335467.1734512551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2335467.1734512551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9640.882791402817</v>
      </c>
      <c r="L537" s="444">
        <f t="shared" ca="1" si="54"/>
        <v>2323452.752728079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2323452.752728079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9590.8227050562509</v>
      </c>
      <c r="L538" s="444">
        <f t="shared" ca="1" si="54"/>
        <v>2311388.2719185562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2311388.2719185562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9540.554035016572</v>
      </c>
      <c r="L539" s="444">
        <f t="shared" ca="1" si="54"/>
        <v>2299273.5224389941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2299273.5224389941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9490.0759121850642</v>
      </c>
      <c r="L540" s="444">
        <f t="shared" ca="1" si="54"/>
        <v>2287108.2948366003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2287108.2948366003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9439.3874638417565</v>
      </c>
      <c r="L541" s="444">
        <f t="shared" ca="1" si="54"/>
        <v>2274892.3787858631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2274892.3787858631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9388.4878136303505</v>
      </c>
      <c r="L542" s="444">
        <f t="shared" ca="1" si="54"/>
        <v>2262625.5630849143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2262625.5630849143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9337.3760815430651</v>
      </c>
      <c r="L543" s="444">
        <f t="shared" ca="1" si="54"/>
        <v>2250307.6356518785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2250307.6356518785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9286.0513839054147</v>
      </c>
      <c r="L544" s="444">
        <f t="shared" ca="1" si="54"/>
        <v>2237938.3835212053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2237938.3835212053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9234.5128333609428</v>
      </c>
      <c r="L545" s="444">
        <f t="shared" ca="1" si="54"/>
        <v>2225517.5928399875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2225517.5928399875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9182.7595388558693</v>
      </c>
      <c r="L546" s="444">
        <f t="shared" ca="1" si="54"/>
        <v>2213045.0488642645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2213045.0488642645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9130.7906056236898</v>
      </c>
      <c r="L547" s="444">
        <f t="shared" ca="1" si="54"/>
        <v>2200520.5359553094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2200520.5359553094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9078.6051351697097</v>
      </c>
      <c r="L548" s="444">
        <f t="shared" ca="1" si="54"/>
        <v>2187943.8375759004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2187943.8375759004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9026.2022252555071</v>
      </c>
      <c r="L549" s="444">
        <f t="shared" ca="1" si="54"/>
        <v>2175314.7362865768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2175314.7362865768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8973.5809698833255</v>
      </c>
      <c r="L550" s="444">
        <f t="shared" ca="1" si="54"/>
        <v>2162633.0137418811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2162633.0137418811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8920.7404592804269</v>
      </c>
      <c r="L551" s="444">
        <f t="shared" ca="1" si="54"/>
        <v>2149898.4506865828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2149898.4506865828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8867.6797798833504</v>
      </c>
      <c r="L552" s="444">
        <f t="shared" ca="1" si="54"/>
        <v>2137110.8269518875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2137110.8269518875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8814.3980143221197</v>
      </c>
      <c r="L553" s="444">
        <f t="shared" ca="1" si="54"/>
        <v>2124269.9214516305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2124269.9214516305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8760.8942414043813</v>
      </c>
      <c r="L554" s="444">
        <f t="shared" ca="1" si="54"/>
        <v>2111375.5121784559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2111375.5121784559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8707.1675360994868</v>
      </c>
      <c r="L555" s="444">
        <f t="shared" ca="1" si="54"/>
        <v>2098427.3761999765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2098427.3761999765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8653.2169695224911</v>
      </c>
      <c r="L556" s="444">
        <f t="shared" ca="1" si="54"/>
        <v>2085425.2896549201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2085425.2896549201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8599.041608918089</v>
      </c>
      <c r="L557" s="444">
        <f t="shared" ca="1" si="54"/>
        <v>2072369.0277492593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2072369.0277492593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8544.6405176445023</v>
      </c>
      <c r="L558" s="444">
        <f t="shared" ca="1" si="54"/>
        <v>2059258.364752325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2059258.364752325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8490.012755157275</v>
      </c>
      <c r="L559" s="444">
        <f t="shared" ca="1" si="54"/>
        <v>2046093.0739929033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2046093.0739929033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8435.1573769930201</v>
      </c>
      <c r="L560" s="444">
        <f t="shared" ca="1" si="54"/>
        <v>2032872.9278553175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2032872.9278553175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8380.0734347530779</v>
      </c>
      <c r="L561" s="444">
        <f t="shared" ca="1" si="54"/>
        <v>2019597.6977754917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2019597.6977754917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8324.7599760871362</v>
      </c>
      <c r="L562" s="444">
        <f t="shared" ca="1" si="54"/>
        <v>2006267.154237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2006267.154237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8269.2160446767557</v>
      </c>
      <c r="L563" s="444">
        <f t="shared" ca="1" si="54"/>
        <v>1992881.0667670979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1992881.0667670979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8213.4406802188296</v>
      </c>
      <c r="L564" s="444">
        <f t="shared" ca="1" si="54"/>
        <v>1979439.2039327379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1979439.2039327379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8157.4329184089975</v>
      </c>
      <c r="L565" s="444">
        <f t="shared" ca="1" si="54"/>
        <v>1965941.333336568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1965941.333336568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8101.1917909249541</v>
      </c>
      <c r="L566" s="444">
        <f t="shared" ca="1" si="54"/>
        <v>1952387.221612914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1952387.221612914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8044.7163254097295</v>
      </c>
      <c r="L567" s="444">
        <f t="shared" ca="1" si="54"/>
        <v>1938776.6344237449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1938776.6344237449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7988.0055454548592</v>
      </c>
      <c r="L568" s="444">
        <f t="shared" ca="1" si="54"/>
        <v>1925109.3364546208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1925109.3364546208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7931.0584705835081</v>
      </c>
      <c r="L569" s="444">
        <f t="shared" ca="1" si="54"/>
        <v>1911385.0914106255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1911385.0914106255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7873.8741162335273</v>
      </c>
      <c r="L570" s="444">
        <f t="shared" ca="1" si="54"/>
        <v>1897603.6620122802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1897603.6620122802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7816.4514937404219</v>
      </c>
      <c r="L571" s="444">
        <f t="shared" ca="1" si="54"/>
        <v>1883764.8099914417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1883764.8099914417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7758.7896103202611</v>
      </c>
      <c r="L572" s="444">
        <f t="shared" ca="1" si="54"/>
        <v>1869868.2960871831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1869868.2960871831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7700.8874690525172</v>
      </c>
      <c r="L573" s="444">
        <f t="shared" ca="1" si="54"/>
        <v>1855913.8800416568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1855913.8800416568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7642.744068862824</v>
      </c>
      <c r="L574" s="444">
        <f t="shared" ca="1" si="54"/>
        <v>1841901.3205959408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1841901.3205959408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7584.3584045056759</v>
      </c>
      <c r="L575" s="444">
        <f t="shared" ca="1" si="54"/>
        <v>1827830.3754858677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1827830.3754858677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7525.7294665470363</v>
      </c>
      <c r="L576" s="444">
        <f t="shared" ca="1" si="54"/>
        <v>1813700.8014378359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1813700.8014378359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7466.8562413469044</v>
      </c>
      <c r="L577" s="444">
        <f t="shared" ca="1" si="54"/>
        <v>1799512.3541646039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1799512.3541646039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7407.737711041771</v>
      </c>
      <c r="L578" s="444">
        <f t="shared" ca="1" si="54"/>
        <v>1785264.7883610667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1785264.7883610667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7348.3728535270329</v>
      </c>
      <c r="L579" s="444">
        <f t="shared" ca="1" si="54"/>
        <v>1770957.857700015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1770957.857700015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7288.7606424393171</v>
      </c>
      <c r="L580" s="444">
        <f t="shared" ca="1" si="54"/>
        <v>1756591.3148278755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1756591.3148278755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7228.9000471387362</v>
      </c>
      <c r="L581" s="444">
        <f t="shared" ca="1" si="54"/>
        <v>1742164.9113604354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1742164.9113604354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7168.7900326910703</v>
      </c>
      <c r="L582" s="444">
        <f t="shared" ca="1" si="54"/>
        <v>1727678.3978785477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1727678.3978785477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7108.4295598498711</v>
      </c>
      <c r="L583" s="444">
        <f t="shared" ca="1" si="54"/>
        <v>1713131.5239238187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1713131.5239238187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7047.8175850384996</v>
      </c>
      <c r="L584" s="444">
        <f t="shared" ca="1" si="54"/>
        <v>1698524.0379942784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1698524.0379942784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6986.9530603320809</v>
      </c>
      <c r="L585" s="444">
        <f t="shared" ca="1" si="54"/>
        <v>1683855.6875400315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1683855.6875400315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6925.8349334393861</v>
      </c>
      <c r="L586" s="444">
        <f t="shared" ca="1" si="54"/>
        <v>1669126.2189588919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1669126.2189588919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6864.4621476846378</v>
      </c>
      <c r="L587" s="444">
        <f t="shared" ca="1" si="54"/>
        <v>1654335.3775919976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1654335.3775919976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6802.8336419892448</v>
      </c>
      <c r="L588" s="444">
        <f t="shared" ca="1" si="54"/>
        <v>1639482.9077194079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1639482.9077194079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6740.948350853454</v>
      </c>
      <c r="L589" s="444">
        <f t="shared" ca="1" si="54"/>
        <v>1624568.5525556826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1624568.5525556826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6678.8052043379321</v>
      </c>
      <c r="L590" s="444">
        <f t="shared" ca="1" si="54"/>
        <v>1609592.0542454417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1609592.0542454417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6616.4031280452618</v>
      </c>
      <c r="L591" s="444">
        <f t="shared" ca="1" si="54"/>
        <v>1594553.153858908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1594553.153858908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6553.7410431013714</v>
      </c>
      <c r="L592" s="444">
        <f t="shared" ca="1" si="54"/>
        <v>1579451.5913874304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1579451.5913874304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6490.817866136882</v>
      </c>
      <c r="L593" s="444">
        <f t="shared" ca="1" si="54"/>
        <v>1564287.1057389884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1564287.1057389884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6427.6325092683728</v>
      </c>
      <c r="L594" s="444">
        <f t="shared" ca="1" si="54"/>
        <v>1549059.4347336779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1549059.4347336779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6364.1838800795795</v>
      </c>
      <c r="L595" s="444">
        <f t="shared" ca="1" si="54"/>
        <v>1533768.3150991786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1533768.3150991786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6300.4708816024986</v>
      </c>
      <c r="L596" s="444">
        <f t="shared" ca="1" si="54"/>
        <v>1518413.4824662022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1518413.4824662022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6236.4924122984303</v>
      </c>
      <c r="L597" s="444">
        <f t="shared" ca="1" si="54"/>
        <v>1502994.6713639218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1502994.6713639218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6172.2473660389287</v>
      </c>
      <c r="L598" s="444">
        <f t="shared" ca="1" si="54"/>
        <v>1487511.6152153818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1487511.6152153818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6107.7346320866791</v>
      </c>
      <c r="L599" s="444">
        <f t="shared" ca="1" si="54"/>
        <v>1471964.0463328897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1471964.0463328897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6042.9530950762955</v>
      </c>
      <c r="L600" s="444">
        <f t="shared" ca="1" si="54"/>
        <v>1456351.6959133872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1456351.6959133872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5977.9016349950352</v>
      </c>
      <c r="L601" s="444">
        <f t="shared" ca="1" si="54"/>
        <v>1440674.2940338035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1440674.2940338035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5912.5791271634362</v>
      </c>
      <c r="L602" s="444">
        <f t="shared" ca="1" si="54"/>
        <v>1424931.5696463881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1424931.5696463881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5846.9844422158712</v>
      </c>
      <c r="L603" s="444">
        <f t="shared" ca="1" si="54"/>
        <v>1409123.2505740251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1409123.2505740251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5781.116446081026</v>
      </c>
      <c r="L604" s="444">
        <f t="shared" ca="1" si="54"/>
        <v>1393249.0635055273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1393249.0635055273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5714.9739999622852</v>
      </c>
      <c r="L605" s="444">
        <f t="shared" ca="1" si="54"/>
        <v>1377308.7339909107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1377308.7339909107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5648.5559603180491</v>
      </c>
      <c r="L606" s="444">
        <f t="shared" ca="1" si="54"/>
        <v>1361301.9864366499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1361301.9864366499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5581.861178841963</v>
      </c>
      <c r="L607" s="444">
        <f t="shared" ca="1" si="54"/>
        <v>1345228.544100913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1345228.544100913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5514.8885024430592</v>
      </c>
      <c r="L608" s="444">
        <f t="shared" ca="1" si="54"/>
        <v>1329088.1290887771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1329088.1290887771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5447.6367732258259</v>
      </c>
      <c r="L609" s="444">
        <f t="shared" ca="1" si="54"/>
        <v>1312880.4623474241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1312880.4623474241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5380.1048284701883</v>
      </c>
      <c r="L610" s="444">
        <f t="shared" ca="1" si="54"/>
        <v>1296605.2636613154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1296605.2636613154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5312.2915006114026</v>
      </c>
      <c r="L611" s="444">
        <f t="shared" ca="1" si="54"/>
        <v>1280262.2516473481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1280262.2516473481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5244.1956172198716</v>
      </c>
      <c r="L612" s="444">
        <f t="shared" ca="1" si="54"/>
        <v>1263851.1437499891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1263851.1437499891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5175.8160009808762</v>
      </c>
      <c r="L613" s="444">
        <f t="shared" ca="1" si="54"/>
        <v>1247371.656236391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1247371.656236391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5107.1514696742179</v>
      </c>
      <c r="L614" s="444">
        <f t="shared" ca="1" si="54"/>
        <v>1230823.5041914864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1230823.5041914864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5038.200836153781</v>
      </c>
      <c r="L615" s="444">
        <f t="shared" ca="1" si="54"/>
        <v>1214206.4015130613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1214206.4015130613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4968.9629083270102</v>
      </c>
      <c r="L616" s="444">
        <f t="shared" ca="1" si="54"/>
        <v>1197520.0609068095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1197520.0609068095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4899.4364891342948</v>
      </c>
      <c r="L617" s="444">
        <f t="shared" ca="1" si="54"/>
        <v>1180764.193881365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1180764.193881365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4829.6203765282753</v>
      </c>
      <c r="L618" s="444">
        <f t="shared" ca="1" si="54"/>
        <v>1163938.5107433144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1163938.5107433144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4759.5133634530648</v>
      </c>
      <c r="L619" s="444">
        <f t="shared" ca="1" si="54"/>
        <v>1147042.7205921886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1147042.7205921886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4689.1142378233744</v>
      </c>
      <c r="L620" s="444">
        <f t="shared" ca="1" si="54"/>
        <v>1130076.5313154331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1130076.5313154331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4618.4217825035594</v>
      </c>
      <c r="L621" s="444">
        <f t="shared" ca="1" si="54"/>
        <v>1113039.6495833579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1113039.6495833579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4547.4347752865788</v>
      </c>
      <c r="L622" s="444">
        <f t="shared" ca="1" si="54"/>
        <v>1095931.7808440656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1095931.7808440656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4476.1519888728617</v>
      </c>
      <c r="L623" s="444">
        <f t="shared" ca="1" si="54"/>
        <v>1078752.6293183595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1078752.6293183595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4404.5721908490859</v>
      </c>
      <c r="L624" s="444">
        <f t="shared" ca="1" si="54"/>
        <v>1061501.8979946298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1061501.8979946298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4332.6941436668785</v>
      </c>
      <c r="L625" s="444">
        <f t="shared" ca="1" si="54"/>
        <v>1044179.2886237178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1044179.2886237178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4260.5166046214126</v>
      </c>
      <c r="L626" s="444">
        <f t="shared" ca="1" si="54"/>
        <v>1026784.5017137604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1026784.5017137604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4188.0383258299235</v>
      </c>
      <c r="L627" s="444">
        <f t="shared" ca="1" si="54"/>
        <v>1009317.2365250115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1009317.2365250115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4115.2580542101359</v>
      </c>
      <c r="L628" s="444">
        <f t="shared" ca="1" si="54"/>
        <v>991777.19106464274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991777.19106464274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4042.1745314585996</v>
      </c>
      <c r="L629" s="444">
        <f t="shared" ca="1" si="54"/>
        <v>974164.06208152254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974164.06208152254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3968.7864940289319</v>
      </c>
      <c r="L630" s="444">
        <f t="shared" ca="1" si="54"/>
        <v>956477.54506097268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956477.54506097268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3895.0926731099739</v>
      </c>
      <c r="L631" s="444">
        <f t="shared" ca="1" si="54"/>
        <v>938717.3342195038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938717.3342195038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3821.0917946038544</v>
      </c>
      <c r="L632" s="444">
        <f t="shared" ca="1" si="54"/>
        <v>920883.12249952892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920883.12249952892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3746.7825791039591</v>
      </c>
      <c r="L633" s="444">
        <f t="shared" ca="1" si="54"/>
        <v>902974.60156405414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902974.60156405414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3672.1637418728137</v>
      </c>
      <c r="L634" s="444">
        <f t="shared" ca="1" si="54"/>
        <v>884991.46179134806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884991.46179134806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3597.2339928198717</v>
      </c>
      <c r="L635" s="444">
        <f t="shared" ca="1" si="54"/>
        <v>866933.39226958924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866933.39226958924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3521.9920364792101</v>
      </c>
      <c r="L636" s="444">
        <f t="shared" ca="1" si="54"/>
        <v>848800.08079148957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848800.08079148957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3446.4365719871284</v>
      </c>
      <c r="L637" s="444">
        <f t="shared" ca="1" si="54"/>
        <v>830591.21384889795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830591.21384889795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3370.5662930596627</v>
      </c>
      <c r="L638" s="444">
        <f t="shared" ca="1" si="54"/>
        <v>812306.47662737872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812306.47662737872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3294.3798879699993</v>
      </c>
      <c r="L639" s="444">
        <f t="shared" ca="1" si="54"/>
        <v>793945.55300076993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793945.55300076993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3217.8760395257968</v>
      </c>
      <c r="L640" s="444">
        <f t="shared" ca="1" si="54"/>
        <v>775508.12552571704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775508.12552571704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3141.0534250464098</v>
      </c>
      <c r="L641" s="444">
        <f t="shared" ca="1" si="54"/>
        <v>756993.87543618469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756993.87543618469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3063.9107163400245</v>
      </c>
      <c r="L642" s="444">
        <f t="shared" ca="1" si="54"/>
        <v>738402.48263794591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738402.48263794591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2986.4465796806967</v>
      </c>
      <c r="L643" s="444">
        <f t="shared" ca="1" si="54"/>
        <v>719733.62570304784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719733.62570304784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2908.6596757852881</v>
      </c>
      <c r="L644" s="444">
        <f t="shared" ca="1" si="54"/>
        <v>700986.98186425446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700986.98186425446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2830.548659790315</v>
      </c>
      <c r="L645" s="444">
        <f t="shared" ca="1" si="54"/>
        <v>682162.22700946592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682162.22700946592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2752.112181228696</v>
      </c>
      <c r="L646" s="444">
        <f t="shared" ca="1" si="54"/>
        <v>663259.03567611577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663259.03567611577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2673.3488840064042</v>
      </c>
      <c r="L647" s="444">
        <f t="shared" ca="1" si="54"/>
        <v>644277.08104554343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644277.08104554343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2594.2574063790194</v>
      </c>
      <c r="L648" s="444">
        <f t="shared" ca="1" si="54"/>
        <v>625216.03493734368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625216.03493734368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2514.8363809281873</v>
      </c>
      <c r="L649" s="444">
        <f t="shared" ca="1" si="54"/>
        <v>606075.56780369312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606075.56780369312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2435.0844345379764</v>
      </c>
      <c r="L650" s="444">
        <f t="shared" ca="1" si="54"/>
        <v>586855.34872365242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586855.34872365242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2355.0001883711402</v>
      </c>
      <c r="L651" s="444">
        <f t="shared" ca="1" si="54"/>
        <v>567555.04539744486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567555.04539744486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2274.5822578452749</v>
      </c>
      <c r="L652" s="444">
        <f t="shared" ca="1" si="54"/>
        <v>548174.32414071134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548174.32414071134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2193.8292526088858</v>
      </c>
      <c r="L653" s="444">
        <f t="shared" ca="1" si="54"/>
        <v>528712.84987874154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528712.84987874154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2112.7397765173446</v>
      </c>
      <c r="L654" s="444">
        <f t="shared" ca="1" si="54"/>
        <v>509170.28614068008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509170.28614068008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2031.3124276087553</v>
      </c>
      <c r="L655" s="444">
        <f t="shared" ca="1" si="54"/>
        <v>489546.29505371006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489546.29505371006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1949.5457980797139</v>
      </c>
      <c r="L656" s="444">
        <f t="shared" ca="1" si="54"/>
        <v>469840.53733721096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469840.53733721096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1867.4384742609673</v>
      </c>
      <c r="L657" s="444">
        <f t="shared" ca="1" si="54"/>
        <v>450052.67229689314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450052.67229689314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1784.9890365929764</v>
      </c>
      <c r="L658" s="444">
        <f t="shared" ca="1" si="54"/>
        <v>430182.35781890736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430182.35781890736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1702.1960596013694</v>
      </c>
      <c r="L659" s="444">
        <f t="shared" ca="1" si="54"/>
        <v>410229.25036392995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410229.25036392995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1619.0581118722964</v>
      </c>
      <c r="L660" s="444">
        <f t="shared" ca="1" si="54"/>
        <v>390193.00496122346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390193.00496122346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1535.5737560276862</v>
      </c>
      <c r="L661" s="444">
        <f t="shared" ca="1" si="54"/>
        <v>370073.27520267235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370073.27520267235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1451.7415487003898</v>
      </c>
      <c r="L662" s="444">
        <f t="shared" ca="1" si="54"/>
        <v>349869.71323679393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349869.71323679393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1367.5600405092298</v>
      </c>
      <c r="L663" s="444">
        <f t="shared" ca="1" si="54"/>
        <v>329581.96976272436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329581.96976272436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1283.02777603394</v>
      </c>
      <c r="L664" s="444">
        <f t="shared" ca="1" si="54"/>
        <v>309209.69402417954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309209.69402417954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1198.1432937900031</v>
      </c>
      <c r="L665" s="444">
        <f t="shared" ca="1" si="54"/>
        <v>288752.53380339075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288752.53380339075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1112.9051262033831</v>
      </c>
      <c r="L666" s="444">
        <f t="shared" ca="1" si="54"/>
        <v>268210.13541501533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268210.13541501533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1027.3117995851524</v>
      </c>
      <c r="L667" s="444">
        <f t="shared" ca="1" si="54"/>
        <v>247582.1437000217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247582.1437000217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941.36183410601211</v>
      </c>
      <c r="L668" s="444">
        <f t="shared" ca="1" si="54"/>
        <v>226868.20201954892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226868.20201954892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855.05374377070882</v>
      </c>
      <c r="L669" s="444">
        <f t="shared" ca="1" si="54"/>
        <v>206067.95224874082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206067.95224874082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768.38603639234179</v>
      </c>
      <c r="L670" s="444">
        <f t="shared" ca="1" si="54"/>
        <v>185181.03477055437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185181.03477055437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681.35721356656495</v>
      </c>
      <c r="L671" s="444">
        <f t="shared" ca="1" si="54"/>
        <v>164207.08846954216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164207.08846954216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593.96577064568066</v>
      </c>
      <c r="L672" s="444">
        <f t="shared" ca="1" si="54"/>
        <v>143145.75072560905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143145.75072560905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506.2101967126261</v>
      </c>
      <c r="L673" s="444">
        <f t="shared" ca="1" si="54"/>
        <v>121996.65740774288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121996.65740774288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418.08897455485038</v>
      </c>
      <c r="L674" s="444">
        <f t="shared" ca="1" si="54"/>
        <v>100759.44286771894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100759.44286771894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329.60058063808395</v>
      </c>
      <c r="L675" s="444">
        <f t="shared" ca="1" si="54"/>
        <v>79433.739933778241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79433.739933778241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240.7434850799977</v>
      </c>
      <c r="L676" s="444">
        <f t="shared" ca="1" si="54"/>
        <v>58019.179904279452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58019.179904279452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151.51615162375276</v>
      </c>
      <c r="L677" s="444">
        <f t="shared" ca="1" si="54"/>
        <v>36515.392541324414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36515.392541324414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61.917037611440115</v>
      </c>
      <c r="L678" s="444">
        <f t="shared" ca="1" si="54"/>
        <v>14922.006064357067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14922.006064357067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-28.055406042590505</v>
      </c>
      <c r="L679" s="444">
        <f t="shared" ca="1" si="54"/>
        <v>-6761.3528562643105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-6761.3528562643105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-118.4027348785129</v>
      </c>
      <c r="L680" s="444">
        <f t="shared" ca="1" si="54"/>
        <v>-28535.059105721612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-28535.059105721612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-209.1265109179183</v>
      </c>
      <c r="L681" s="444">
        <f t="shared" ca="1" si="54"/>
        <v>-50399.48913121831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-50399.48913121831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-300.22830269082124</v>
      </c>
      <c r="L682" s="444">
        <f t="shared" ca="1" si="54"/>
        <v>-72355.020948487931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-72355.020948487931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-391.70968526277801</v>
      </c>
      <c r="L683" s="444">
        <f t="shared" ca="1" si="54"/>
        <v>-94402.034148329491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-94402.034148329491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-483.57224026211782</v>
      </c>
      <c r="L684" s="444">
        <f t="shared" ca="1" si="54"/>
        <v>-116540.9099031704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-116540.9099031704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-575.81755590728824</v>
      </c>
      <c r="L685" s="444">
        <f t="shared" ca="1" si="54"/>
        <v>-138772.03097365648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-138772.03097365648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-668.44722703431364</v>
      </c>
      <c r="L686" s="444">
        <f t="shared" ca="1" si="54"/>
        <v>-161095.78171526958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-161095.78171526958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-761.46285512436816</v>
      </c>
      <c r="L687" s="444">
        <f t="shared" ca="1" si="54"/>
        <v>-183512.54808497275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-183512.54808497275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-854.86604833146487</v>
      </c>
      <c r="L688" s="444">
        <f t="shared" ca="1" si="54"/>
        <v>-206022.71764788299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-206022.71764788299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-948.65842151025743</v>
      </c>
      <c r="L689" s="444">
        <f t="shared" ca="1" si="54"/>
        <v>-228626.67958397203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-228626.67958397203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-1042.8415962439619</v>
      </c>
      <c r="L690" s="444">
        <f t="shared" ca="1" si="54"/>
        <v>-251324.82469479478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-251324.82469479478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-1137.4172008723899</v>
      </c>
      <c r="L691" s="444">
        <f t="shared" ca="1" si="54"/>
        <v>-274117.54541024595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-274117.54541024595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-1232.386870520103</v>
      </c>
      <c r="L692" s="444">
        <f t="shared" ca="1" si="54"/>
        <v>-297005.23579534487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-297005.23579534487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-1327.7522471246818</v>
      </c>
      <c r="L693" s="444">
        <f t="shared" ca="1" si="54"/>
        <v>-319988.29155704833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-319988.29155704833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-1423.5149794651129</v>
      </c>
      <c r="L694" s="444">
        <f t="shared" ca="1" si="54"/>
        <v>-343067.11005109223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-343067.11005109223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-1519.6767231902959</v>
      </c>
      <c r="L695" s="444">
        <f t="shared" ca="1" si="54"/>
        <v>-366242.09028886131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-366242.09028886131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-1616.2391408476669</v>
      </c>
      <c r="L696" s="444">
        <f t="shared" ca="1" si="54"/>
        <v>-389513.63294428773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-389513.63294428773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-1713.2039019119436</v>
      </c>
      <c r="L697" s="444">
        <f t="shared" ca="1" si="54"/>
        <v>-412882.14036077849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-412882.14036077849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-1810.5726828139886</v>
      </c>
      <c r="L698" s="444">
        <f t="shared" ca="1" si="54"/>
        <v>-436348.01655817125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-436348.01655817125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-1908.3471669697917</v>
      </c>
      <c r="L699" s="444">
        <f t="shared" ca="1" si="54"/>
        <v>-459911.66723971983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-459911.66723971983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-2006.5290448095775</v>
      </c>
      <c r="L700" s="444">
        <f t="shared" ca="1" si="54"/>
        <v>-483573.49979910819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-483573.49979910819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-2105.120013807029</v>
      </c>
      <c r="L701" s="444">
        <f t="shared" ca="1" si="54"/>
        <v>-507333.92332749401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-507333.92332749401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-2204.1217785086365</v>
      </c>
      <c r="L702" s="444">
        <f t="shared" ca="1" si="54"/>
        <v>-531193.34862058144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-531193.34862058144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-2303.5360505631679</v>
      </c>
      <c r="L703" s="444">
        <f t="shared" ca="1" si="54"/>
        <v>-555152.1881857235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-555152.1881857235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-2403.3645487512599</v>
      </c>
      <c r="L704" s="444">
        <f t="shared" ca="1" si="54"/>
        <v>-579210.85624905361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-579210.85624905361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-2503.6089990151349</v>
      </c>
      <c r="L705" s="444">
        <f t="shared" ca="1" si="54"/>
        <v>-603369.76876264752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-603369.76876264752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-2604.2711344884428</v>
      </c>
      <c r="L706" s="444">
        <f t="shared" ca="1" si="54"/>
        <v>-627629.34341171465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-627629.34341171465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-2705.3526955262223</v>
      </c>
      <c r="L707" s="444">
        <f t="shared" ca="1" si="54"/>
        <v>-651989.99962181959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-651989.99962181959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-2806.8554297349929</v>
      </c>
      <c r="L708" s="444">
        <f t="shared" ca="1" si="54"/>
        <v>-676452.15856613335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-676452.15856613335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-2908.7810920029674</v>
      </c>
      <c r="L709" s="444">
        <f t="shared" ca="1" si="54"/>
        <v>-701016.24317271519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-701016.24317271519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-3011.1314445303919</v>
      </c>
      <c r="L710" s="444">
        <f t="shared" ca="1" si="54"/>
        <v>-725682.67813182448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-725682.67813182448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-3113.9082568600134</v>
      </c>
      <c r="L711" s="444">
        <f t="shared" ca="1" si="54"/>
        <v>-750451.88990326319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-750451.88990326319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-3217.1133059076751</v>
      </c>
      <c r="L712" s="444">
        <f t="shared" ca="1" si="54"/>
        <v>-775324.30672374973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-775324.30672374973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-3320.7483759930356</v>
      </c>
      <c r="L713" s="444">
        <f t="shared" ca="1" si="54"/>
        <v>-800300.35861432157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-800300.35861432157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-3424.8152588704183</v>
      </c>
      <c r="L714" s="444">
        <f t="shared" ca="1" si="54"/>
        <v>-825380.47738777078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-825380.47738777078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-3529.3157537597899</v>
      </c>
      <c r="L715" s="444">
        <f t="shared" ca="1" si="54"/>
        <v>-850565.09665610944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-850565.09665610944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-3634.2516673778678</v>
      </c>
      <c r="L716" s="444">
        <f t="shared" ca="1" si="54"/>
        <v>-875854.65183806617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-875854.65183806617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-3739.6248139693539</v>
      </c>
      <c r="L717" s="444">
        <f t="shared" ca="1" si="54"/>
        <v>-901249.58016661427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-901249.58016661427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-3845.4370153383043</v>
      </c>
      <c r="L718" s="444">
        <f t="shared" ca="1" si="54"/>
        <v>-926750.32069653133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-926750.32069653133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-3951.6901008796258</v>
      </c>
      <c r="L719" s="444">
        <f t="shared" ca="1" si="54"/>
        <v>-952357.31431198982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-952357.31431198982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-4058.3859076107033</v>
      </c>
      <c r="L720" s="444">
        <f t="shared" ca="1" si="54"/>
        <v>-978071.00373417931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-978071.00373417931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-4165.5262802031593</v>
      </c>
      <c r="L721" s="444">
        <f t="shared" ca="1" si="54"/>
        <v>-1003891.8335289613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-1003891.8335289613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-4273.1130710147509</v>
      </c>
      <c r="L722" s="444">
        <f t="shared" ca="1" si="54"/>
        <v>-1029820.2501145549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-1029820.2501145549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-4381.1481401213896</v>
      </c>
      <c r="L723" s="444">
        <f t="shared" ca="1" si="54"/>
        <v>-1055856.7017692551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-1055856.7017692551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-4489.6333553493077</v>
      </c>
      <c r="L724" s="444">
        <f t="shared" ca="1" si="54"/>
        <v>-1082001.6386391832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-1082001.6386391832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-4598.5705923073419</v>
      </c>
      <c r="L725" s="444">
        <f t="shared" ca="1" si="54"/>
        <v>-1108255.5127460693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-1108255.5127460693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-4707.9617344193675</v>
      </c>
      <c r="L726" s="444">
        <f t="shared" ca="1" si="54"/>
        <v>-1134618.7779950676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-1134618.7779950676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-4817.8086729568604</v>
      </c>
      <c r="L727" s="444">
        <f t="shared" ca="1" si="54"/>
        <v>-1161091.8901826034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-1161091.8901826034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-4928.1133070715923</v>
      </c>
      <c r="L728" s="444">
        <f t="shared" ca="1" si="54"/>
        <v>-1187675.3070042538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-1187675.3070042538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-5038.8775438284692</v>
      </c>
      <c r="L729" s="444">
        <f t="shared" ca="1" si="54"/>
        <v>-1214369.4880626611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-1214369.4880626611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-5150.1032982384995</v>
      </c>
      <c r="L730" s="444">
        <f t="shared" ca="1" si="54"/>
        <v>-1241174.8948754785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-1241174.8948754785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-5261.792493291905</v>
      </c>
      <c r="L731" s="444">
        <f t="shared" ca="1" si="54"/>
        <v>-1268091.9908833492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-1268091.9908833492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-5373.9470599913666</v>
      </c>
      <c r="L732" s="444">
        <f t="shared" ca="1" si="54"/>
        <v>-1295121.2414579194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-1295121.2414579194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-5486.5689373854093</v>
      </c>
      <c r="L733" s="444">
        <f t="shared" ca="1" si="54"/>
        <v>-1322263.1139098837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-1322263.1139098837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-5599.6600726019269</v>
      </c>
      <c r="L734" s="444">
        <f t="shared" ca="1" si="54"/>
        <v>-1349518.0774970644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-1349518.0774970644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-5713.222420881847</v>
      </c>
      <c r="L735" s="444">
        <f t="shared" ca="1" si="54"/>
        <v>-1376886.6034325249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-1376886.6034325249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-5827.2579456129324</v>
      </c>
      <c r="L736" s="444">
        <f t="shared" ca="1" si="54"/>
        <v>-1404369.1648927168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-1404369.1648927168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-5941.7686183637315</v>
      </c>
      <c r="L737" s="444">
        <f t="shared" ca="1" si="54"/>
        <v>-1431966.2370256593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-1431966.2370256593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-6056.7564189176592</v>
      </c>
      <c r="L738" s="444">
        <f t="shared" ca="1" si="54"/>
        <v>-1459678.2969591557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-1459678.2969591557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-6172.223335307227</v>
      </c>
      <c r="L739" s="444">
        <f t="shared" ca="1" si="54"/>
        <v>-1487505.8238090419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-1487505.8238090419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-6288.1713638484198</v>
      </c>
      <c r="L740" s="444">
        <f t="shared" ca="1" si="54"/>
        <v>-1515449.2986874692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-1515449.2986874692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-6404.6025091751999</v>
      </c>
      <c r="L741" s="444">
        <f t="shared" ca="1" si="54"/>
        <v>-1543509.2047112233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-1543509.2047112233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-6521.5187842741752</v>
      </c>
      <c r="L742" s="444">
        <f t="shared" ca="1" si="54"/>
        <v>-1571686.0270100762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-1571686.0270100762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-6638.9222105193958</v>
      </c>
      <c r="L743" s="444">
        <f t="shared" ca="1" si="54"/>
        <v>-1599980.2527351745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-1599980.2527351745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-6756.8148177073053</v>
      </c>
      <c r="L744" s="444">
        <f t="shared" ca="1" si="54"/>
        <v>-1628392.3710674606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-1628392.3710674606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-6875.1986440918308</v>
      </c>
      <c r="L745" s="444">
        <f t="shared" ca="1" si="54"/>
        <v>-1656922.8732261313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-1656922.8732261313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-6994.0757364196261</v>
      </c>
      <c r="L746" s="444">
        <f t="shared" ca="1" si="54"/>
        <v>-1685572.2524771297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-1685572.2524771297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-7113.4481499654521</v>
      </c>
      <c r="L747" s="444">
        <f t="shared" ca="1" si="54"/>
        <v>-1714341.0041416739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-1714341.0041416739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-7233.3179485677201</v>
      </c>
      <c r="L748" s="444">
        <f t="shared" ca="1" si="54"/>
        <v>-1743229.6256048204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-1743229.6256048204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-7353.6872046641638</v>
      </c>
      <c r="L749" s="444">
        <f t="shared" ca="1" si="54"/>
        <v>-1772238.6163240634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-1772238.6163240634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-7474.5579993276751</v>
      </c>
      <c r="L750" s="444">
        <f t="shared" ca="1" si="54"/>
        <v>-1801368.47783797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-1801368.47783797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-7595.9324223022868</v>
      </c>
      <c r="L751" s="444">
        <f t="shared" ca="1" si="54"/>
        <v>-1830619.7137748511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-1830619.7137748511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-7717.81257203929</v>
      </c>
      <c r="L752" s="444">
        <f t="shared" ca="1" si="54"/>
        <v>-1859992.8298614691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-1859992.8298614691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-7840.2005557335333</v>
      </c>
      <c r="L753" s="444">
        <f t="shared" ca="1" si="54"/>
        <v>-1889488.3339317816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-1889488.3339317816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-7963.0984893598352</v>
      </c>
      <c r="L754" s="444">
        <f t="shared" ca="1" si="54"/>
        <v>-1919106.7359357201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-1919106.7359357201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-8086.5084977095794</v>
      </c>
      <c r="L755" s="444">
        <f t="shared" ca="1" si="54"/>
        <v>-1948848.5479480086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-1948848.5479480086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-8210.4327144274466</v>
      </c>
      <c r="L756" s="444">
        <f t="shared" ca="1" si="54"/>
        <v>-1978714.2841770148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-1978714.2841770148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-8334.8732820483056</v>
      </c>
      <c r="L757" s="444">
        <f t="shared" ca="1" si="54"/>
        <v>-2008704.4609736421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-2008704.4609736421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-8459.8323520342528</v>
      </c>
      <c r="L758" s="444">
        <f t="shared" ca="1" si="54"/>
        <v>-2038819.5968402552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-2038819.5968402552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-8585.3120848118087</v>
      </c>
      <c r="L759" s="444">
        <f t="shared" ca="1" si="54"/>
        <v>-2069060.2124396458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-2069060.2124396458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-8711.3146498092683</v>
      </c>
      <c r="L760" s="444">
        <f t="shared" ca="1" si="54"/>
        <v>-2099426.830604034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-2099426.830604034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-8837.8422254942197</v>
      </c>
      <c r="L761" s="444">
        <f t="shared" ca="1" si="54"/>
        <v>-2129919.9763441072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-2129919.9763441072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-8964.8969994111922</v>
      </c>
      <c r="L762" s="444">
        <f t="shared" ca="1" si="54"/>
        <v>-2160540.1768580973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-2160540.1768580973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-9092.4811682194832</v>
      </c>
      <c r="L763" s="444">
        <f t="shared" ca="1" si="54"/>
        <v>-2191287.9615408955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-2191287.9615408955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-9220.596937731143</v>
      </c>
      <c r="L764" s="444">
        <f t="shared" ca="1" si="54"/>
        <v>-2222163.8619932057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-2222163.8619932057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-9349.2465229491027</v>
      </c>
      <c r="L765" s="444">
        <f t="shared" ca="1" si="54"/>
        <v>-2253168.4120307337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-2253168.4120307337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-9478.4321481054685</v>
      </c>
      <c r="L766" s="444">
        <f t="shared" ca="1" si="54"/>
        <v>-2284302.147693418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-2284302.147693418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-9608.1560466999872</v>
      </c>
      <c r="L767" s="444">
        <f t="shared" ca="1" si="54"/>
        <v>-2315565.607254697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-2315565.607254697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-9738.4204615386498</v>
      </c>
      <c r="L768" s="444">
        <f t="shared" ca="1" si="54"/>
        <v>-2346959.3312308146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-2346959.3312308146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-9869.2276447724726</v>
      </c>
      <c r="L769" s="444">
        <f t="shared" ca="1" si="54"/>
        <v>-2378483.8623901657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-2378483.8623901657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-10000.579857936435</v>
      </c>
      <c r="L770" s="444">
        <f t="shared" ca="1" si="54"/>
        <v>-2410139.7457626811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-2410139.7457626811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-10132.479371988584</v>
      </c>
      <c r="L771" s="444">
        <f t="shared" ca="1" si="54"/>
        <v>-2441927.5286492486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-2441927.5286492486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-10264.92846734928</v>
      </c>
      <c r="L772" s="444">
        <f t="shared" ca="1" si="54"/>
        <v>-2473847.7606311766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-2473847.7606311766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-10397.929433940648</v>
      </c>
      <c r="L773" s="444">
        <f t="shared" ref="L773:L1027" ca="1" si="80">I773-J773+K773</f>
        <v>-2505900.9935796959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-2505900.9935796959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-10531.484571226145</v>
      </c>
      <c r="L774" s="444">
        <f t="shared" ca="1" si="80"/>
        <v>-2538087.7816655007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-2538087.7816655007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-10665.596188250331</v>
      </c>
      <c r="L775" s="444">
        <f t="shared" ca="1" si="80"/>
        <v>-2570408.68136833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-2570408.68136833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-10800.266603678787</v>
      </c>
      <c r="L776" s="444">
        <f t="shared" ca="1" si="80"/>
        <v>-2602864.2514865878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-2602864.2514865878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-10935.498145838194</v>
      </c>
      <c r="L777" s="444">
        <f t="shared" ca="1" si="80"/>
        <v>-2635455.0531470049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-2635455.0531470049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-11071.2931527566</v>
      </c>
      <c r="L778" s="444">
        <f t="shared" ca="1" si="80"/>
        <v>-2668181.6498143403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-2668181.6498143403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-11207.653972203829</v>
      </c>
      <c r="L779" s="444">
        <f t="shared" ca="1" si="80"/>
        <v>-2701044.607301123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-2701044.607301123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-11344.582961732091</v>
      </c>
      <c r="L780" s="444">
        <f t="shared" ca="1" si="80"/>
        <v>-2734044.4937774339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-2734044.4937774339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-11482.08248871672</v>
      </c>
      <c r="L781" s="444">
        <f t="shared" ca="1" si="80"/>
        <v>-2767181.8797807293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-2767181.8797807293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-11620.154930397117</v>
      </c>
      <c r="L782" s="444">
        <f t="shared" ca="1" si="80"/>
        <v>-2800457.3382257051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-2800457.3382257051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-11758.802673917849</v>
      </c>
      <c r="L783" s="444">
        <f t="shared" ca="1" si="80"/>
        <v>-2833871.4444142017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-2833871.4444142017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-11898.028116369918</v>
      </c>
      <c r="L784" s="444">
        <f t="shared" ca="1" si="80"/>
        <v>-2867424.7760451506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-2867424.7760451506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-12037.833664832206</v>
      </c>
      <c r="L785" s="444">
        <f t="shared" ca="1" si="80"/>
        <v>-2901117.9132245616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-2901117.9132245616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-12178.221736413085</v>
      </c>
      <c r="L786" s="444">
        <f t="shared" ca="1" si="80"/>
        <v>-2934951.4384755534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-2934951.4384755534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-12319.194758292218</v>
      </c>
      <c r="L787" s="444">
        <f t="shared" ca="1" si="80"/>
        <v>-2968925.9367484245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-2968925.9367484245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-12460.755167762514</v>
      </c>
      <c r="L788" s="444">
        <f t="shared" ca="1" si="80"/>
        <v>-3003041.9954307657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-3003041.9954307657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-12602.905412272268</v>
      </c>
      <c r="L789" s="444">
        <f t="shared" ca="1" si="80"/>
        <v>-3037300.2043576166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-3037300.2043576166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-12745.64794946748</v>
      </c>
      <c r="L790" s="444">
        <f t="shared" ca="1" si="80"/>
        <v>-3071701.1558216629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-3071701.1558216629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-12888.985247234341</v>
      </c>
      <c r="L791" s="444">
        <f t="shared" ca="1" si="80"/>
        <v>-3106245.4445834761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-3106245.4445834761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-13032.919783741896</v>
      </c>
      <c r="L792" s="444">
        <f t="shared" ca="1" si="80"/>
        <v>-3140933.6678817966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-3140933.6678817966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-13177.454047484898</v>
      </c>
      <c r="L793" s="444">
        <f t="shared" ca="1" si="80"/>
        <v>-3175766.4254438602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-3175766.4254438602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-13322.590537326829</v>
      </c>
      <c r="L794" s="444">
        <f t="shared" ca="1" si="80"/>
        <v>-3210744.319495766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-3210744.319495766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-13468.331762543103</v>
      </c>
      <c r="L795" s="444">
        <f t="shared" ca="1" si="80"/>
        <v>-3245867.9547728878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-3245867.9547728878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-13614.680242864444</v>
      </c>
      <c r="L796" s="444">
        <f t="shared" ca="1" si="80"/>
        <v>-3281137.938530331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-3281137.938530331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-13761.63850852046</v>
      </c>
      <c r="L797" s="444">
        <f t="shared" ca="1" si="80"/>
        <v>-3316554.8805534304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-3316554.8805534304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-13909.209100283371</v>
      </c>
      <c r="L798" s="444">
        <f t="shared" ca="1" si="80"/>
        <v>-3352119.3931682925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-3352119.3931682925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-14057.394569511964</v>
      </c>
      <c r="L799" s="444">
        <f t="shared" ca="1" si="80"/>
        <v>-3387832.0912523833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-3387832.0912523833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-14206.197478195676</v>
      </c>
      <c r="L800" s="444">
        <f t="shared" ca="1" si="80"/>
        <v>-3423693.5922451578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-3423693.5922451578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-14355.620398998903</v>
      </c>
      <c r="L801" s="444">
        <f t="shared" ca="1" si="80"/>
        <v>-3459704.5161587354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-3459704.5161587354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-14505.665915305473</v>
      </c>
      <c r="L802" s="444">
        <f t="shared" ca="1" si="80"/>
        <v>-3495865.4855886195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-3495865.4855886195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-14656.336621263328</v>
      </c>
      <c r="L803" s="444">
        <f t="shared" ca="1" si="80"/>
        <v>-3532177.1257244619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-3532177.1257244619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-14807.635121829338</v>
      </c>
      <c r="L804" s="444">
        <f t="shared" ca="1" si="80"/>
        <v>-3568640.06436087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-3568640.06436087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-14959.564032814369</v>
      </c>
      <c r="L805" s="444">
        <f t="shared" ca="1" si="80"/>
        <v>-3605254.9319082634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-3605254.9319082634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-15112.125980928509</v>
      </c>
      <c r="L806" s="444">
        <f t="shared" ca="1" si="80"/>
        <v>-3642022.3614037707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-3642022.3614037707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-15265.323603826455</v>
      </c>
      <c r="L807" s="444">
        <f t="shared" ca="1" si="80"/>
        <v>-3678942.9885221762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-3678942.9885221762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-15419.159550153143</v>
      </c>
      <c r="L808" s="444">
        <f t="shared" ca="1" si="80"/>
        <v>-3716017.4515869082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-3716017.4515869082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-15573.63647958953</v>
      </c>
      <c r="L809" s="444">
        <f t="shared" ca="1" si="80"/>
        <v>-3753246.3915810767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-3753246.3915810767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-15728.757062898565</v>
      </c>
      <c r="L810" s="444">
        <f t="shared" ca="1" si="80"/>
        <v>-3790630.452158554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-3790630.452158554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-15884.523981971386</v>
      </c>
      <c r="L811" s="444">
        <f t="shared" ca="1" si="80"/>
        <v>-3828170.279655104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-3828170.279655104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-16040.939929873679</v>
      </c>
      <c r="L812" s="444">
        <f t="shared" ca="1" si="80"/>
        <v>-3865866.5230995566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-3865866.5230995566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-16198.007610892231</v>
      </c>
      <c r="L813" s="444">
        <f t="shared" ca="1" si="80"/>
        <v>-3903719.8342250278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-3903719.8342250278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-16355.729740581693</v>
      </c>
      <c r="L814" s="444">
        <f t="shared" ca="1" si="80"/>
        <v>-3941730.8674801881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-3941730.8674801881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-16514.109045811529</v>
      </c>
      <c r="L815" s="444">
        <f t="shared" ca="1" si="80"/>
        <v>-3979900.2800405785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-3979900.2800405785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-16673.148264813157</v>
      </c>
      <c r="L816" s="444">
        <f t="shared" ca="1" si="80"/>
        <v>-4018228.7318199705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-4018228.7318199705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-16832.850147227291</v>
      </c>
      <c r="L817" s="444">
        <f t="shared" ca="1" si="80"/>
        <v>-4056716.8854817767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-4056716.8854817767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-16993.21745415148</v>
      </c>
      <c r="L818" s="444">
        <f t="shared" ca="1" si="80"/>
        <v>-4095365.4064505068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-4095365.4064505068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-17154.252958187855</v>
      </c>
      <c r="L819" s="444">
        <f t="shared" ca="1" si="80"/>
        <v>-4134174.9629232734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-4134174.9629232734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-17315.95944349105</v>
      </c>
      <c r="L820" s="444">
        <f t="shared" ca="1" si="80"/>
        <v>-4173146.2258813432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-4173146.2258813432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-17478.339705816343</v>
      </c>
      <c r="L821" s="444">
        <f t="shared" ca="1" si="80"/>
        <v>-4212279.8691017386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-4212279.8691017386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-17641.396552567989</v>
      </c>
      <c r="L822" s="444">
        <f t="shared" ca="1" si="80"/>
        <v>-4251576.5691688852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-4251576.5691688852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-17805.132802847766</v>
      </c>
      <c r="L823" s="444">
        <f t="shared" ca="1" si="80"/>
        <v>-4291037.0054863114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-4291037.0054863114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-17969.551287503706</v>
      </c>
      <c r="L824" s="444">
        <f t="shared" ca="1" si="80"/>
        <v>-4330661.8602883937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-4330661.8602883937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-18134.654849179049</v>
      </c>
      <c r="L825" s="444">
        <f t="shared" ca="1" si="80"/>
        <v>-4370451.8186521512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-4370451.8186521512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-18300.446342361374</v>
      </c>
      <c r="L826" s="444">
        <f t="shared" ca="1" si="80"/>
        <v>-4410407.5685090907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-4410407.5685090907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-18466.928633431955</v>
      </c>
      <c r="L827" s="444">
        <f t="shared" ca="1" si="80"/>
        <v>-4450529.800657101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-4450529.800657101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-18634.104600715331</v>
      </c>
      <c r="L828" s="444">
        <f t="shared" ca="1" si="80"/>
        <v>-4490819.2087723948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-4490819.2087723948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-18801.977134529054</v>
      </c>
      <c r="L829" s="444">
        <f t="shared" ca="1" si="80"/>
        <v>-4531276.4894215027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-4531276.4894215027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-18970.549137233669</v>
      </c>
      <c r="L830" s="444">
        <f t="shared" ca="1" si="80"/>
        <v>-4571902.3420733148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-4571902.3420733148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-19139.823523282888</v>
      </c>
      <c r="L831" s="444">
        <f t="shared" ca="1" si="80"/>
        <v>-4612697.4691111762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-4612697.4691111762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-19309.803219273977</v>
      </c>
      <c r="L832" s="444">
        <f t="shared" ca="1" si="80"/>
        <v>-4653662.5758450283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-4653662.5758450283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-19480.491163998362</v>
      </c>
      <c r="L833" s="444">
        <f t="shared" ca="1" si="80"/>
        <v>-4694798.3705236046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-4694798.3705236046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-19651.890308492428</v>
      </c>
      <c r="L834" s="444">
        <f t="shared" ca="1" si="80"/>
        <v>-4736105.5643466758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-4736105.5643466758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-19824.003616088557</v>
      </c>
      <c r="L835" s="444">
        <f t="shared" ca="1" si="80"/>
        <v>-4777584.8714773431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-4777584.8714773431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-19996.83406246634</v>
      </c>
      <c r="L836" s="444">
        <f t="shared" ca="1" si="80"/>
        <v>-4819237.0090543879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-4819237.0090543879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-20170.384635704027</v>
      </c>
      <c r="L837" s="444">
        <f t="shared" ca="1" si="80"/>
        <v>-4861062.6972046699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-4861062.6972046699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-20344.658336330202</v>
      </c>
      <c r="L838" s="444">
        <f t="shared" ca="1" si="80"/>
        <v>-4903062.6590555785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-4903062.6590555785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-20519.658177375655</v>
      </c>
      <c r="L839" s="444">
        <f t="shared" ca="1" si="80"/>
        <v>-4945237.6207475327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-4945237.6207475327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-20695.387184425461</v>
      </c>
      <c r="L840" s="444">
        <f t="shared" ca="1" si="80"/>
        <v>-4987588.3114465363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-4987588.3114465363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-20871.84839567131</v>
      </c>
      <c r="L841" s="444">
        <f t="shared" ca="1" si="80"/>
        <v>-5030115.4633567864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-5030115.4633567864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-21049.044861964019</v>
      </c>
      <c r="L842" s="444">
        <f t="shared" ca="1" si="80"/>
        <v>-5072819.8117333287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-5072819.8117333287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-21226.979646866279</v>
      </c>
      <c r="L843" s="444">
        <f t="shared" ca="1" si="80"/>
        <v>-5115702.0948947733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-5115702.0948947733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-21405.655826705632</v>
      </c>
      <c r="L844" s="444">
        <f t="shared" ca="1" si="80"/>
        <v>-5158763.0542360572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-5158763.0542360572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-21585.076490627649</v>
      </c>
      <c r="L845" s="444">
        <f t="shared" ca="1" si="80"/>
        <v>-5202003.4342412632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-5202003.4342412632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-21765.244740649341</v>
      </c>
      <c r="L846" s="444">
        <f t="shared" ca="1" si="80"/>
        <v>-5245423.9824964907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-5245423.9824964907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-21946.163691712787</v>
      </c>
      <c r="L847" s="444">
        <f t="shared" ca="1" si="80"/>
        <v>-5289025.4497027816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-5289025.4497027816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-22127.836471739</v>
      </c>
      <c r="L848" s="444">
        <f t="shared" ca="1" si="80"/>
        <v>-5332808.5896890992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-5332808.5896890992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-22310.266221681988</v>
      </c>
      <c r="L849" s="444">
        <f t="shared" ca="1" si="80"/>
        <v>-5376774.1594253592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-5376774.1594253592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-22493.456095583075</v>
      </c>
      <c r="L850" s="444">
        <f t="shared" ca="1" si="80"/>
        <v>-5420922.9190355204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-5420922.9190355204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-22677.409260625413</v>
      </c>
      <c r="L851" s="444">
        <f t="shared" ca="1" si="80"/>
        <v>-5465255.6318107238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-5465255.6318107238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-22862.128897188759</v>
      </c>
      <c r="L852" s="444">
        <f t="shared" ca="1" si="80"/>
        <v>-5509773.0642224913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-5509773.0642224913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-23047.618198904456</v>
      </c>
      <c r="L853" s="444">
        <f t="shared" ca="1" si="80"/>
        <v>-5554475.9859359739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-5554475.9859359739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-23233.880372710635</v>
      </c>
      <c r="L854" s="444">
        <f t="shared" ca="1" si="80"/>
        <v>-5599365.1698232628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-5599365.1698232628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-23420.918638907671</v>
      </c>
      <c r="L855" s="444">
        <f t="shared" ca="1" si="80"/>
        <v>-5644441.3919767486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-5644441.3919767486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-23608.736231213861</v>
      </c>
      <c r="L856" s="444">
        <f t="shared" ca="1" si="80"/>
        <v>-5689705.4317225404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-5689705.4317225404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-23797.336396821327</v>
      </c>
      <c r="L857" s="444">
        <f t="shared" ca="1" si="80"/>
        <v>-5735158.0716339406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-5735158.0716339406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-23986.722396452162</v>
      </c>
      <c r="L858" s="444">
        <f t="shared" ca="1" si="80"/>
        <v>-5780800.0975449709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-5780800.0975449709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-24176.897504414788</v>
      </c>
      <c r="L859" s="444">
        <f t="shared" ca="1" si="80"/>
        <v>-5826632.2985639637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-5826632.2985639637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-24367.865008660592</v>
      </c>
      <c r="L860" s="444">
        <f t="shared" ca="1" si="80"/>
        <v>-5872655.4670872027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-5872655.4670872027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-24559.628210840754</v>
      </c>
      <c r="L861" s="444">
        <f t="shared" ca="1" si="80"/>
        <v>-5918870.3988126218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-5918870.3988126218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-24752.190426363333</v>
      </c>
      <c r="L862" s="444">
        <f t="shared" ca="1" si="80"/>
        <v>-5965277.8927535638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-5965277.8927535638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-24945.554984450591</v>
      </c>
      <c r="L863" s="444">
        <f t="shared" ca="1" si="80"/>
        <v>-6011878.7512525925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-6011878.7512525925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-25139.725228196545</v>
      </c>
      <c r="L864" s="444">
        <f t="shared" ca="1" si="80"/>
        <v>-6058673.7799953679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-6058673.7799953679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-25334.704514624776</v>
      </c>
      <c r="L865" s="444">
        <f t="shared" ca="1" si="80"/>
        <v>-6105663.7880245708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-6105663.7880245708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-25530.496214746454</v>
      </c>
      <c r="L866" s="444">
        <f t="shared" ca="1" si="80"/>
        <v>-6152849.5877538957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-6152849.5877538957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-25727.103713618642</v>
      </c>
      <c r="L867" s="444">
        <f t="shared" ca="1" si="80"/>
        <v>-6200231.9949820926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-6200231.9949820926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-25924.530410402796</v>
      </c>
      <c r="L868" s="444">
        <f t="shared" ca="1" si="80"/>
        <v>-6247811.8289070735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-6247811.8289070735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-26122.77971842355</v>
      </c>
      <c r="L869" s="444">
        <f t="shared" ca="1" si="80"/>
        <v>-6295589.9121400751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-6295589.9121400751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-26321.855065227723</v>
      </c>
      <c r="L870" s="444">
        <f t="shared" ca="1" si="80"/>
        <v>-6343567.070719881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-6343567.070719881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-26521.759892643578</v>
      </c>
      <c r="L871" s="444">
        <f t="shared" ca="1" si="80"/>
        <v>-6391744.1341271028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-6391744.1341271028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-26722.497656840336</v>
      </c>
      <c r="L872" s="444">
        <f t="shared" ca="1" si="80"/>
        <v>-6440121.9352985211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-6440121.9352985211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-26924.071828387914</v>
      </c>
      <c r="L873" s="444">
        <f t="shared" ca="1" si="80"/>
        <v>-6488701.3106414871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-6488701.3106414871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-27126.485892316938</v>
      </c>
      <c r="L874" s="444">
        <f t="shared" ca="1" si="80"/>
        <v>-6537483.1000483828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-6537483.1000483828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-27329.743348179003</v>
      </c>
      <c r="L875" s="444">
        <f t="shared" ca="1" si="80"/>
        <v>-6586468.1469111405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-6586468.1469111405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-27533.847710107162</v>
      </c>
      <c r="L876" s="444">
        <f t="shared" ca="1" si="80"/>
        <v>-6635657.2981358264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-6635657.2981358264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-27738.802506876687</v>
      </c>
      <c r="L877" s="444">
        <f t="shared" ca="1" si="80"/>
        <v>-6685051.4041572819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-6685051.4041572819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-27944.611281966088</v>
      </c>
      <c r="L878" s="444">
        <f t="shared" ca="1" si="80"/>
        <v>-6734651.3189538261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-6734651.3189538261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-28151.277593618357</v>
      </c>
      <c r="L879" s="444">
        <f t="shared" ca="1" si="80"/>
        <v>-6784457.9000620227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-6784457.9000620227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-28358.8050149025</v>
      </c>
      <c r="L880" s="444">
        <f t="shared" ca="1" si="80"/>
        <v>-6834472.0085915038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-6834472.0085915038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-28567.197133775342</v>
      </c>
      <c r="L881" s="444">
        <f t="shared" ca="1" si="80"/>
        <v>-6884694.509239858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-6884694.509239858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-28776.457553143486</v>
      </c>
      <c r="L882" s="444">
        <f t="shared" ca="1" si="80"/>
        <v>-6935126.27030758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-6935126.27030758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-28986.589890925661</v>
      </c>
      <c r="L883" s="444">
        <f t="shared" ca="1" si="80"/>
        <v>-6985768.1637130836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-6985768.1637130836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-29197.597780115259</v>
      </c>
      <c r="L884" s="444">
        <f t="shared" ca="1" si="80"/>
        <v>-7036621.065007777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-7036621.065007777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-29409.484868843148</v>
      </c>
      <c r="L885" s="444">
        <f t="shared" ca="1" si="80"/>
        <v>-7087685.8533911984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-7087685.8533911984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-29622.254820440739</v>
      </c>
      <c r="L886" s="444">
        <f t="shared" ca="1" si="80"/>
        <v>-7138963.4117262177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-7138963.4117262177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-29835.911313503315</v>
      </c>
      <c r="L887" s="444">
        <f t="shared" ca="1" si="80"/>
        <v>-7190454.6265542991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-7190454.6265542991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-30050.458041953661</v>
      </c>
      <c r="L888" s="444">
        <f t="shared" ca="1" si="80"/>
        <v>-7242160.3881108314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-7242160.3881108314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-30265.898715105872</v>
      </c>
      <c r="L889" s="444">
        <f t="shared" ca="1" si="80"/>
        <v>-7294081.5903405156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-7294081.5903405156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-30482.237057729559</v>
      </c>
      <c r="L890" s="444">
        <f t="shared" ca="1" si="80"/>
        <v>-7346219.1309128236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-7346219.1309128236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-30699.476810114174</v>
      </c>
      <c r="L891" s="444">
        <f t="shared" ca="1" si="80"/>
        <v>-7398573.9112375164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-7398573.9112375164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-30917.621728133727</v>
      </c>
      <c r="L892" s="444">
        <f t="shared" ca="1" si="80"/>
        <v>-7451146.8364802282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-7451146.8364802282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-31136.675583311695</v>
      </c>
      <c r="L893" s="444">
        <f t="shared" ca="1" si="80"/>
        <v>-7503938.815578118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-7503938.815578118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-31356.642162886234</v>
      </c>
      <c r="L894" s="444">
        <f t="shared" ca="1" si="80"/>
        <v>-7556950.7612555828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-7556950.7612555828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-31577.52526987567</v>
      </c>
      <c r="L895" s="444">
        <f t="shared" ca="1" si="80"/>
        <v>-7610183.5900400365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-7610183.5900400365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-31799.328723144234</v>
      </c>
      <c r="L896" s="444">
        <f t="shared" ca="1" si="80"/>
        <v>-7663638.2222777586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-7663638.2222777586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-32022.056357468071</v>
      </c>
      <c r="L897" s="444">
        <f t="shared" ca="1" si="80"/>
        <v>-7717315.5821498055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-7717315.5821498055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-32245.712023601598</v>
      </c>
      <c r="L898" s="444">
        <f t="shared" ca="1" si="80"/>
        <v>-7771216.5976879857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-7771216.5976879857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-32470.299588344016</v>
      </c>
      <c r="L899" s="444">
        <f t="shared" ca="1" si="80"/>
        <v>-7825342.2007909082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-7825342.2007909082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-32695.822934606193</v>
      </c>
      <c r="L900" s="444">
        <f t="shared" ca="1" si="80"/>
        <v>-7879693.3272400927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-7879693.3272400927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-32922.285961477792</v>
      </c>
      <c r="L901" s="444">
        <f t="shared" ca="1" si="80"/>
        <v>-7934270.9167161491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-7934270.9167161491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-33149.692584294702</v>
      </c>
      <c r="L902" s="444">
        <f t="shared" ca="1" si="80"/>
        <v>-7989075.9128150223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-7989075.9128150223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-33378.046734706666</v>
      </c>
      <c r="L903" s="444">
        <f t="shared" ca="1" si="80"/>
        <v>-8044109.2630643072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-8044109.2630643072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-33607.352360745354</v>
      </c>
      <c r="L904" s="444">
        <f t="shared" ca="1" si="80"/>
        <v>-8099371.9189396305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-8099371.9189396305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-33837.613426892538</v>
      </c>
      <c r="L905" s="444">
        <f t="shared" ca="1" si="80"/>
        <v>-8154864.835881101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-8154864.835881101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-34068.833914148665</v>
      </c>
      <c r="L906" s="444">
        <f t="shared" ca="1" si="80"/>
        <v>-8210588.973309828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-8210588.973309828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-34301.01782010169</v>
      </c>
      <c r="L907" s="444">
        <f t="shared" ca="1" si="80"/>
        <v>-8266545.2946445076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-8266545.2946445076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-34534.169158996192</v>
      </c>
      <c r="L908" s="444">
        <f t="shared" ca="1" si="80"/>
        <v>-8322734.767318082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-8322734.767318082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-34768.291961802752</v>
      </c>
      <c r="L909" s="444">
        <f t="shared" ca="1" si="80"/>
        <v>-8379158.3627944635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-8379158.3627944635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-35003.390276287675</v>
      </c>
      <c r="L910" s="444">
        <f t="shared" ca="1" si="80"/>
        <v>-8435817.0565853287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-8435817.0565853287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-35239.468167082952</v>
      </c>
      <c r="L911" s="444">
        <f t="shared" ca="1" si="80"/>
        <v>-8492711.8282669913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-8492711.8282669913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-35476.529715756544</v>
      </c>
      <c r="L912" s="444">
        <f t="shared" ca="1" si="80"/>
        <v>-8549843.6614973266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-8549843.6614973266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-35714.579020882942</v>
      </c>
      <c r="L913" s="444">
        <f t="shared" ca="1" si="80"/>
        <v>-8607213.5440327879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-8607213.5440327879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-35953.620198114033</v>
      </c>
      <c r="L914" s="444">
        <f t="shared" ca="1" si="80"/>
        <v>-8664822.4677454811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-8664822.4677454811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-36193.657380250253</v>
      </c>
      <c r="L915" s="444">
        <f t="shared" ca="1" si="80"/>
        <v>-8722671.4286403097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-8722671.4286403097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-36434.694717312035</v>
      </c>
      <c r="L916" s="444">
        <f t="shared" ca="1" si="80"/>
        <v>-8780761.4268722013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-8780761.4268722013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-36676.736376611589</v>
      </c>
      <c r="L917" s="444">
        <f t="shared" ca="1" si="80"/>
        <v>-8839093.4667633921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-8839093.4667633921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-36919.786542824877</v>
      </c>
      <c r="L918" s="444">
        <f t="shared" ca="1" si="80"/>
        <v>-8897668.5568207968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-8897668.5568207968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-37163.84941806407</v>
      </c>
      <c r="L919" s="444">
        <f t="shared" ca="1" si="80"/>
        <v>-8956487.7097534407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-8956487.7097534407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-37408.929221950086</v>
      </c>
      <c r="L920" s="444">
        <f t="shared" ca="1" si="80"/>
        <v>-9015551.9424899705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-9015551.9424899705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-37655.030191685626</v>
      </c>
      <c r="L921" s="444">
        <f t="shared" ca="1" si="80"/>
        <v>-9074862.2761962358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-9074862.2761962358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-37902.156582128395</v>
      </c>
      <c r="L922" s="444">
        <f t="shared" ca="1" si="80"/>
        <v>-9134419.7362929434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-9134419.7362929434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-38150.31266586468</v>
      </c>
      <c r="L923" s="444">
        <f t="shared" ca="1" si="80"/>
        <v>-9194225.3524733875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-9194225.3524733875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-38399.502733283196</v>
      </c>
      <c r="L924" s="444">
        <f t="shared" ca="1" si="80"/>
        <v>-9254280.1587212496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-9254280.1587212496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-38649.731092649286</v>
      </c>
      <c r="L925" s="444">
        <f t="shared" ca="1" si="80"/>
        <v>-9314585.1933284774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-9314585.1933284774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-38901.002070179406</v>
      </c>
      <c r="L926" s="444">
        <f t="shared" ca="1" si="80"/>
        <v>-9375141.498913236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-9375141.498913236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-39153.320010115895</v>
      </c>
      <c r="L927" s="444">
        <f t="shared" ca="1" si="80"/>
        <v>-9435950.1224379316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-9435950.1224379316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-39406.689274802127</v>
      </c>
      <c r="L928" s="444">
        <f t="shared" ca="1" si="80"/>
        <v>-9497012.1152273137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-9497012.1152273137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-39661.11424475789</v>
      </c>
      <c r="L929" s="444">
        <f t="shared" ca="1" si="80"/>
        <v>-9558328.5329866502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-9558328.5329866502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-39916.599318755121</v>
      </c>
      <c r="L930" s="444">
        <f t="shared" ca="1" si="80"/>
        <v>-9619900.4358199853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-9619900.4358199853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-40173.148913894016</v>
      </c>
      <c r="L931" s="444">
        <f t="shared" ca="1" si="80"/>
        <v>-9681728.8882484585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-9681728.8882484585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-40430.767465679324</v>
      </c>
      <c r="L932" s="444">
        <f t="shared" ca="1" si="80"/>
        <v>-9743814.9592287168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-9743814.9592287168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-40689.459428097063</v>
      </c>
      <c r="L933" s="444">
        <f t="shared" ca="1" si="80"/>
        <v>-9806159.7221713923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-9806159.7221713923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-40949.229273691548</v>
      </c>
      <c r="L934" s="444">
        <f t="shared" ca="1" si="80"/>
        <v>-9868764.2549596634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-9868764.2549596634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-41210.081493642676</v>
      </c>
      <c r="L935" s="444">
        <f t="shared" ca="1" si="80"/>
        <v>-9931629.6399678849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-9931629.6399678849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-41472.020597843599</v>
      </c>
      <c r="L936" s="444">
        <f t="shared" ca="1" si="80"/>
        <v>-9994756.9640803076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-9994756.9640803076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-41735.051114978698</v>
      </c>
      <c r="L937" s="444">
        <f t="shared" ca="1" si="80"/>
        <v>-10058147.318709865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-10058147.318709865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-41999.177592601853</v>
      </c>
      <c r="L938" s="444">
        <f t="shared" ca="1" si="80"/>
        <v>-10121801.799817046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-10121801.799817046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-42264.404597215107</v>
      </c>
      <c r="L939" s="444">
        <f t="shared" ca="1" si="80"/>
        <v>-10185721.507928841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-10185721.507928841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-42530.736714347586</v>
      </c>
      <c r="L940" s="444">
        <f t="shared" ca="1" si="80"/>
        <v>-10249907.548157768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-10249907.548157768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-42798.17854863478</v>
      </c>
      <c r="L941" s="444">
        <f t="shared" ca="1" si="80"/>
        <v>-10314361.030220982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-10314361.030220982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-43066.734723898167</v>
      </c>
      <c r="L942" s="444">
        <f t="shared" ca="1" si="80"/>
        <v>-10379083.068459459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-10379083.068459459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-43336.409883225155</v>
      </c>
      <c r="L943" s="444">
        <f t="shared" ca="1" si="80"/>
        <v>-10444074.781857263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-10444074.781857263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-43607.208689049345</v>
      </c>
      <c r="L944" s="444">
        <f t="shared" ca="1" si="80"/>
        <v>-10509337.294060891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-10509337.294060891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-43879.135823231125</v>
      </c>
      <c r="L945" s="444">
        <f t="shared" ca="1" si="80"/>
        <v>-10574871.733398702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-10574871.733398702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-44152.195987138672</v>
      </c>
      <c r="L946" s="444">
        <f t="shared" ca="1" si="80"/>
        <v>-10640679.23290042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-10640679.23290042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-44426.393901729163</v>
      </c>
      <c r="L947" s="444">
        <f t="shared" ca="1" si="80"/>
        <v>-10706760.930316729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-10706760.930316729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-44701.734307630453</v>
      </c>
      <c r="L948" s="444">
        <f t="shared" ca="1" si="80"/>
        <v>-10773117.968138939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-10773117.968138939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-44978.221965222991</v>
      </c>
      <c r="L949" s="444">
        <f t="shared" ca="1" si="80"/>
        <v>-10839751.493618742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-10839751.493618742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-45255.861654722168</v>
      </c>
      <c r="L950" s="444">
        <f t="shared" ca="1" si="80"/>
        <v>-10906662.658788044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-10906662.658788044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-45534.658176260928</v>
      </c>
      <c r="L951" s="444">
        <f t="shared" ca="1" si="80"/>
        <v>-10973852.620478883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-10973852.620478883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-45814.616349972763</v>
      </c>
      <c r="L952" s="444">
        <f t="shared" ca="1" si="80"/>
        <v>-11041322.540343435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-11041322.540343435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-46095.741016075059</v>
      </c>
      <c r="L953" s="444">
        <f t="shared" ca="1" si="80"/>
        <v>-11109073.58487409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-11109073.58487409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-46378.037034952788</v>
      </c>
      <c r="L954" s="444">
        <f t="shared" ca="1" si="80"/>
        <v>-11177106.925423622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-11177106.925423622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-46661.509287242508</v>
      </c>
      <c r="L955" s="444">
        <f t="shared" ca="1" si="80"/>
        <v>-11245423.738225443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-11245423.738225443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-46946.162673916762</v>
      </c>
      <c r="L956" s="444">
        <f t="shared" ca="1" si="80"/>
        <v>-11314025.204413939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-11314025.204413939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-47232.002116368829</v>
      </c>
      <c r="L957" s="444">
        <f t="shared" ca="1" si="80"/>
        <v>-11382912.510044888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-11382912.510044888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-47519.032556497776</v>
      </c>
      <c r="L958" s="444">
        <f t="shared" ca="1" si="80"/>
        <v>-11452086.846115965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-11452086.846115965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-47807.258956793936</v>
      </c>
      <c r="L959" s="444">
        <f t="shared" ca="1" si="80"/>
        <v>-11521549.408587338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-11521549.408587338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-48096.686300424655</v>
      </c>
      <c r="L960" s="444">
        <f t="shared" ca="1" si="80"/>
        <v>-11591301.398402343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-11591301.398402343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-48387.319591320505</v>
      </c>
      <c r="L961" s="444">
        <f t="shared" ca="1" si="80"/>
        <v>-11661344.021508243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-11661344.021508243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-48679.163854261758</v>
      </c>
      <c r="L962" s="444">
        <f t="shared" ca="1" si="80"/>
        <v>-11731678.488877084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-11731678.488877084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-48972.224134965261</v>
      </c>
      <c r="L963" s="444">
        <f t="shared" ca="1" si="80"/>
        <v>-11802306.016526628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-11802306.016526628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-49266.505500171697</v>
      </c>
      <c r="L964" s="444">
        <f t="shared" ca="1" si="80"/>
        <v>-11873227.825541379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-11873227.825541379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-49562.013037733159</v>
      </c>
      <c r="L965" s="444">
        <f t="shared" ca="1" si="80"/>
        <v>-11944445.142093692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-11944445.142093692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-49858.751856701128</v>
      </c>
      <c r="L966" s="444">
        <f t="shared" ca="1" si="80"/>
        <v>-12015959.197464973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-12015959.197464973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-50156.727087414802</v>
      </c>
      <c r="L967" s="444">
        <f t="shared" ca="1" si="80"/>
        <v>-12087771.228066966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-12087771.228066966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-50455.943881589774</v>
      </c>
      <c r="L968" s="444">
        <f t="shared" ca="1" si="80"/>
        <v>-12159882.475463135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-12159882.475463135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-50756.407412407141</v>
      </c>
      <c r="L969" s="444">
        <f t="shared" ca="1" si="80"/>
        <v>-12232294.186390122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-12232294.186390122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-51058.122874602923</v>
      </c>
      <c r="L970" s="444">
        <f t="shared" ca="1" si="80"/>
        <v>-12305007.612779304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-12305007.612779304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-51361.095484557845</v>
      </c>
      <c r="L971" s="444">
        <f t="shared" ca="1" si="80"/>
        <v>-12378024.011778442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-12378024.011778442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-51665.330480387587</v>
      </c>
      <c r="L972" s="444">
        <f t="shared" ca="1" si="80"/>
        <v>-12451344.645773409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-12451344.645773409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-51970.833122033284</v>
      </c>
      <c r="L973" s="444">
        <f t="shared" ca="1" si="80"/>
        <v>-12524970.782410022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-12524970.782410022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-52277.608691352507</v>
      </c>
      <c r="L974" s="444">
        <f t="shared" ca="1" si="80"/>
        <v>-12598903.694615955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-12598903.694615955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-52585.662492210555</v>
      </c>
      <c r="L975" s="444">
        <f t="shared" ca="1" si="80"/>
        <v>-12673144.660622744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-12673144.660622744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-52894.999850572181</v>
      </c>
      <c r="L976" s="444">
        <f t="shared" ca="1" si="80"/>
        <v>-12747694.963987896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-12747694.963987896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-53205.626114593644</v>
      </c>
      <c r="L977" s="444">
        <f t="shared" ca="1" si="80"/>
        <v>-12822555.893617069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-12822555.893617069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-53517.546654715203</v>
      </c>
      <c r="L978" s="444">
        <f t="shared" ca="1" si="80"/>
        <v>-12897728.743786365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-12897728.743786365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-53830.766863753932</v>
      </c>
      <c r="L979" s="444">
        <f t="shared" ca="1" si="80"/>
        <v>-12973214.814164698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-12973214.814164698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-54145.292156996991</v>
      </c>
      <c r="L980" s="444">
        <f t="shared" ca="1" si="80"/>
        <v>-13049015.409836274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-13049015.409836274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-54461.127972295209</v>
      </c>
      <c r="L981" s="444">
        <f t="shared" ca="1" si="80"/>
        <v>-13125131.841323148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-13125131.841323148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-54778.279770157198</v>
      </c>
      <c r="L982" s="444">
        <f t="shared" ca="1" si="80"/>
        <v>-13201565.424607884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-13201565.424607884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-55096.75303384359</v>
      </c>
      <c r="L983" s="444">
        <f t="shared" ca="1" si="80"/>
        <v>-13278317.481156306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-13278317.481156306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-55416.55326946202</v>
      </c>
      <c r="L984" s="444">
        <f t="shared" ca="1" si="80"/>
        <v>-13355389.337940348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-13355389.337940348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-55737.686006062198</v>
      </c>
      <c r="L985" s="444">
        <f t="shared" ca="1" si="80"/>
        <v>-13432782.327460989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-13432782.327460989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-56060.156795731535</v>
      </c>
      <c r="L986" s="444">
        <f t="shared" ca="1" si="80"/>
        <v>-13510497.787771299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-13510497.787771299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-56383.971213691162</v>
      </c>
      <c r="L987" s="444">
        <f t="shared" ca="1" si="80"/>
        <v>-13588537.06249957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-13588537.06249957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-56709.134858392288</v>
      </c>
      <c r="L988" s="444">
        <f t="shared" ca="1" si="80"/>
        <v>-13666901.500872541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-13666901.500872541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-57035.653351613008</v>
      </c>
      <c r="L989" s="444">
        <f t="shared" ca="1" si="80"/>
        <v>-13745592.457738733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-13745592.457738733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-57363.532338555473</v>
      </c>
      <c r="L990" s="444">
        <f t="shared" ca="1" si="80"/>
        <v>-13824611.293591868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-13824611.293591868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-57692.777487943531</v>
      </c>
      <c r="L991" s="444">
        <f t="shared" ca="1" si="80"/>
        <v>-13903959.37459439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-13903959.37459439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-58023.394492120708</v>
      </c>
      <c r="L992" s="444">
        <f t="shared" ca="1" si="80"/>
        <v>-13983638.072601091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-13983638.072601091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-58355.389067148622</v>
      </c>
      <c r="L993" s="444">
        <f t="shared" ca="1" si="80"/>
        <v>-14063648.765182819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-14063648.765182819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-58688.766952905833</v>
      </c>
      <c r="L994" s="444">
        <f t="shared" ca="1" si="80"/>
        <v>-14143992.835650304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-14143992.835650304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-59023.533913187013</v>
      </c>
      <c r="L995" s="444">
        <f t="shared" ca="1" si="80"/>
        <v>-14224671.673078071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-14224671.673078071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-59359.695735802707</v>
      </c>
      <c r="L996" s="444">
        <f t="shared" ca="1" si="80"/>
        <v>-14305686.672328454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-14305686.672328454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-59697.258232679313</v>
      </c>
      <c r="L997" s="444">
        <f t="shared" ca="1" si="80"/>
        <v>-14387039.234075712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-14387039.234075712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-60036.227239959546</v>
      </c>
      <c r="L998" s="444">
        <f t="shared" ca="1" si="80"/>
        <v>-14468730.76483025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-14468730.76483025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-60376.608618103463</v>
      </c>
      <c r="L999" s="444">
        <f t="shared" ca="1" si="80"/>
        <v>-14550762.676962933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-14550762.676962933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-60718.408251989633</v>
      </c>
      <c r="L1000" s="444">
        <f t="shared" ca="1" si="80"/>
        <v>-14633136.388729502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-14633136.388729502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-61061.632051017012</v>
      </c>
      <c r="L1001" s="444">
        <f t="shared" ca="1" si="80"/>
        <v>-14715853.324295098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-14715853.324295098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-61406.285949206991</v>
      </c>
      <c r="L1002" s="444">
        <f t="shared" ca="1" si="80"/>
        <v>-14798914.913758885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-14798914.913758885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-61752.3759053061</v>
      </c>
      <c r="L1003" s="444">
        <f t="shared" ca="1" si="80"/>
        <v>-14882322.593178771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-14882322.593178771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-62099.907902888954</v>
      </c>
      <c r="L1004" s="444">
        <f t="shared" ca="1" si="80"/>
        <v>-14966077.80459624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-14966077.80459624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-62448.887950461743</v>
      </c>
      <c r="L1005" s="444">
        <f t="shared" ca="1" si="80"/>
        <v>-15050181.99606128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-15050181.99606128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-62799.322081566075</v>
      </c>
      <c r="L1006" s="444">
        <f t="shared" ca="1" si="80"/>
        <v>-15134636.621657426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-15134636.621657426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-63151.216354883356</v>
      </c>
      <c r="L1007" s="444">
        <f t="shared" ca="1" si="80"/>
        <v>-15219443.141526889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-15219443.141526889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-63504.576854339452</v>
      </c>
      <c r="L1008" s="444">
        <f t="shared" ca="1" si="80"/>
        <v>-15304603.021895807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-15304603.021895807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-63859.409689209948</v>
      </c>
      <c r="L1009" s="444">
        <f t="shared" ca="1" si="80"/>
        <v>-15390117.735099597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-15390117.735099597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-64215.720994225725</v>
      </c>
      <c r="L1010" s="444">
        <f t="shared" ca="1" si="80"/>
        <v>-15475988.759608403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-15475988.759608403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-64573.516929679092</v>
      </c>
      <c r="L1011" s="444">
        <f t="shared" ca="1" si="80"/>
        <v>-15562217.580052661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-15562217.580052661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-64932.803681530168</v>
      </c>
      <c r="L1012" s="444">
        <f t="shared" ca="1" si="80"/>
        <v>-15648805.68724877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-15648805.68724877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-65293.587461513962</v>
      </c>
      <c r="L1013" s="444">
        <f t="shared" ca="1" si="80"/>
        <v>-15735754.578224864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-15735754.578224864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-65655.874507247674</v>
      </c>
      <c r="L1014" s="444">
        <f t="shared" ca="1" si="80"/>
        <v>-15823065.756246692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-15823065.756246692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-66019.671082338624</v>
      </c>
      <c r="L1015" s="444">
        <f t="shared" ca="1" si="80"/>
        <v>-15910740.730843609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-15910740.730843609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-66384.983476492445</v>
      </c>
      <c r="L1016" s="444">
        <f t="shared" ca="1" si="80"/>
        <v>-15998781.01783468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-15998781.01783468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-66751.818005621899</v>
      </c>
      <c r="L1017" s="444">
        <f t="shared" ca="1" si="80"/>
        <v>-16087188.139354881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-16087188.139354881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-67120.181011956083</v>
      </c>
      <c r="L1018" s="444">
        <f t="shared" ca="1" si="80"/>
        <v>-16175963.623881416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-16175963.623881416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-67490.078864149982</v>
      </c>
      <c r="L1019" s="444">
        <f t="shared" ca="1" si="80"/>
        <v>-16265109.006260145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-16265109.006260145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-67861.517957394681</v>
      </c>
      <c r="L1020" s="444">
        <f t="shared" ca="1" si="80"/>
        <v>-16354625.82773212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-16354625.82773212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-68234.504713527916</v>
      </c>
      <c r="L1021" s="444">
        <f t="shared" ca="1" si="80"/>
        <v>-16444515.635960227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-16444515.635960227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-68609.045581145023</v>
      </c>
      <c r="L1022" s="444">
        <f t="shared" ca="1" si="80"/>
        <v>-16534779.985055951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-16534779.985055951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-68985.147035710543</v>
      </c>
      <c r="L1023" s="444">
        <f t="shared" ca="1" si="80"/>
        <v>-16625420.435606241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-16625420.435606241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-69362.815579670088</v>
      </c>
      <c r="L1024" s="444">
        <f t="shared" ca="1" si="80"/>
        <v>-16716438.55470049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-16716438.55470049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-69742.0577425628</v>
      </c>
      <c r="L1025" s="444">
        <f t="shared" ca="1" si="80"/>
        <v>-16807835.915957633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-16807835.915957633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-70122.880081134208</v>
      </c>
      <c r="L1026" s="444">
        <f t="shared" ca="1" si="80"/>
        <v>-16899614.099553347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-16899614.099553347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-70505.289179449683</v>
      </c>
      <c r="L1027" s="444">
        <f t="shared" ca="1" si="80"/>
        <v>-16991774.692247372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-16991774.692247372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-70889.291649008126</v>
      </c>
      <c r="L1028" s="444">
        <f t="shared" ref="L1028:L1282" ca="1" si="104">I1028-J1028+K1028</f>
        <v>-17084319.287410956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-17084319.287410956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-71274.894128856395</v>
      </c>
      <c r="L1029" s="444">
        <f t="shared" ca="1" si="104"/>
        <v>-17177249.485054389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-17177249.485054389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-71662.103285704026</v>
      </c>
      <c r="L1030" s="444">
        <f t="shared" ca="1" si="104"/>
        <v>-17270566.89185467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-17270566.89185467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-72050.925814038535</v>
      </c>
      <c r="L1031" s="444">
        <f t="shared" ca="1" si="104"/>
        <v>-17364273.121183287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-17364273.121183287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-72441.3684362411</v>
      </c>
      <c r="L1032" s="444">
        <f t="shared" ca="1" si="104"/>
        <v>-17458369.793134104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-17458369.793134104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-72833.437902702834</v>
      </c>
      <c r="L1033" s="444">
        <f t="shared" ca="1" si="104"/>
        <v>-17552858.534551386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-17552858.534551386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-73227.140991941516</v>
      </c>
      <c r="L1034" s="444">
        <f t="shared" ca="1" si="104"/>
        <v>-17647740.979057904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-17647740.979057904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-73622.48451071867</v>
      </c>
      <c r="L1035" s="444">
        <f t="shared" ca="1" si="104"/>
        <v>-17743018.767083202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-17743018.767083202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-74019.475294157412</v>
      </c>
      <c r="L1036" s="444">
        <f t="shared" ca="1" si="104"/>
        <v>-17838693.545891937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-17838693.545891937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-74418.120205860469</v>
      </c>
      <c r="L1037" s="444">
        <f t="shared" ca="1" si="104"/>
        <v>-17934766.969612375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-17934766.969612375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-74818.426138028968</v>
      </c>
      <c r="L1038" s="444">
        <f t="shared" ca="1" si="104"/>
        <v>-18031240.699264981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-18031240.699264981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-75220.400011581485</v>
      </c>
      <c r="L1039" s="444">
        <f t="shared" ca="1" si="104"/>
        <v>-18128116.402791139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-18128116.402791139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-75624.048776273819</v>
      </c>
      <c r="L1040" s="444">
        <f t="shared" ca="1" si="104"/>
        <v>-18225395.755081989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-18225395.755081989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-76029.37941081902</v>
      </c>
      <c r="L1041" s="444">
        <f t="shared" ca="1" si="104"/>
        <v>-18323080.438007385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-18323080.438007385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-76436.398923008179</v>
      </c>
      <c r="L1042" s="444">
        <f t="shared" ca="1" si="104"/>
        <v>-18421172.140444972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-18421172.140444972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-76845.114349831449</v>
      </c>
      <c r="L1043" s="444">
        <f t="shared" ca="1" si="104"/>
        <v>-18519672.55830938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-18519672.55830938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-77255.532757599824</v>
      </c>
      <c r="L1044" s="444">
        <f t="shared" ca="1" si="104"/>
        <v>-18618583.394581556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-18618583.394581556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-77667.661242067217</v>
      </c>
      <c r="L1045" s="444">
        <f t="shared" ca="1" si="104"/>
        <v>-18717906.359338202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-18717906.359338202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-78081.506928553252</v>
      </c>
      <c r="L1046" s="444">
        <f t="shared" ca="1" si="104"/>
        <v>-18817643.169781331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-18817643.169781331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-78497.076972066279</v>
      </c>
      <c r="L1047" s="444">
        <f t="shared" ca="1" si="104"/>
        <v>-18917795.550267976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-18917795.550267976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-78914.378557427306</v>
      </c>
      <c r="L1048" s="444">
        <f t="shared" ca="1" si="104"/>
        <v>-19018365.232339982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-19018365.232339982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-79333.41889939399</v>
      </c>
      <c r="L1049" s="444">
        <f t="shared" ca="1" si="104"/>
        <v>-19119353.954753954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-19119353.954753954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-79754.205242785552</v>
      </c>
      <c r="L1050" s="444">
        <f t="shared" ca="1" si="104"/>
        <v>-19220763.463511318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-19220763.463511318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-80176.744862607899</v>
      </c>
      <c r="L1051" s="444">
        <f t="shared" ca="1" si="104"/>
        <v>-19322595.511888504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-19322595.511888504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-80601.045064179503</v>
      </c>
      <c r="L1052" s="444">
        <f t="shared" ca="1" si="104"/>
        <v>-19424851.860467263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-19424851.860467263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-81027.113183257665</v>
      </c>
      <c r="L1053" s="444">
        <f t="shared" ca="1" si="104"/>
        <v>-19527534.277165096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-19527534.277165096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-81454.95658616531</v>
      </c>
      <c r="L1054" s="444">
        <f t="shared" ca="1" si="104"/>
        <v>-19630644.537265837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-19630644.537265837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-81884.582669918396</v>
      </c>
      <c r="L1055" s="444">
        <f t="shared" ca="1" si="104"/>
        <v>-19734184.423450332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-19734184.423450332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-82315.998862353794</v>
      </c>
      <c r="L1056" s="444">
        <f t="shared" ca="1" si="104"/>
        <v>-19838155.725827262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-19838155.725827262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-82749.212622257663</v>
      </c>
      <c r="L1057" s="444">
        <f t="shared" ca="1" si="104"/>
        <v>-19942560.241964098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-19942560.241964098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-83184.231439494484</v>
      </c>
      <c r="L1058" s="444">
        <f t="shared" ca="1" si="104"/>
        <v>-20047399.776918169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-20047399.776918169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-83621.062835136443</v>
      </c>
      <c r="L1059" s="444">
        <f t="shared" ca="1" si="104"/>
        <v>-20152676.143267885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-20152676.143267885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-84059.714361593593</v>
      </c>
      <c r="L1060" s="444">
        <f t="shared" ca="1" si="104"/>
        <v>-20258391.161144055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-20258391.161144055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-84500.193602744301</v>
      </c>
      <c r="L1061" s="444">
        <f t="shared" ca="1" si="104"/>
        <v>-20364546.658261377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-20364546.658261377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-84942.508174066475</v>
      </c>
      <c r="L1062" s="444">
        <f t="shared" ca="1" si="104"/>
        <v>-20471144.46995002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-20471144.46995002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-85386.665722769161</v>
      </c>
      <c r="L1063" s="444">
        <f t="shared" ca="1" si="104"/>
        <v>-20578186.439187367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-20578186.439187367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-85832.67392792477</v>
      </c>
      <c r="L1064" s="444">
        <f t="shared" ca="1" si="104"/>
        <v>-20685674.416629869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-20685674.416629869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-86280.540500601855</v>
      </c>
      <c r="L1065" s="444">
        <f t="shared" ca="1" si="104"/>
        <v>-20793610.260645051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-20793610.260645051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-86730.273183998448</v>
      </c>
      <c r="L1066" s="444">
        <f t="shared" ca="1" si="104"/>
        <v>-20901995.837343626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-20901995.837343626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-87181.879753575849</v>
      </c>
      <c r="L1067" s="444">
        <f t="shared" ca="1" si="104"/>
        <v>-21010833.020611778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-21010833.020611778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-87635.368017193148</v>
      </c>
      <c r="L1068" s="444">
        <f t="shared" ca="1" si="104"/>
        <v>-21120123.692143548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-21120123.692143548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-88090.74581524219</v>
      </c>
      <c r="L1069" s="444">
        <f t="shared" ca="1" si="104"/>
        <v>-21229869.741473369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-21229869.741473369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-88548.021020783111</v>
      </c>
      <c r="L1070" s="444">
        <f t="shared" ca="1" si="104"/>
        <v>-21340073.066008732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-21340073.066008732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-89007.201539680449</v>
      </c>
      <c r="L1071" s="444">
        <f t="shared" ca="1" si="104"/>
        <v>-21450735.57106299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-21450735.57106299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-89468.295310739864</v>
      </c>
      <c r="L1072" s="444">
        <f t="shared" ca="1" si="104"/>
        <v>-21561859.169888306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-21561859.169888306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-89931.310305845342</v>
      </c>
      <c r="L1073" s="444">
        <f t="shared" ca="1" si="104"/>
        <v>-21673445.783708729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-21673445.783708729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-90396.254530097111</v>
      </c>
      <c r="L1074" s="444">
        <f t="shared" ca="1" si="104"/>
        <v>-21785497.341753405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-21785497.341753405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-90863.136021949918</v>
      </c>
      <c r="L1075" s="444">
        <f t="shared" ca="1" si="104"/>
        <v>-21898015.781289931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-21898015.781289931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-91331.962853352117</v>
      </c>
      <c r="L1076" s="444">
        <f t="shared" ca="1" si="104"/>
        <v>-22011003.047657862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-22011003.047657862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-91802.743129885159</v>
      </c>
      <c r="L1077" s="444">
        <f t="shared" ca="1" si="104"/>
        <v>-22124461.094302326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-22124461.094302326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-92275.484990903758</v>
      </c>
      <c r="L1078" s="444">
        <f t="shared" ca="1" si="104"/>
        <v>-22238391.882807806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-22238391.882807806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-92750.196609676597</v>
      </c>
      <c r="L1079" s="444">
        <f t="shared" ca="1" si="104"/>
        <v>-22352797.382932059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-22352797.382932059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-93226.886193527651</v>
      </c>
      <c r="L1080" s="444">
        <f t="shared" ca="1" si="104"/>
        <v>-22467679.572640166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-22467679.572640166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-93705.561983978099</v>
      </c>
      <c r="L1081" s="444">
        <f t="shared" ca="1" si="104"/>
        <v>-22583040.43813872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-22583040.43813872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-94186.232256888732</v>
      </c>
      <c r="L1082" s="444">
        <f t="shared" ca="1" si="104"/>
        <v>-22698881.973910186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-22698881.973910186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-94668.905322603183</v>
      </c>
      <c r="L1083" s="444">
        <f t="shared" ca="1" si="104"/>
        <v>-22815206.182747368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-22815206.182747368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-95153.58952609144</v>
      </c>
      <c r="L1084" s="444">
        <f t="shared" ca="1" si="104"/>
        <v>-22932015.075788036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-22932015.075788036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-95640.293247094218</v>
      </c>
      <c r="L1085" s="444">
        <f t="shared" ca="1" si="104"/>
        <v>-23049310.672549706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-23049310.672549706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-96129.024900267847</v>
      </c>
      <c r="L1086" s="444">
        <f t="shared" ca="1" si="104"/>
        <v>-23167095.000964552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-23167095.000964552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-96619.792935329708</v>
      </c>
      <c r="L1087" s="444">
        <f t="shared" ca="1" si="104"/>
        <v>-23285370.09741446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-23285370.09741446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-97112.605837204319</v>
      </c>
      <c r="L1088" s="444">
        <f t="shared" ca="1" si="104"/>
        <v>-23404138.006766241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-23404138.006766241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-97607.472126170076</v>
      </c>
      <c r="L1089" s="444">
        <f t="shared" ca="1" si="104"/>
        <v>-23523400.782406989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-23523400.782406989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-98104.400358006533</v>
      </c>
      <c r="L1090" s="444">
        <f t="shared" ca="1" si="104"/>
        <v>-23643160.486279573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-23643160.486279573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-98603.399124142292</v>
      </c>
      <c r="L1091" s="444">
        <f t="shared" ca="1" si="104"/>
        <v>-23763419.188918293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-23763419.188918293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-99104.477051803624</v>
      </c>
      <c r="L1092" s="444">
        <f t="shared" ca="1" si="104"/>
        <v>-23884178.969484672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-23884178.969484672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-99607.642804163537</v>
      </c>
      <c r="L1093" s="444">
        <f t="shared" ca="1" si="104"/>
        <v>-24005441.915803414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-24005441.915803414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-100112.90508049163</v>
      </c>
      <c r="L1094" s="444">
        <f t="shared" ca="1" si="104"/>
        <v>-24127210.124398481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-24127210.124398481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-100620.27261630441</v>
      </c>
      <c r="L1095" s="444">
        <f t="shared" ca="1" si="104"/>
        <v>-24249485.700529363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-24249485.700529363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-101129.75418351642</v>
      </c>
      <c r="L1096" s="444">
        <f t="shared" ca="1" si="104"/>
        <v>-24372270.758227456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-24372270.758227456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-101641.3585905918</v>
      </c>
      <c r="L1097" s="444">
        <f t="shared" ca="1" si="104"/>
        <v>-24495567.420332626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-24495567.420332626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-102155.09468269668</v>
      </c>
      <c r="L1098" s="444">
        <f t="shared" ca="1" si="104"/>
        <v>-24619377.8185299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-24619377.8185299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-102670.97134185198</v>
      </c>
      <c r="L1099" s="444">
        <f t="shared" ca="1" si="104"/>
        <v>-24743704.09338633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-24743704.09338633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-103188.99748708711</v>
      </c>
      <c r="L1100" s="444">
        <f t="shared" ca="1" si="104"/>
        <v>-24868548.394387994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-24868548.394387994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-103709.18207459405</v>
      </c>
      <c r="L1101" s="444">
        <f t="shared" ca="1" si="104"/>
        <v>-24993912.879977167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-24993912.879977167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-104231.53409788226</v>
      </c>
      <c r="L1102" s="444">
        <f t="shared" ca="1" si="104"/>
        <v>-25119799.717589628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-25119799.717589628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-104756.06258793418</v>
      </c>
      <c r="L1103" s="444">
        <f t="shared" ca="1" si="104"/>
        <v>-25246211.083692141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-25246211.083692141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-105282.77661336132</v>
      </c>
      <c r="L1104" s="444">
        <f t="shared" ca="1" si="104"/>
        <v>-25373149.16382008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-25373149.16382008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-105811.68528056107</v>
      </c>
      <c r="L1105" s="444">
        <f t="shared" ca="1" si="104"/>
        <v>-25500616.152615219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-25500616.152615219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-106342.79773387415</v>
      </c>
      <c r="L1106" s="444">
        <f t="shared" ca="1" si="104"/>
        <v>-25628614.25386367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-25628614.25386367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-106876.12315574269</v>
      </c>
      <c r="L1107" s="444">
        <f t="shared" ca="1" si="104"/>
        <v>-25757145.68053399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-25757145.68053399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-107411.67076686904</v>
      </c>
      <c r="L1108" s="444">
        <f t="shared" ca="1" si="104"/>
        <v>-25886212.654815435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-25886212.654815435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-107949.44982637506</v>
      </c>
      <c r="L1109" s="444">
        <f t="shared" ca="1" si="104"/>
        <v>-26015817.408156388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-26015817.408156388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-108489.46963196235</v>
      </c>
      <c r="L1110" s="444">
        <f t="shared" ca="1" si="104"/>
        <v>-26145962.181302927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-26145962.181302927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-109031.73952007295</v>
      </c>
      <c r="L1111" s="444">
        <f t="shared" ca="1" si="104"/>
        <v>-26276649.224337578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-26276649.224337578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-109576.26886605065</v>
      </c>
      <c r="L1112" s="444">
        <f t="shared" ca="1" si="104"/>
        <v>-26407880.796718206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-26407880.796718206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-110123.06708430324</v>
      </c>
      <c r="L1113" s="444">
        <f t="shared" ca="1" si="104"/>
        <v>-26539659.167317089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-26539659.167317089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-110672.14362846526</v>
      </c>
      <c r="L1114" s="444">
        <f t="shared" ca="1" si="104"/>
        <v>-26671986.614460133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-26671986.614460133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-111223.50799156129</v>
      </c>
      <c r="L1115" s="444">
        <f t="shared" ca="1" si="104"/>
        <v>-26804865.42596627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-26804865.42596627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-111777.1697061702</v>
      </c>
      <c r="L1116" s="444">
        <f t="shared" ca="1" si="104"/>
        <v>-26938297.899187017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-26938297.899187017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-112333.13834458997</v>
      </c>
      <c r="L1117" s="444">
        <f t="shared" ca="1" si="104"/>
        <v>-27072286.341046184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-27072286.341046184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-112891.42351900318</v>
      </c>
      <c r="L1118" s="444">
        <f t="shared" ca="1" si="104"/>
        <v>-27206833.068079766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-27206833.068079766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-113452.03488164311</v>
      </c>
      <c r="L1119" s="444">
        <f t="shared" ca="1" si="104"/>
        <v>-27341940.406475987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-27341940.406475987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-114014.98212496068</v>
      </c>
      <c r="L1120" s="444">
        <f t="shared" ca="1" si="104"/>
        <v>-27477610.692115527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-27477610.692115527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-114580.27498179211</v>
      </c>
      <c r="L1121" s="444">
        <f t="shared" ca="1" si="104"/>
        <v>-27613846.270611897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-27613846.270611897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-115147.92322552696</v>
      </c>
      <c r="L1122" s="444">
        <f t="shared" ca="1" si="104"/>
        <v>-27750649.497352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-27750649.497352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-115717.9366702774</v>
      </c>
      <c r="L1123" s="444">
        <f t="shared" ca="1" si="104"/>
        <v>-27888022.737536855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-27888022.737536855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-116290.32517104765</v>
      </c>
      <c r="L1124" s="444">
        <f t="shared" ca="1" si="104"/>
        <v>-28025968.366222478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-28025968.366222478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-116865.09862390439</v>
      </c>
      <c r="L1125" s="444">
        <f t="shared" ca="1" si="104"/>
        <v>-28164488.768360961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-28164488.768360961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-117442.26696614806</v>
      </c>
      <c r="L1126" s="444">
        <f t="shared" ca="1" si="104"/>
        <v>-28303586.338841688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-28303586.338841688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-118021.84017648443</v>
      </c>
      <c r="L1127" s="444">
        <f t="shared" ca="1" si="104"/>
        <v>-28443263.482532751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-28443263.482532751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-118603.82827519719</v>
      </c>
      <c r="L1128" s="444">
        <f t="shared" ca="1" si="104"/>
        <v>-28583522.614322525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-28583522.614322525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-119188.24132432125</v>
      </c>
      <c r="L1129" s="444">
        <f t="shared" ca="1" si="104"/>
        <v>-28724366.159161422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-28724366.159161422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-119775.08942781667</v>
      </c>
      <c r="L1130" s="444">
        <f t="shared" ca="1" si="104"/>
        <v>-28865796.552103817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-28865796.552103817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-120364.38273174332</v>
      </c>
      <c r="L1131" s="444">
        <f t="shared" ca="1" si="104"/>
        <v>-29007816.238350138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-29007816.238350138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-120956.13142443632</v>
      </c>
      <c r="L1132" s="444">
        <f t="shared" ca="1" si="104"/>
        <v>-29150427.67328915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-29150427.67328915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-121550.3457366822</v>
      </c>
      <c r="L1133" s="444">
        <f t="shared" ca="1" si="104"/>
        <v>-29293633.32254041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-29293633.32254041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-122147.03594189578</v>
      </c>
      <c r="L1134" s="444">
        <f t="shared" ca="1" si="104"/>
        <v>-29437435.661996882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-29437435.661996882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-122746.21235629775</v>
      </c>
      <c r="L1135" s="444">
        <f t="shared" ca="1" si="104"/>
        <v>-29581837.177867759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-29581837.177867759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-123347.88533909306</v>
      </c>
      <c r="L1136" s="444">
        <f t="shared" ca="1" si="104"/>
        <v>-29726840.366721429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-29726840.366721429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-123952.06529265002</v>
      </c>
      <c r="L1137" s="444">
        <f t="shared" ca="1" si="104"/>
        <v>-29872447.735528655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-29872447.735528655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-124558.76266268015</v>
      </c>
      <c r="L1138" s="444">
        <f t="shared" ca="1" si="104"/>
        <v>-30018661.801705912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-30018661.801705912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-125167.98793841871</v>
      </c>
      <c r="L1139" s="444">
        <f t="shared" ca="1" si="104"/>
        <v>-30165485.093158908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-30165485.093158908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-125779.75165280618</v>
      </c>
      <c r="L1140" s="444">
        <f t="shared" ca="1" si="104"/>
        <v>-30312920.148326293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-30312920.148326293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-126394.06438267027</v>
      </c>
      <c r="L1141" s="444">
        <f t="shared" ca="1" si="104"/>
        <v>-30460969.516223539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-30460969.516223539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-127010.93674890882</v>
      </c>
      <c r="L1142" s="444">
        <f t="shared" ca="1" si="104"/>
        <v>-30609635.756487023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-30609635.756487023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-127630.37941667333</v>
      </c>
      <c r="L1143" s="444">
        <f t="shared" ca="1" si="104"/>
        <v>-30758921.439418275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-30758921.439418275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-128252.40309555356</v>
      </c>
      <c r="L1144" s="444">
        <f t="shared" ca="1" si="104"/>
        <v>-30908829.146028407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-30908829.146028407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-128877.01853976242</v>
      </c>
      <c r="L1145" s="444">
        <f t="shared" ca="1" si="104"/>
        <v>-31059361.468082748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-31059361.468082748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-129504.23654832219</v>
      </c>
      <c r="L1146" s="444">
        <f t="shared" ca="1" si="104"/>
        <v>-31210521.008145649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-31210521.008145649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-130134.06796525096</v>
      </c>
      <c r="L1147" s="444">
        <f t="shared" ca="1" si="104"/>
        <v>-31362310.379625477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-31362310.379625477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-130766.52367975023</v>
      </c>
      <c r="L1148" s="444">
        <f t="shared" ca="1" si="104"/>
        <v>-31514732.206819806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-31514732.206819806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-131401.61462639328</v>
      </c>
      <c r="L1149" s="444">
        <f t="shared" ca="1" si="104"/>
        <v>-31667789.124960776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-31667789.124960776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-132039.35178531398</v>
      </c>
      <c r="L1150" s="444">
        <f t="shared" ca="1" si="104"/>
        <v>-31821483.780260667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-31821483.780260667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-132679.74618239686</v>
      </c>
      <c r="L1151" s="444">
        <f t="shared" ca="1" si="104"/>
        <v>-31975818.829957642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-31975818.829957642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-133322.80888946759</v>
      </c>
      <c r="L1152" s="444">
        <f t="shared" ca="1" si="104"/>
        <v>-32130796.942361686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-32130796.942361686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-133968.55102448442</v>
      </c>
      <c r="L1153" s="444">
        <f t="shared" ca="1" si="104"/>
        <v>-32286420.796900749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-32286420.796900749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-134616.98375173053</v>
      </c>
      <c r="L1154" s="444">
        <f t="shared" ca="1" si="104"/>
        <v>-32442693.084167056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-32442693.084167056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-135268.11828200679</v>
      </c>
      <c r="L1155" s="444">
        <f t="shared" ca="1" si="104"/>
        <v>-32599616.505963638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-32599616.505963638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-135921.96587282591</v>
      </c>
      <c r="L1156" s="444">
        <f t="shared" ca="1" si="104"/>
        <v>-32757193.77535104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-32757193.77535104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-136578.53782860673</v>
      </c>
      <c r="L1157" s="444">
        <f t="shared" ca="1" si="104"/>
        <v>-32915427.616694223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-32915427.616694223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-137237.84550087003</v>
      </c>
      <c r="L1158" s="444">
        <f t="shared" ca="1" si="104"/>
        <v>-33074320.765709672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-33074320.765709672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-137899.90028843438</v>
      </c>
      <c r="L1159" s="444">
        <f t="shared" ca="1" si="104"/>
        <v>-33233875.969512682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-33233875.969512682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-138564.71363761357</v>
      </c>
      <c r="L1160" s="444">
        <f t="shared" ca="1" si="104"/>
        <v>-33394095.986664873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-33394095.986664873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-139232.2970424144</v>
      </c>
      <c r="L1161" s="444">
        <f t="shared" ca="1" si="104"/>
        <v>-33554983.587221861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-33554983.587221861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-139902.66204473516</v>
      </c>
      <c r="L1162" s="444">
        <f t="shared" ca="1" si="104"/>
        <v>-33716541.552781172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-33716541.552781172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-140575.82023456562</v>
      </c>
      <c r="L1163" s="444">
        <f t="shared" ca="1" si="104"/>
        <v>-33878772.676530316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-33878772.676530316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-141251.78325018706</v>
      </c>
      <c r="L1164" s="444">
        <f t="shared" ca="1" si="104"/>
        <v>-34041679.763295084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-34041679.763295084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-141930.5627783736</v>
      </c>
      <c r="L1165" s="444">
        <f t="shared" ca="1" si="104"/>
        <v>-34205265.629588038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-34205265.629588038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-142612.17055459422</v>
      </c>
      <c r="L1166" s="444">
        <f t="shared" ca="1" si="104"/>
        <v>-34369533.103657208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-34369533.103657208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-143296.61836321576</v>
      </c>
      <c r="L1167" s="444">
        <f t="shared" ca="1" si="104"/>
        <v>-34534485.025535002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-34534485.025535002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-143983.91803770658</v>
      </c>
      <c r="L1168" s="444">
        <f t="shared" ca="1" si="104"/>
        <v>-34700124.247087285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-34700124.247087285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-144583.85102953034</v>
      </c>
      <c r="L1169" s="444">
        <f t="shared" ca="1" si="104"/>
        <v>-34844708.098116815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-34844708.098116815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-145186.28374215341</v>
      </c>
      <c r="L1170" s="444">
        <f t="shared" ca="1" si="104"/>
        <v>-34989894.381858967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-34989894.381858967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-145791.22659107903</v>
      </c>
      <c r="L1171" s="444">
        <f t="shared" ca="1" si="104"/>
        <v>-35135685.608450048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-35135685.608450048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-146398.69003520854</v>
      </c>
      <c r="L1172" s="444">
        <f t="shared" ca="1" si="104"/>
        <v>-35282084.298485257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-35282084.298485257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-147008.68457702189</v>
      </c>
      <c r="L1173" s="444">
        <f t="shared" ca="1" si="104"/>
        <v>-35429092.983062282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-35429092.983062282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-147621.22076275951</v>
      </c>
      <c r="L1174" s="444">
        <f t="shared" ca="1" si="104"/>
        <v>-35576714.203825042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-35576714.203825042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-148236.30918260434</v>
      </c>
      <c r="L1175" s="444">
        <f t="shared" ca="1" si="104"/>
        <v>-35724950.513007648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-35724950.513007648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-148853.96047086519</v>
      </c>
      <c r="L1176" s="444">
        <f t="shared" ca="1" si="104"/>
        <v>-35873804.473478511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-35873804.473478511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-149474.18530616045</v>
      </c>
      <c r="L1177" s="444">
        <f t="shared" ca="1" si="104"/>
        <v>-36023278.658784673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-36023278.658784673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-150096.99441160279</v>
      </c>
      <c r="L1178" s="444">
        <f t="shared" ca="1" si="104"/>
        <v>-36173375.653196275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-36173375.653196275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-150722.39855498448</v>
      </c>
      <c r="L1179" s="444">
        <f t="shared" ca="1" si="104"/>
        <v>-36324098.051751256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-36324098.051751256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-151350.40854896358</v>
      </c>
      <c r="L1180" s="444">
        <f t="shared" ca="1" si="104"/>
        <v>-36475448.460300222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-36475448.460300222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-151981.03525125093</v>
      </c>
      <c r="L1181" s="444">
        <f t="shared" ca="1" si="104"/>
        <v>-36627429.495551474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-36627429.495551474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-152614.2895647978</v>
      </c>
      <c r="L1182" s="444">
        <f t="shared" ca="1" si="104"/>
        <v>-36780043.78511627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-36780043.78511627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-153250.18243798445</v>
      </c>
      <c r="L1183" s="444">
        <f t="shared" ca="1" si="104"/>
        <v>-36933293.967554256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-36933293.967554256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-153888.7248648094</v>
      </c>
      <c r="L1184" s="444">
        <f t="shared" ca="1" si="104"/>
        <v>-37087182.692419067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-37087182.692419067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-154529.92788507944</v>
      </c>
      <c r="L1185" s="444">
        <f t="shared" ca="1" si="104"/>
        <v>-37241712.620304145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-37241712.620304145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-155173.80258460061</v>
      </c>
      <c r="L1186" s="444">
        <f t="shared" ca="1" si="104"/>
        <v>-37396886.422888748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-37396886.422888748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-155820.36009536978</v>
      </c>
      <c r="L1187" s="444">
        <f t="shared" ca="1" si="104"/>
        <v>-37552706.782984115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-37552706.782984115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-156469.61159576714</v>
      </c>
      <c r="L1188" s="444">
        <f t="shared" ca="1" si="104"/>
        <v>-37709176.39457988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-37709176.39457988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-157121.56831074948</v>
      </c>
      <c r="L1189" s="444">
        <f t="shared" ca="1" si="104"/>
        <v>-37866297.962890632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-37866297.962890632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-157776.2415120443</v>
      </c>
      <c r="L1190" s="444">
        <f t="shared" ca="1" si="104"/>
        <v>-38024074.204402678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-38024074.204402678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-158433.64251834448</v>
      </c>
      <c r="L1191" s="444">
        <f t="shared" ca="1" si="104"/>
        <v>-38182507.846921019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-38182507.846921019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-159093.78269550425</v>
      </c>
      <c r="L1192" s="444">
        <f t="shared" ca="1" si="104"/>
        <v>-38341601.629616521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-38341601.629616521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-159756.6734567355</v>
      </c>
      <c r="L1193" s="444">
        <f t="shared" ca="1" si="104"/>
        <v>-38501358.303073257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-38501358.303073257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-160422.32626280523</v>
      </c>
      <c r="L1194" s="444">
        <f t="shared" ca="1" si="104"/>
        <v>-38661780.629336059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-38661780.629336059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-161090.75262223359</v>
      </c>
      <c r="L1195" s="444">
        <f t="shared" ca="1" si="104"/>
        <v>-38822871.381958291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-38822871.381958291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-161761.96409149288</v>
      </c>
      <c r="L1196" s="444">
        <f t="shared" ca="1" si="104"/>
        <v>-38984633.346049786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-38984633.346049786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-162435.97227520743</v>
      </c>
      <c r="L1197" s="444">
        <f t="shared" ca="1" si="104"/>
        <v>-39147069.318324991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-39147069.318324991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-163112.78882635414</v>
      </c>
      <c r="L1198" s="444">
        <f t="shared" ca="1" si="104"/>
        <v>-39310182.107151344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-39310182.107151344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-163792.42544646392</v>
      </c>
      <c r="L1199" s="444">
        <f t="shared" ca="1" si="104"/>
        <v>-39473974.53259781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-39473974.53259781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-164474.89388582422</v>
      </c>
      <c r="L1200" s="444">
        <f t="shared" ca="1" si="104"/>
        <v>-39638449.426483631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-39638449.426483631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-165160.20594368179</v>
      </c>
      <c r="L1201" s="444">
        <f t="shared" ca="1" si="104"/>
        <v>-39803609.632427312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-39803609.632427312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-165848.37346844713</v>
      </c>
      <c r="L1202" s="444">
        <f t="shared" ca="1" si="104"/>
        <v>-39969458.005895756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-39969458.005895756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-166539.408357899</v>
      </c>
      <c r="L1203" s="444">
        <f t="shared" ca="1" si="104"/>
        <v>-40135997.414253652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-40135997.414253652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-167233.32255939022</v>
      </c>
      <c r="L1204" s="444">
        <f t="shared" ca="1" si="104"/>
        <v>-40303230.736813039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-40303230.736813039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-167930.12807005431</v>
      </c>
      <c r="L1205" s="444">
        <f t="shared" ca="1" si="104"/>
        <v>-40471160.864883095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-40471160.864883095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-168629.83693701291</v>
      </c>
      <c r="L1206" s="444">
        <f t="shared" ca="1" si="104"/>
        <v>-40639790.701820105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-40639790.701820105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-169332.46125758378</v>
      </c>
      <c r="L1207" s="444">
        <f t="shared" ca="1" si="104"/>
        <v>-40809123.16307769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-40809123.16307769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-170038.01317949037</v>
      </c>
      <c r="L1208" s="444">
        <f t="shared" ca="1" si="104"/>
        <v>-40979161.176257178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-40979161.176257178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-170746.50490107157</v>
      </c>
      <c r="L1209" s="444">
        <f t="shared" ca="1" si="104"/>
        <v>-41149907.681158252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-41149907.681158252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-171457.94867149272</v>
      </c>
      <c r="L1210" s="444">
        <f t="shared" ca="1" si="104"/>
        <v>-41321365.629829742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-41321365.629829742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-172172.35679095724</v>
      </c>
      <c r="L1211" s="444">
        <f t="shared" ca="1" si="104"/>
        <v>-41493537.986620702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-41493537.986620702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-172889.74161091959</v>
      </c>
      <c r="L1212" s="444">
        <f t="shared" ca="1" si="104"/>
        <v>-41666427.728231624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-41666427.728231624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-173610.11553429844</v>
      </c>
      <c r="L1213" s="444">
        <f t="shared" ca="1" si="104"/>
        <v>-41840037.843765922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-41840037.843765922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-174333.49101569134</v>
      </c>
      <c r="L1214" s="444">
        <f t="shared" ca="1" si="104"/>
        <v>-42014371.334781617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-42014371.334781617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-175059.88056159008</v>
      </c>
      <c r="L1215" s="444">
        <f t="shared" ca="1" si="104"/>
        <v>-42189431.215343207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-42189431.215343207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-175789.29673059669</v>
      </c>
      <c r="L1216" s="444">
        <f t="shared" ca="1" si="104"/>
        <v>-42365220.512073807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-42365220.512073807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-176521.75213364087</v>
      </c>
      <c r="L1217" s="444">
        <f t="shared" ca="1" si="104"/>
        <v>-42541742.264207445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-42541742.264207445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-177257.25943419768</v>
      </c>
      <c r="L1218" s="444">
        <f t="shared" ca="1" si="104"/>
        <v>-42718999.523641646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-42718999.523641646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-177995.83134850685</v>
      </c>
      <c r="L1219" s="444">
        <f t="shared" ca="1" si="104"/>
        <v>-42896995.354990155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-42896995.354990155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-178737.4806457923</v>
      </c>
      <c r="L1220" s="444">
        <f t="shared" ca="1" si="104"/>
        <v>-43075732.835635945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-43075732.835635945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-179482.22014848312</v>
      </c>
      <c r="L1221" s="444">
        <f t="shared" ca="1" si="104"/>
        <v>-43255215.055784427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-43255215.055784427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-180230.06273243512</v>
      </c>
      <c r="L1222" s="444">
        <f t="shared" ca="1" si="104"/>
        <v>-43435445.118516862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-43435445.118516862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-180981.0213271536</v>
      </c>
      <c r="L1223" s="444">
        <f t="shared" ca="1" si="104"/>
        <v>-43616426.139844015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-43616426.139844015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-181735.10891601673</v>
      </c>
      <c r="L1224" s="444">
        <f t="shared" ca="1" si="104"/>
        <v>-43798161.24876003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-43798161.24876003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-182492.33853650012</v>
      </c>
      <c r="L1225" s="444">
        <f t="shared" ca="1" si="104"/>
        <v>-43980653.587296531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-43980653.587296531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-183252.72328040222</v>
      </c>
      <c r="L1226" s="444">
        <f t="shared" ca="1" si="104"/>
        <v>-44163906.310576931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-44163906.310576931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-184016.27629407053</v>
      </c>
      <c r="L1227" s="444">
        <f t="shared" ca="1" si="104"/>
        <v>-44347922.586870998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-44347922.586870998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-184783.01077862916</v>
      </c>
      <c r="L1228" s="444">
        <f t="shared" ca="1" si="104"/>
        <v>-44532705.597649626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-44532705.597649626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-185552.93999020677</v>
      </c>
      <c r="L1229" s="444">
        <f t="shared" ca="1" si="104"/>
        <v>-44718258.537639834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-44718258.537639834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-186326.07724016596</v>
      </c>
      <c r="L1230" s="444">
        <f t="shared" ca="1" si="104"/>
        <v>-44904584.614880003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-44904584.614880003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-187102.43589533336</v>
      </c>
      <c r="L1231" s="444">
        <f t="shared" ca="1" si="104"/>
        <v>-45091687.050775334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-45091687.050775334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-187882.02937823057</v>
      </c>
      <c r="L1232" s="444">
        <f t="shared" ca="1" si="104"/>
        <v>-45279569.080153562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-45279569.080153562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-188664.8711673065</v>
      </c>
      <c r="L1233" s="444">
        <f t="shared" ca="1" si="104"/>
        <v>-45468233.951320872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-45468233.951320872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-189450.97479717029</v>
      </c>
      <c r="L1234" s="444">
        <f t="shared" ca="1" si="104"/>
        <v>-45657684.926118039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-45657684.926118039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-190240.35385882517</v>
      </c>
      <c r="L1235" s="444">
        <f t="shared" ca="1" si="104"/>
        <v>-45847925.279976867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-45847925.279976867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-191033.02199990361</v>
      </c>
      <c r="L1236" s="444">
        <f t="shared" ca="1" si="104"/>
        <v>-46038958.30197677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-46038958.30197677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-191828.9929249032</v>
      </c>
      <c r="L1237" s="444">
        <f t="shared" ca="1" si="104"/>
        <v>-46230787.294901676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-46230787.294901676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-192628.28039542364</v>
      </c>
      <c r="L1238" s="444">
        <f t="shared" ca="1" si="104"/>
        <v>-46423415.575297102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-46423415.575297102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-193430.89823040459</v>
      </c>
      <c r="L1239" s="444">
        <f t="shared" ca="1" si="104"/>
        <v>-46616846.473527506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-46616846.473527506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-194236.8603063646</v>
      </c>
      <c r="L1240" s="444">
        <f t="shared" ca="1" si="104"/>
        <v>-46811083.333833873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-46811083.333833873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-195046.18055764114</v>
      </c>
      <c r="L1241" s="444">
        <f t="shared" ca="1" si="104"/>
        <v>-47006129.514391512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-47006129.514391512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-195858.8729766313</v>
      </c>
      <c r="L1242" s="444">
        <f t="shared" ca="1" si="104"/>
        <v>-47201988.387368143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-47201988.387368143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-196674.95161403393</v>
      </c>
      <c r="L1243" s="444">
        <f t="shared" ca="1" si="104"/>
        <v>-47398663.33898218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-47398663.33898218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-197494.43057909241</v>
      </c>
      <c r="L1244" s="444">
        <f t="shared" ca="1" si="104"/>
        <v>-47596157.769561276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-47596157.769561276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-198317.32403983866</v>
      </c>
      <c r="L1245" s="444">
        <f t="shared" ca="1" si="104"/>
        <v>-47794475.093601115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-47794475.093601115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-199143.64622333797</v>
      </c>
      <c r="L1246" s="444">
        <f t="shared" ca="1" si="104"/>
        <v>-47993618.739824452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-47993618.739824452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-199973.4114159352</v>
      </c>
      <c r="L1247" s="444">
        <f t="shared" ca="1" si="104"/>
        <v>-48193592.151240386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-48193592.151240386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-200806.6339635016</v>
      </c>
      <c r="L1248" s="444">
        <f t="shared" ca="1" si="104"/>
        <v>-48394398.785203889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-48394398.785203889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-201643.32827168287</v>
      </c>
      <c r="L1249" s="444">
        <f t="shared" ca="1" si="104"/>
        <v>-48596042.113475569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-48596042.113475569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-202483.50880614819</v>
      </c>
      <c r="L1250" s="444">
        <f t="shared" ca="1" si="104"/>
        <v>-48798525.622281715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-48798525.622281715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-203327.19009284046</v>
      </c>
      <c r="L1251" s="444">
        <f t="shared" ca="1" si="104"/>
        <v>-49001852.812374555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-49001852.812374555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-204174.3867182273</v>
      </c>
      <c r="L1252" s="444">
        <f t="shared" ca="1" si="104"/>
        <v>-49206027.199092783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-49206027.199092783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-205025.11332955325</v>
      </c>
      <c r="L1253" s="444">
        <f t="shared" ca="1" si="104"/>
        <v>-49411052.312422335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-49411052.312422335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-205879.38463509307</v>
      </c>
      <c r="L1254" s="444">
        <f t="shared" ca="1" si="104"/>
        <v>-49616931.697057426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-49616931.697057426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-206737.21540440593</v>
      </c>
      <c r="L1255" s="444">
        <f t="shared" ca="1" si="104"/>
        <v>-49823668.912461832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-49823668.912461832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-207598.62046859096</v>
      </c>
      <c r="L1256" s="444">
        <f t="shared" ca="1" si="104"/>
        <v>-50031267.532930426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-50031267.532930426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-208463.61472054344</v>
      </c>
      <c r="L1257" s="444">
        <f t="shared" ca="1" si="104"/>
        <v>-50239731.147650972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-50239731.147650972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-209332.21311521239</v>
      </c>
      <c r="L1258" s="444">
        <f t="shared" ca="1" si="104"/>
        <v>-50449063.360766187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-50449063.360766187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-210204.43066985911</v>
      </c>
      <c r="L1259" s="444">
        <f t="shared" ca="1" si="104"/>
        <v>-50659267.791436046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-50659267.791436046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-211080.28246431684</v>
      </c>
      <c r="L1260" s="444">
        <f t="shared" ca="1" si="104"/>
        <v>-50870348.073900364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-50870348.073900364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-211959.7836412515</v>
      </c>
      <c r="L1261" s="444">
        <f t="shared" ca="1" si="104"/>
        <v>-51082307.857541613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-51082307.857541613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-212842.94940642337</v>
      </c>
      <c r="L1262" s="444">
        <f t="shared" ca="1" si="104"/>
        <v>-51295150.806948036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-51295150.806948036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-213729.79502895015</v>
      </c>
      <c r="L1263" s="444">
        <f t="shared" ca="1" si="104"/>
        <v>-51508880.601976983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-51508880.601976983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-214620.33584157075</v>
      </c>
      <c r="L1264" s="444">
        <f t="shared" ca="1" si="104"/>
        <v>-51723500.937818557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-51723500.937818557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-215514.58724091065</v>
      </c>
      <c r="L1265" s="444">
        <f t="shared" ca="1" si="104"/>
        <v>-51939015.525059469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-51939015.525059469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-216412.56468774777</v>
      </c>
      <c r="L1266" s="444">
        <f t="shared" ca="1" si="104"/>
        <v>-52155428.08974722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-52155428.08974722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-217314.28370728009</v>
      </c>
      <c r="L1267" s="444">
        <f t="shared" ca="1" si="104"/>
        <v>-52372742.373454504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-52372742.373454504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-218219.75988939375</v>
      </c>
      <c r="L1268" s="444">
        <f t="shared" ca="1" si="104"/>
        <v>-52590962.133343898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-52590962.133343898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-219129.00888893291</v>
      </c>
      <c r="L1269" s="444">
        <f t="shared" ca="1" si="104"/>
        <v>-52810091.142232828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-52810091.142232828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-220042.04642597013</v>
      </c>
      <c r="L1270" s="444">
        <f t="shared" ca="1" si="104"/>
        <v>-53030133.188658796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-53030133.188658796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-220958.88828607829</v>
      </c>
      <c r="L1271" s="444">
        <f t="shared" ca="1" si="104"/>
        <v>-53251092.076944873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-53251092.076944873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-221879.55032060362</v>
      </c>
      <c r="L1272" s="444">
        <f t="shared" ca="1" si="104"/>
        <v>-53472971.627265476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-53472971.627265476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-222804.04844693947</v>
      </c>
      <c r="L1273" s="444">
        <f t="shared" ca="1" si="104"/>
        <v>-53695775.675712414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-53695775.675712414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-223732.39864880173</v>
      </c>
      <c r="L1274" s="444">
        <f t="shared" ca="1" si="104"/>
        <v>-53919508.074361213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-53919508.074361213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-224664.61697650506</v>
      </c>
      <c r="L1275" s="444">
        <f t="shared" ca="1" si="104"/>
        <v>-54144172.69133772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-54144172.69133772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-225600.7195472405</v>
      </c>
      <c r="L1276" s="444">
        <f t="shared" ca="1" si="104"/>
        <v>-54369773.410884961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-54369773.410884961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-226540.72254535402</v>
      </c>
      <c r="L1277" s="444">
        <f t="shared" ca="1" si="104"/>
        <v>-54596314.133430317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-54596314.133430317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-227484.64222262634</v>
      </c>
      <c r="L1278" s="444">
        <f t="shared" ca="1" si="104"/>
        <v>-54823798.775652945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-54823798.775652945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-228432.49489855394</v>
      </c>
      <c r="L1279" s="444">
        <f t="shared" ca="1" si="104"/>
        <v>-55052231.270551503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-55052231.270551503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-229384.29696063127</v>
      </c>
      <c r="L1280" s="444">
        <f t="shared" ca="1" si="104"/>
        <v>-55281615.567512132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-55281615.567512132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-230340.06486463384</v>
      </c>
      <c r="L1281" s="444">
        <f t="shared" ca="1" si="104"/>
        <v>-55511955.632376768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-55511955.632376768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-231299.81513490318</v>
      </c>
      <c r="L1282" s="444">
        <f t="shared" ca="1" si="104"/>
        <v>-55743255.447511673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-55743255.447511673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-232263.56436463198</v>
      </c>
      <c r="L1283" s="444">
        <f t="shared" ref="L1283:L1537" ca="1" si="109">I1283-J1283+K1283</f>
        <v>-55975519.011876307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-55975519.011876307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-233231.32921615127</v>
      </c>
      <c r="L1284" s="444">
        <f t="shared" ca="1" si="109"/>
        <v>-56208750.34109246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-56208750.34109246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-234203.12642121859</v>
      </c>
      <c r="L1285" s="444">
        <f t="shared" ca="1" si="109"/>
        <v>-56442953.46751368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-56442953.46751368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-235178.97278130701</v>
      </c>
      <c r="L1286" s="444">
        <f t="shared" ca="1" si="109"/>
        <v>-56678132.440294988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-56678132.440294988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-236158.88516789579</v>
      </c>
      <c r="L1287" s="444">
        <f t="shared" ca="1" si="109"/>
        <v>-56914291.325462885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-56914291.325462885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-237142.88052276205</v>
      </c>
      <c r="L1288" s="444">
        <f t="shared" ca="1" si="109"/>
        <v>-57151434.20598565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-57151434.20598565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-238130.97585827354</v>
      </c>
      <c r="L1289" s="444">
        <f t="shared" ca="1" si="109"/>
        <v>-57389565.181843922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-57389565.181843922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-239123.18825768301</v>
      </c>
      <c r="L1290" s="444">
        <f t="shared" ca="1" si="109"/>
        <v>-57628688.370101601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-57628688.370101601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-240119.53487542336</v>
      </c>
      <c r="L1291" s="444">
        <f t="shared" ca="1" si="109"/>
        <v>-57868807.904977024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-57868807.904977024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-241120.03293740423</v>
      </c>
      <c r="L1292" s="444">
        <f t="shared" ca="1" si="109"/>
        <v>-58109927.937914431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-58109927.937914431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-242124.69974131015</v>
      </c>
      <c r="L1293" s="444">
        <f t="shared" ca="1" si="109"/>
        <v>-58352052.637655742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-58352052.637655742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-243133.55265689892</v>
      </c>
      <c r="L1294" s="444">
        <f t="shared" ca="1" si="109"/>
        <v>-58595186.190312639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-58595186.190312639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-244146.60912630262</v>
      </c>
      <c r="L1295" s="444">
        <f t="shared" ca="1" si="109"/>
        <v>-58839332.799438938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-58839332.799438938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-245163.88666432889</v>
      </c>
      <c r="L1296" s="444">
        <f t="shared" ca="1" si="109"/>
        <v>-59084496.686103269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-59084496.686103269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-246185.40285876361</v>
      </c>
      <c r="L1297" s="444">
        <f t="shared" ca="1" si="109"/>
        <v>-59330682.088962033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-59330682.088962033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-247211.17537067516</v>
      </c>
      <c r="L1298" s="444">
        <f t="shared" ca="1" si="109"/>
        <v>-59577893.264332712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-59577893.264332712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-248241.22193471965</v>
      </c>
      <c r="L1299" s="444">
        <f t="shared" ca="1" si="109"/>
        <v>-59826134.486267433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-59826134.486267433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-249275.56035944764</v>
      </c>
      <c r="L1300" s="444">
        <f t="shared" ca="1" si="109"/>
        <v>-60075410.046626881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-60075410.046626881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-250314.20852761201</v>
      </c>
      <c r="L1301" s="444">
        <f t="shared" ca="1" si="109"/>
        <v>-60325724.25515449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-60325724.25515449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-251357.18439647704</v>
      </c>
      <c r="L1302" s="444">
        <f t="shared" ca="1" si="109"/>
        <v>-60577081.439550966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-60577081.439550966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-252404.50599812903</v>
      </c>
      <c r="L1303" s="444">
        <f t="shared" ca="1" si="109"/>
        <v>-60829485.945549093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-60829485.945549093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-253456.19143978789</v>
      </c>
      <c r="L1304" s="444">
        <f t="shared" ca="1" si="109"/>
        <v>-61082942.136988878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-61082942.136988878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-254512.25890412033</v>
      </c>
      <c r="L1305" s="444">
        <f t="shared" ca="1" si="109"/>
        <v>-61337454.395893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-61337454.395893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-255572.72664955416</v>
      </c>
      <c r="L1306" s="444">
        <f t="shared" ca="1" si="109"/>
        <v>-61593027.122542553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-61593027.122542553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-256637.61301059395</v>
      </c>
      <c r="L1307" s="444">
        <f t="shared" ca="1" si="109"/>
        <v>-61849664.735553145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-61849664.735553145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-257706.93639813809</v>
      </c>
      <c r="L1308" s="444">
        <f t="shared" ca="1" si="109"/>
        <v>-62107371.671951286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-62107371.671951286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-258780.71529979701</v>
      </c>
      <c r="L1309" s="444">
        <f t="shared" ca="1" si="109"/>
        <v>-62366152.387251087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-62366152.387251087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-259858.9682802129</v>
      </c>
      <c r="L1310" s="444">
        <f t="shared" ca="1" si="109"/>
        <v>-62626011.355531298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-62626011.355531298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-260941.7139813804</v>
      </c>
      <c r="L1311" s="444">
        <f t="shared" ca="1" si="109"/>
        <v>-62886953.06951268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-62886953.06951268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-262028.97112296949</v>
      </c>
      <c r="L1312" s="444">
        <f t="shared" ca="1" si="109"/>
        <v>-63148982.040635653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-63148982.040635653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-263120.75850264856</v>
      </c>
      <c r="L1313" s="444">
        <f t="shared" ca="1" si="109"/>
        <v>-63412102.7991383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-63412102.7991383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-264217.09499640961</v>
      </c>
      <c r="L1314" s="444">
        <f t="shared" ca="1" si="109"/>
        <v>-63676319.894134708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-63676319.894134708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-265317.9995588946</v>
      </c>
      <c r="L1315" s="444">
        <f t="shared" ca="1" si="109"/>
        <v>-63941637.893693604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-63941637.893693604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-266423.49122372334</v>
      </c>
      <c r="L1316" s="444">
        <f t="shared" ca="1" si="109"/>
        <v>-64208061.384917326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-64208061.384917326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-267533.58910382219</v>
      </c>
      <c r="L1317" s="444">
        <f t="shared" ca="1" si="109"/>
        <v>-64475594.974021152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-64475594.974021152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-268648.31239175476</v>
      </c>
      <c r="L1318" s="444">
        <f t="shared" ca="1" si="109"/>
        <v>-64744243.28641291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-64744243.28641291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-269767.68036005378</v>
      </c>
      <c r="L1319" s="444">
        <f t="shared" ca="1" si="109"/>
        <v>-65014010.966772966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-65014010.966772966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-270891.71236155403</v>
      </c>
      <c r="L1320" s="444">
        <f t="shared" ca="1" si="109"/>
        <v>-65284902.679134518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-65284902.679134518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-272020.42782972718</v>
      </c>
      <c r="L1321" s="444">
        <f t="shared" ca="1" si="109"/>
        <v>-65556923.106964245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-65556923.106964245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-273153.84627901769</v>
      </c>
      <c r="L1322" s="444">
        <f t="shared" ca="1" si="109"/>
        <v>-65830076.953243263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-65830076.953243263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-274291.98730518029</v>
      </c>
      <c r="L1323" s="444">
        <f t="shared" ca="1" si="109"/>
        <v>-66104368.940548442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-66104368.940548442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-275434.87058561848</v>
      </c>
      <c r="L1324" s="444">
        <f t="shared" ca="1" si="109"/>
        <v>-66379803.811134063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-66379803.811134063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-276582.51587972528</v>
      </c>
      <c r="L1325" s="444">
        <f t="shared" ca="1" si="109"/>
        <v>-66656386.327013791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-66656386.327013791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-277734.94302922412</v>
      </c>
      <c r="L1326" s="444">
        <f t="shared" ca="1" si="109"/>
        <v>-66934121.270043015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-66934121.270043015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-278892.17195851251</v>
      </c>
      <c r="L1327" s="444">
        <f t="shared" ca="1" si="109"/>
        <v>-67213013.442001522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-67213013.442001522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-280054.22267500631</v>
      </c>
      <c r="L1328" s="444">
        <f t="shared" ca="1" si="109"/>
        <v>-67493067.664676532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-67493067.664676532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-281221.11526948557</v>
      </c>
      <c r="L1329" s="444">
        <f t="shared" ca="1" si="109"/>
        <v>-67774288.779946014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-67774288.779946014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-282392.86991644173</v>
      </c>
      <c r="L1330" s="444">
        <f t="shared" ca="1" si="109"/>
        <v>-68056681.649862453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-68056681.649862453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-283569.50687442691</v>
      </c>
      <c r="L1331" s="444">
        <f t="shared" ca="1" si="109"/>
        <v>-68340251.156736881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-68340251.156736881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-284751.04648640368</v>
      </c>
      <c r="L1332" s="444">
        <f t="shared" ca="1" si="109"/>
        <v>-68625002.203223288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-68625002.203223288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-285937.50918009703</v>
      </c>
      <c r="L1333" s="444">
        <f t="shared" ca="1" si="109"/>
        <v>-68910939.712403387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-68910939.712403387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-287128.91546834743</v>
      </c>
      <c r="L1334" s="444">
        <f t="shared" ca="1" si="109"/>
        <v>-69198068.627871737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-69198068.627871737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-288325.28594946559</v>
      </c>
      <c r="L1335" s="444">
        <f t="shared" ca="1" si="109"/>
        <v>-69486393.913821205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-69486393.913821205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-289526.64130758838</v>
      </c>
      <c r="L1336" s="444">
        <f t="shared" ca="1" si="109"/>
        <v>-69775920.555128798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-69775920.555128798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-290733.00231303665</v>
      </c>
      <c r="L1337" s="444">
        <f t="shared" ca="1" si="109"/>
        <v>-70066653.557441831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-70066653.557441831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-291944.38982267427</v>
      </c>
      <c r="L1338" s="444">
        <f t="shared" ca="1" si="109"/>
        <v>-70358597.947264507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-70358597.947264507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-293160.82478026877</v>
      </c>
      <c r="L1339" s="444">
        <f t="shared" ca="1" si="109"/>
        <v>-70651758.772044778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-70651758.772044778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-294382.32821685326</v>
      </c>
      <c r="L1340" s="444">
        <f t="shared" ca="1" si="109"/>
        <v>-70946141.100261629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-70946141.100261629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-295608.92125109013</v>
      </c>
      <c r="L1341" s="444">
        <f t="shared" ca="1" si="109"/>
        <v>-71241750.021512717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-71241750.021512717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-296840.62508963631</v>
      </c>
      <c r="L1342" s="444">
        <f t="shared" ca="1" si="109"/>
        <v>-71538590.646602347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-71538590.646602347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-298077.46102750977</v>
      </c>
      <c r="L1343" s="444">
        <f t="shared" ca="1" si="109"/>
        <v>-71836668.107629851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-71836668.107629851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-299319.45044845773</v>
      </c>
      <c r="L1344" s="444">
        <f t="shared" ca="1" si="109"/>
        <v>-72135987.558078304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-72135987.558078304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-300566.61482532625</v>
      </c>
      <c r="L1345" s="444">
        <f t="shared" ca="1" si="109"/>
        <v>-72436554.172903627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-72436554.172903627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-301818.97572043177</v>
      </c>
      <c r="L1346" s="444">
        <f t="shared" ca="1" si="109"/>
        <v>-72738373.148624063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-72738373.148624063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-303076.55478593358</v>
      </c>
      <c r="L1347" s="444">
        <f t="shared" ca="1" si="109"/>
        <v>-73041449.70341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-73041449.70341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-304339.37376420834</v>
      </c>
      <c r="L1348" s="444">
        <f t="shared" ca="1" si="109"/>
        <v>-73345789.077174202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-73345789.077174202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-305607.45448822586</v>
      </c>
      <c r="L1349" s="444">
        <f t="shared" ca="1" si="109"/>
        <v>-73651396.531662434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-73651396.531662434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-306880.81888192683</v>
      </c>
      <c r="L1350" s="444">
        <f t="shared" ca="1" si="109"/>
        <v>-73958277.350544363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-73958277.350544363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-308159.48896060151</v>
      </c>
      <c r="L1351" s="444">
        <f t="shared" ca="1" si="109"/>
        <v>-74266436.839504972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-74266436.839504972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-309443.48683127074</v>
      </c>
      <c r="L1352" s="444">
        <f t="shared" ca="1" si="109"/>
        <v>-74575880.32633625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-74575880.32633625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-310732.83469306771</v>
      </c>
      <c r="L1353" s="444">
        <f t="shared" ca="1" si="109"/>
        <v>-74886613.161029324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-74886613.161029324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-312027.55483762216</v>
      </c>
      <c r="L1354" s="444">
        <f t="shared" ca="1" si="109"/>
        <v>-75198640.715866953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-75198640.715866953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-313327.66964944563</v>
      </c>
      <c r="L1355" s="444">
        <f t="shared" ca="1" si="109"/>
        <v>-75511968.385516405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-75511968.385516405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-314633.20160631835</v>
      </c>
      <c r="L1356" s="444">
        <f t="shared" ca="1" si="109"/>
        <v>-75826601.587122723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-75826601.587122723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-315944.17327967798</v>
      </c>
      <c r="L1357" s="444">
        <f t="shared" ca="1" si="109"/>
        <v>-76142545.760402396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-76142545.760402396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-317260.60733500996</v>
      </c>
      <c r="L1358" s="444">
        <f t="shared" ca="1" si="109"/>
        <v>-76459806.367737412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-76459806.367737412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-318582.52653223922</v>
      </c>
      <c r="L1359" s="444">
        <f t="shared" ca="1" si="109"/>
        <v>-76778388.894269645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-76778388.894269645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-319909.95372612349</v>
      </c>
      <c r="L1360" s="444">
        <f t="shared" ca="1" si="109"/>
        <v>-77098298.847995773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-77098298.847995773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-321242.91186664905</v>
      </c>
      <c r="L1361" s="444">
        <f t="shared" ca="1" si="109"/>
        <v>-77419541.759862423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-77419541.759862423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-322581.42399942677</v>
      </c>
      <c r="L1362" s="444">
        <f t="shared" ca="1" si="109"/>
        <v>-77742123.183861852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-77742123.183861852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-323925.51326609106</v>
      </c>
      <c r="L1363" s="444">
        <f t="shared" ca="1" si="109"/>
        <v>-78066048.697127938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-78066048.697127938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-325275.20290469972</v>
      </c>
      <c r="L1364" s="444">
        <f t="shared" ca="1" si="109"/>
        <v>-78391323.90003264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-78391323.90003264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-326630.51625013602</v>
      </c>
      <c r="L1365" s="444">
        <f t="shared" ca="1" si="109"/>
        <v>-78717954.416282773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-78717954.416282773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-327991.47673451155</v>
      </c>
      <c r="L1366" s="444">
        <f t="shared" ca="1" si="109"/>
        <v>-79045945.893017292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-79045945.893017292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-329358.10788757203</v>
      </c>
      <c r="L1367" s="444">
        <f t="shared" ca="1" si="109"/>
        <v>-79375304.000904858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-79375304.000904858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-330730.43333710358</v>
      </c>
      <c r="L1368" s="444">
        <f t="shared" ca="1" si="109"/>
        <v>-79706034.434241965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-79706034.434241965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-332108.47680934152</v>
      </c>
      <c r="L1369" s="444">
        <f t="shared" ca="1" si="109"/>
        <v>-80038142.911051303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-80038142.911051303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-333492.26212938043</v>
      </c>
      <c r="L1370" s="444">
        <f t="shared" ca="1" si="109"/>
        <v>-80371635.173180684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-80371635.173180684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-334881.81322158617</v>
      </c>
      <c r="L1371" s="444">
        <f t="shared" ca="1" si="109"/>
        <v>-80706516.986402273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-80706516.986402273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-336277.15411000949</v>
      </c>
      <c r="L1372" s="444">
        <f t="shared" ca="1" si="109"/>
        <v>-81042794.140512288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-81042794.140512288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-337678.30891880119</v>
      </c>
      <c r="L1373" s="444">
        <f t="shared" ca="1" si="109"/>
        <v>-81380472.449431092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-81380472.449431092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-339085.30187262956</v>
      </c>
      <c r="L1374" s="444">
        <f t="shared" ca="1" si="109"/>
        <v>-81719557.751303717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-81719557.751303717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-340498.15729709883</v>
      </c>
      <c r="L1375" s="444">
        <f t="shared" ca="1" si="109"/>
        <v>-82060055.908600822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-82060055.908600822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-341916.89961917012</v>
      </c>
      <c r="L1376" s="444">
        <f t="shared" ca="1" si="109"/>
        <v>-82401972.808219999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-82401972.808219999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-343341.55336758331</v>
      </c>
      <c r="L1377" s="444">
        <f t="shared" ca="1" si="109"/>
        <v>-82745314.361587584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-82745314.361587584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-344772.14317328157</v>
      </c>
      <c r="L1378" s="444">
        <f t="shared" ca="1" si="109"/>
        <v>-83090086.504760861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-83090086.504760861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-346208.69376983691</v>
      </c>
      <c r="L1379" s="444">
        <f t="shared" ca="1" si="109"/>
        <v>-83436295.198530704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-83436295.198530704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-347651.22999387793</v>
      </c>
      <c r="L1380" s="444">
        <f t="shared" ca="1" si="109"/>
        <v>-83783946.428524584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-83783946.428524584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-349099.77678551909</v>
      </c>
      <c r="L1381" s="444">
        <f t="shared" ca="1" si="109"/>
        <v>-84133046.205310106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-84133046.205310106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-350554.35918879212</v>
      </c>
      <c r="L1382" s="444">
        <f t="shared" ca="1" si="109"/>
        <v>-84483600.564498901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-84483600.564498901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-352015.00235207874</v>
      </c>
      <c r="L1383" s="444">
        <f t="shared" ca="1" si="109"/>
        <v>-84835615.566850975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-84835615.566850975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-353481.73152854573</v>
      </c>
      <c r="L1384" s="444">
        <f t="shared" ca="1" si="109"/>
        <v>-85189097.298379526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-85189097.298379526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-354954.57207658136</v>
      </c>
      <c r="L1385" s="444">
        <f t="shared" ca="1" si="109"/>
        <v>-85544051.8704561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-85544051.8704561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-356433.54946023377</v>
      </c>
      <c r="L1386" s="444">
        <f t="shared" ca="1" si="109"/>
        <v>-85900485.419916332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-85900485.419916332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-357918.68924965139</v>
      </c>
      <c r="L1387" s="444">
        <f t="shared" ca="1" si="109"/>
        <v>-86258404.109165981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-86258404.109165981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-359410.0171215249</v>
      </c>
      <c r="L1388" s="444">
        <f t="shared" ca="1" si="109"/>
        <v>-86617814.126287505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-86617814.126287505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-360907.55885953124</v>
      </c>
      <c r="L1389" s="444">
        <f t="shared" ca="1" si="109"/>
        <v>-86978721.685147032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-86978721.685147032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-362411.34035477927</v>
      </c>
      <c r="L1390" s="444">
        <f t="shared" ca="1" si="109"/>
        <v>-87341133.025501817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-87341133.025501817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-363921.38760625757</v>
      </c>
      <c r="L1391" s="444">
        <f t="shared" ca="1" si="109"/>
        <v>-87705054.413108081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-87705054.413108081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-365437.72672128369</v>
      </c>
      <c r="L1392" s="444">
        <f t="shared" ca="1" si="109"/>
        <v>-88070492.139829367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-88070492.139829367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-366960.38391595567</v>
      </c>
      <c r="L1393" s="444">
        <f t="shared" ca="1" si="109"/>
        <v>-88437452.523745328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-88437452.523745328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-368489.38551560551</v>
      </c>
      <c r="L1394" s="444">
        <f t="shared" ca="1" si="109"/>
        <v>-88805941.909260929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-88805941.909260929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-370024.75795525388</v>
      </c>
      <c r="L1395" s="444">
        <f t="shared" ca="1" si="109"/>
        <v>-89175966.667216182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-89175966.667216182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-371566.52778006741</v>
      </c>
      <c r="L1396" s="444">
        <f t="shared" ca="1" si="109"/>
        <v>-89547533.194996253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-89547533.194996253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-373114.72164581774</v>
      </c>
      <c r="L1397" s="444">
        <f t="shared" ca="1" si="109"/>
        <v>-89920647.91664207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-89920647.91664207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-374669.36631934193</v>
      </c>
      <c r="L1398" s="444">
        <f t="shared" ca="1" si="109"/>
        <v>-90295317.282961413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-90295317.282961413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-376230.48867900588</v>
      </c>
      <c r="L1399" s="444">
        <f t="shared" ca="1" si="109"/>
        <v>-90671547.77164042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-90671547.77164042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-377798.11571516842</v>
      </c>
      <c r="L1400" s="444">
        <f t="shared" ca="1" si="109"/>
        <v>-91049345.887355596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-91049345.887355596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-379372.27453064831</v>
      </c>
      <c r="L1401" s="444">
        <f t="shared" ca="1" si="109"/>
        <v>-91428718.161886245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-91428718.161886245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-380952.99234119267</v>
      </c>
      <c r="L1402" s="444">
        <f t="shared" ca="1" si="109"/>
        <v>-91809671.154227436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-91809671.154227436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-382540.29647594766</v>
      </c>
      <c r="L1403" s="444">
        <f t="shared" ca="1" si="109"/>
        <v>-92192211.450703382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-92192211.450703382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-384134.21437793074</v>
      </c>
      <c r="L1404" s="444">
        <f t="shared" ca="1" si="109"/>
        <v>-92576345.665081307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-92576345.665081307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-385734.77360450546</v>
      </c>
      <c r="L1405" s="444">
        <f t="shared" ca="1" si="109"/>
        <v>-92962080.43868582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-92962080.43868582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-387342.00182785757</v>
      </c>
      <c r="L1406" s="444">
        <f t="shared" ca="1" si="109"/>
        <v>-93349422.44051367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-93349422.44051367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-388955.92683547363</v>
      </c>
      <c r="L1407" s="444">
        <f t="shared" ca="1" si="109"/>
        <v>-93738378.367349148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-93738378.367349148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-390576.57653062145</v>
      </c>
      <c r="L1408" s="444">
        <f t="shared" ca="1" si="109"/>
        <v>-94128954.943879768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-94128954.943879768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-392203.97893283237</v>
      </c>
      <c r="L1409" s="444">
        <f t="shared" ca="1" si="109"/>
        <v>-94521158.922812596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-94521158.922812596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-393838.16217838583</v>
      </c>
      <c r="L1410" s="444">
        <f t="shared" ca="1" si="109"/>
        <v>-94914997.084990978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-94914997.084990978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-395479.15452079574</v>
      </c>
      <c r="L1411" s="444">
        <f t="shared" ca="1" si="109"/>
        <v>-95310476.239511773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-95310476.239511773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-397126.98433129903</v>
      </c>
      <c r="L1412" s="444">
        <f t="shared" ca="1" si="109"/>
        <v>-95707603.223843068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-95707603.223843068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-398781.68009934609</v>
      </c>
      <c r="L1413" s="444">
        <f t="shared" ca="1" si="109"/>
        <v>-96106384.903942421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-96106384.903942421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-400443.27043309342</v>
      </c>
      <c r="L1414" s="444">
        <f t="shared" ca="1" si="109"/>
        <v>-96506828.174375519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-96506828.174375519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-402111.784059898</v>
      </c>
      <c r="L1415" s="444">
        <f t="shared" ca="1" si="109"/>
        <v>-96908939.958435416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-96908939.958435416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-403787.24982681422</v>
      </c>
      <c r="L1416" s="444">
        <f t="shared" ca="1" si="109"/>
        <v>-97312727.208262235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-97312727.208262235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-405469.69670109265</v>
      </c>
      <c r="L1417" s="444">
        <f t="shared" ca="1" si="109"/>
        <v>-97718196.904963329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-97718196.904963329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-407159.15377068054</v>
      </c>
      <c r="L1418" s="444">
        <f t="shared" ca="1" si="109"/>
        <v>-98125356.058734015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-98125356.058734015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-408855.65024472505</v>
      </c>
      <c r="L1419" s="444">
        <f t="shared" ca="1" si="109"/>
        <v>-98534211.708978742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-98534211.708978742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-410559.2154540781</v>
      </c>
      <c r="L1420" s="444">
        <f t="shared" ca="1" si="109"/>
        <v>-98944770.924432814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-98944770.924432814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-412269.87885180337</v>
      </c>
      <c r="L1421" s="444">
        <f t="shared" ca="1" si="109"/>
        <v>-99357040.803284615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-99357040.803284615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-413987.67001368589</v>
      </c>
      <c r="L1422" s="444">
        <f t="shared" ca="1" si="109"/>
        <v>-99771028.473298296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-99771028.473298296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-415712.61863874289</v>
      </c>
      <c r="L1423" s="444">
        <f t="shared" ca="1" si="109"/>
        <v>-100186741.09193704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-100186741.09193704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-417444.75454973767</v>
      </c>
      <c r="L1424" s="444">
        <f t="shared" ca="1" si="109"/>
        <v>-100604185.84648678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-100604185.84648678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-419184.10769369488</v>
      </c>
      <c r="L1425" s="444">
        <f t="shared" ca="1" si="109"/>
        <v>-101023369.95418048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-101023369.95418048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-420930.70814241865</v>
      </c>
      <c r="L1426" s="444">
        <f t="shared" ca="1" si="109"/>
        <v>-101444300.66232289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-101444300.66232289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-422684.58609301207</v>
      </c>
      <c r="L1427" s="444">
        <f t="shared" ca="1" si="109"/>
        <v>-101866985.2484159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-101866985.2484159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-424445.77186839958</v>
      </c>
      <c r="L1428" s="444">
        <f t="shared" ca="1" si="109"/>
        <v>-102291431.0202843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-102291431.0202843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-426214.29591785121</v>
      </c>
      <c r="L1429" s="444">
        <f t="shared" ca="1" si="109"/>
        <v>-102717645.31620215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-102717645.31620215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-427990.18881750893</v>
      </c>
      <c r="L1430" s="444">
        <f t="shared" ca="1" si="109"/>
        <v>-103145635.50501966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-103145635.50501966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-429773.48127091525</v>
      </c>
      <c r="L1431" s="444">
        <f t="shared" ca="1" si="109"/>
        <v>-103575408.98629057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-103575408.98629057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-431564.20410954405</v>
      </c>
      <c r="L1432" s="444">
        <f t="shared" ca="1" si="109"/>
        <v>-104006973.19040012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-104006973.19040012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-433362.38829333382</v>
      </c>
      <c r="L1433" s="444">
        <f t="shared" ca="1" si="109"/>
        <v>-104440335.57869346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-104440335.57869346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-435168.06491122278</v>
      </c>
      <c r="L1434" s="444">
        <f t="shared" ca="1" si="109"/>
        <v>-104875503.64360468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-104875503.64360468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-436981.26518168615</v>
      </c>
      <c r="L1435" s="444">
        <f t="shared" ca="1" si="109"/>
        <v>-105312484.90878637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-105312484.90878637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-438802.02045327652</v>
      </c>
      <c r="L1436" s="444">
        <f t="shared" ca="1" si="109"/>
        <v>-105751286.92923965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-105751286.92923965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-440630.36220516526</v>
      </c>
      <c r="L1437" s="444">
        <f t="shared" ca="1" si="109"/>
        <v>-106191917.29144481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-106191917.29144481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-442466.32204768667</v>
      </c>
      <c r="L1438" s="444">
        <f t="shared" ca="1" si="109"/>
        <v>-106634383.61349249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-106634383.61349249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-444309.93172288529</v>
      </c>
      <c r="L1439" s="444">
        <f t="shared" ca="1" si="109"/>
        <v>-107078693.54521537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-107078693.54521537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-446161.22310506401</v>
      </c>
      <c r="L1440" s="444">
        <f t="shared" ca="1" si="109"/>
        <v>-107524854.76832043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-107524854.76832043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-448020.22820133512</v>
      </c>
      <c r="L1441" s="444">
        <f t="shared" ca="1" si="109"/>
        <v>-107972874.99652176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-107972874.99652176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-449886.97915217391</v>
      </c>
      <c r="L1442" s="444">
        <f t="shared" ca="1" si="109"/>
        <v>-108422761.97567393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-108422761.97567393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-451761.50823197467</v>
      </c>
      <c r="L1443" s="444">
        <f t="shared" ca="1" si="109"/>
        <v>-108874523.4839059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-108874523.4839059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-453643.84784960782</v>
      </c>
      <c r="L1444" s="444">
        <f t="shared" ca="1" si="109"/>
        <v>-109328167.3317555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-109328167.3317555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-455534.03054898122</v>
      </c>
      <c r="L1445" s="444">
        <f t="shared" ca="1" si="109"/>
        <v>-109783701.36230448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-109783701.36230448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-457432.08900960191</v>
      </c>
      <c r="L1446" s="444">
        <f t="shared" ca="1" si="109"/>
        <v>-110241133.45131408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-110241133.45131408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-459338.05604714196</v>
      </c>
      <c r="L1447" s="444">
        <f t="shared" ca="1" si="109"/>
        <v>-110700471.50736122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-110700471.50736122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-461251.96461400506</v>
      </c>
      <c r="L1448" s="444">
        <f t="shared" ca="1" si="109"/>
        <v>-111161723.47197522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-111161723.47197522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-463173.84779989667</v>
      </c>
      <c r="L1449" s="444">
        <f t="shared" ca="1" si="109"/>
        <v>-111624897.31977512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-111624897.31977512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-465103.73883239634</v>
      </c>
      <c r="L1450" s="444">
        <f t="shared" ca="1" si="109"/>
        <v>-112090001.05860752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-112090001.05860752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-467041.6710775313</v>
      </c>
      <c r="L1451" s="444">
        <f t="shared" ca="1" si="109"/>
        <v>-112557042.72968505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-112557042.72968505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-468987.67804035445</v>
      </c>
      <c r="L1452" s="444">
        <f t="shared" ca="1" si="109"/>
        <v>-113026030.40772541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-113026030.40772541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-470941.79336552246</v>
      </c>
      <c r="L1453" s="444">
        <f t="shared" ca="1" si="109"/>
        <v>-113496972.20109093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-113496972.20109093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-472904.05083787889</v>
      </c>
      <c r="L1454" s="444">
        <f t="shared" ca="1" si="109"/>
        <v>-113969876.25192881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-113969876.25192881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-474874.48438303667</v>
      </c>
      <c r="L1455" s="444">
        <f t="shared" ca="1" si="109"/>
        <v>-114444750.73631184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-114444750.73631184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-476853.12806796597</v>
      </c>
      <c r="L1456" s="444">
        <f t="shared" ca="1" si="109"/>
        <v>-114921603.86437981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-114921603.86437981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-478840.0161015825</v>
      </c>
      <c r="L1457" s="444">
        <f t="shared" ca="1" si="109"/>
        <v>-115400443.88048139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-115400443.88048139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-480835.1828353391</v>
      </c>
      <c r="L1458" s="444">
        <f t="shared" ca="1" si="109"/>
        <v>-115881279.06331673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-115881279.06331673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-482838.66276381974</v>
      </c>
      <c r="L1459" s="444">
        <f t="shared" ca="1" si="109"/>
        <v>-116364117.72608055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-116364117.72608055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-484850.4905253356</v>
      </c>
      <c r="L1460" s="444">
        <f t="shared" ca="1" si="109"/>
        <v>-116848968.21660589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-116848968.21660589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-486870.70090252452</v>
      </c>
      <c r="L1461" s="444">
        <f t="shared" ca="1" si="109"/>
        <v>-117335838.91750841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-117335838.91750841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-488899.32882295171</v>
      </c>
      <c r="L1462" s="444">
        <f t="shared" ca="1" si="109"/>
        <v>-117824738.24633136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-117824738.24633136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-490936.40935971402</v>
      </c>
      <c r="L1463" s="444">
        <f t="shared" ca="1" si="109"/>
        <v>-118315674.65569107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-118315674.65569107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-492981.9777320461</v>
      </c>
      <c r="L1464" s="444">
        <f t="shared" ca="1" si="109"/>
        <v>-118808656.63342312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-118808656.63342312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-495036.06930592965</v>
      </c>
      <c r="L1465" s="444">
        <f t="shared" ca="1" si="109"/>
        <v>-119303692.70272905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-119303692.70272905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-497098.71959470428</v>
      </c>
      <c r="L1466" s="444">
        <f t="shared" ca="1" si="109"/>
        <v>-119800791.42232375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-119800791.42232375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-499169.96425968228</v>
      </c>
      <c r="L1467" s="444">
        <f t="shared" ca="1" si="109"/>
        <v>-120299961.38658343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-120299961.38658343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-501249.83911076427</v>
      </c>
      <c r="L1468" s="444">
        <f t="shared" ca="1" si="109"/>
        <v>-120801211.22569419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-120801211.22569419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-503338.38010705914</v>
      </c>
      <c r="L1469" s="444">
        <f t="shared" ca="1" si="109"/>
        <v>-121304549.60580125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-121304549.60580125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-505435.62335750525</v>
      </c>
      <c r="L1470" s="444">
        <f t="shared" ca="1" si="109"/>
        <v>-121809985.22915876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-121809985.22915876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-507541.60512149491</v>
      </c>
      <c r="L1471" s="444">
        <f t="shared" ca="1" si="109"/>
        <v>-122317526.83428025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-122317526.83428025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-509656.36180950102</v>
      </c>
      <c r="L1472" s="444">
        <f t="shared" ca="1" si="109"/>
        <v>-122827183.19608976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-122827183.19608976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-511779.92998370732</v>
      </c>
      <c r="L1473" s="444">
        <f t="shared" ca="1" si="109"/>
        <v>-123338963.12607346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-123338963.12607346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-513912.34635863942</v>
      </c>
      <c r="L1474" s="444">
        <f t="shared" ca="1" si="109"/>
        <v>-123852875.47243211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-123852875.47243211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-516053.64780180046</v>
      </c>
      <c r="L1475" s="444">
        <f t="shared" ca="1" si="109"/>
        <v>-124368929.12023391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-124368929.12023391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-518203.87133430794</v>
      </c>
      <c r="L1476" s="444">
        <f t="shared" ca="1" si="109"/>
        <v>-124887132.99156822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-124887132.99156822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-520363.05413153418</v>
      </c>
      <c r="L1477" s="444">
        <f t="shared" ca="1" si="109"/>
        <v>-125407496.04569976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-125407496.04569976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-522531.23352374893</v>
      </c>
      <c r="L1478" s="444">
        <f t="shared" ca="1" si="109"/>
        <v>-125930027.27922352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-125930027.27922352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-524708.44699676463</v>
      </c>
      <c r="L1479" s="444">
        <f t="shared" ca="1" si="109"/>
        <v>-126454735.72622028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-126454735.72622028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-526894.73219258455</v>
      </c>
      <c r="L1480" s="444">
        <f t="shared" ca="1" si="109"/>
        <v>-126981630.45841287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-126981630.45841287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-529090.12691005354</v>
      </c>
      <c r="L1481" s="444">
        <f t="shared" ca="1" si="109"/>
        <v>-127510720.58532293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-127510720.58532293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-531294.66910551209</v>
      </c>
      <c r="L1482" s="444">
        <f t="shared" ca="1" si="109"/>
        <v>-128042015.25442845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-128042015.25442845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-533508.39689345181</v>
      </c>
      <c r="L1483" s="444">
        <f t="shared" ca="1" si="109"/>
        <v>-128575523.6513219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-128575523.6513219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-535731.3485471746</v>
      </c>
      <c r="L1484" s="444">
        <f t="shared" ca="1" si="109"/>
        <v>-129111254.99986908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-129111254.99986908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-537963.56249945448</v>
      </c>
      <c r="L1485" s="444">
        <f t="shared" ca="1" si="109"/>
        <v>-129649218.56236853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-129649218.56236853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-540205.0773432022</v>
      </c>
      <c r="L1486" s="444">
        <f t="shared" ca="1" si="109"/>
        <v>-130189423.63971172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-130189423.63971172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-542455.93183213216</v>
      </c>
      <c r="L1487" s="444">
        <f t="shared" ca="1" si="109"/>
        <v>-130731879.57154386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-130731879.57154386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-544716.16488143278</v>
      </c>
      <c r="L1488" s="444">
        <f t="shared" ca="1" si="109"/>
        <v>-131276595.7364253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-131276595.7364253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-546985.81556843861</v>
      </c>
      <c r="L1489" s="444">
        <f t="shared" ca="1" si="109"/>
        <v>-131823581.55199373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-131823581.55199373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-549264.92313330714</v>
      </c>
      <c r="L1490" s="444">
        <f t="shared" ca="1" si="109"/>
        <v>-132372846.47512704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-132372846.47512704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-551553.52697969589</v>
      </c>
      <c r="L1491" s="444">
        <f t="shared" ca="1" si="109"/>
        <v>-132924400.00210674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-132924400.00210674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-553851.66667544469</v>
      </c>
      <c r="L1492" s="444">
        <f t="shared" ca="1" si="109"/>
        <v>-133478251.66878219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-133478251.66878219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-556159.38195325912</v>
      </c>
      <c r="L1493" s="444">
        <f t="shared" ca="1" si="109"/>
        <v>-134034411.05073544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-134034411.05073544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-558476.71271139779</v>
      </c>
      <c r="L1494" s="444">
        <f t="shared" ca="1" si="109"/>
        <v>-134592887.76344684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-134592887.76344684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-560803.69901436183</v>
      </c>
      <c r="L1495" s="444">
        <f t="shared" ca="1" si="109"/>
        <v>-135153691.4624612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-135153691.4624612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-563140.38109358831</v>
      </c>
      <c r="L1496" s="444">
        <f t="shared" ca="1" si="109"/>
        <v>-135716831.84355479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-135716831.84355479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-565486.79934814502</v>
      </c>
      <c r="L1497" s="444">
        <f t="shared" ca="1" si="109"/>
        <v>-136282318.64290294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-136282318.64290294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-567842.99434542889</v>
      </c>
      <c r="L1498" s="444">
        <f t="shared" ca="1" si="109"/>
        <v>-136850161.63724837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-136850161.63724837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-570209.00682186824</v>
      </c>
      <c r="L1499" s="444">
        <f t="shared" ca="1" si="109"/>
        <v>-137420370.64407024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-137420370.64407024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-572584.87768362602</v>
      </c>
      <c r="L1500" s="444">
        <f t="shared" ca="1" si="109"/>
        <v>-137992955.52175388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-137992955.52175388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-574970.64800730778</v>
      </c>
      <c r="L1501" s="444">
        <f t="shared" ca="1" si="109"/>
        <v>-138567926.16976118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-138567926.16976118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-577366.35904067161</v>
      </c>
      <c r="L1502" s="444">
        <f t="shared" ca="1" si="109"/>
        <v>-139145292.52880186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-139145292.52880186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-579772.05220334104</v>
      </c>
      <c r="L1503" s="444">
        <f t="shared" ca="1" si="109"/>
        <v>-139725064.58100519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-139725064.58100519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-582187.76908752159</v>
      </c>
      <c r="L1504" s="444">
        <f t="shared" ca="1" si="109"/>
        <v>-140307252.35009271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-140307252.35009271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-584613.55145871965</v>
      </c>
      <c r="L1505" s="444">
        <f t="shared" ca="1" si="109"/>
        <v>-140891865.90155143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-140891865.90155143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-587049.44125646423</v>
      </c>
      <c r="L1506" s="444">
        <f t="shared" ca="1" si="109"/>
        <v>-141478915.34280789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-141478915.34280789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-589495.48059503292</v>
      </c>
      <c r="L1507" s="444">
        <f t="shared" ca="1" si="109"/>
        <v>-142068410.82340291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-142068410.82340291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-591951.71176417882</v>
      </c>
      <c r="L1508" s="444">
        <f t="shared" ca="1" si="109"/>
        <v>-142660362.5351671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-142660362.5351671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-594418.17722986289</v>
      </c>
      <c r="L1509" s="444">
        <f t="shared" ca="1" si="109"/>
        <v>-143254780.71239695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-143254780.71239695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-596894.91963498725</v>
      </c>
      <c r="L1510" s="444">
        <f t="shared" ca="1" si="109"/>
        <v>-143851675.63203195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-143851675.63203195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-599381.98180013313</v>
      </c>
      <c r="L1511" s="444">
        <f t="shared" ca="1" si="109"/>
        <v>-144451057.61383209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-144451057.61383209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-601879.40672430035</v>
      </c>
      <c r="L1512" s="444">
        <f t="shared" ca="1" si="109"/>
        <v>-145052937.02055639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-145052937.02055639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-604387.23758565157</v>
      </c>
      <c r="L1513" s="444">
        <f t="shared" ca="1" si="109"/>
        <v>-145657324.25814205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-145657324.25814205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-606905.5177422585</v>
      </c>
      <c r="L1514" s="444">
        <f t="shared" ca="1" si="109"/>
        <v>-146264229.7758843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-146264229.7758843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-609434.29073285125</v>
      </c>
      <c r="L1515" s="444">
        <f t="shared" ca="1" si="109"/>
        <v>-146873664.06661716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-146873664.06661716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-611973.60027757147</v>
      </c>
      <c r="L1516" s="444">
        <f t="shared" ca="1" si="109"/>
        <v>-147485637.66689473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-147485637.66689473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-614523.49027872807</v>
      </c>
      <c r="L1517" s="444">
        <f t="shared" ca="1" si="109"/>
        <v>-148100161.15717345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-148100161.15717345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-617084.00482155604</v>
      </c>
      <c r="L1518" s="444">
        <f t="shared" ca="1" si="109"/>
        <v>-148717245.16199502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-148717245.16199502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-619655.1881749793</v>
      </c>
      <c r="L1519" s="444">
        <f t="shared" ca="1" si="109"/>
        <v>-149336900.35017002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-149336900.35017002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-622237.0847923751</v>
      </c>
      <c r="L1520" s="444">
        <f t="shared" ca="1" si="109"/>
        <v>-149959137.43496239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-149959137.43496239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-624829.7393123433</v>
      </c>
      <c r="L1521" s="444">
        <f t="shared" ca="1" si="109"/>
        <v>-150583967.17427474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-150583967.17427474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-627433.19655947806</v>
      </c>
      <c r="L1522" s="444">
        <f t="shared" ca="1" si="109"/>
        <v>-151211400.37083423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-151211400.37083423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-630047.50154514262</v>
      </c>
      <c r="L1523" s="444">
        <f t="shared" ca="1" si="109"/>
        <v>-151841447.87237936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-151841447.87237936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-632672.69946824736</v>
      </c>
      <c r="L1524" s="444">
        <f t="shared" ca="1" si="109"/>
        <v>-152474120.57184762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-152474120.57184762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-635308.83571603172</v>
      </c>
      <c r="L1525" s="444">
        <f t="shared" ca="1" si="109"/>
        <v>-153109429.40756366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-153109429.40756366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-637955.95586484857</v>
      </c>
      <c r="L1526" s="444">
        <f t="shared" ca="1" si="109"/>
        <v>-153747385.3634285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-153747385.3634285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-640614.10568095208</v>
      </c>
      <c r="L1527" s="444">
        <f t="shared" ca="1" si="109"/>
        <v>-154387999.46910945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-154387999.46910945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-643283.3311212894</v>
      </c>
      <c r="L1528" s="444">
        <f t="shared" ca="1" si="109"/>
        <v>-155031282.80023074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-155031282.80023074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-645963.6783342947</v>
      </c>
      <c r="L1529" s="444">
        <f t="shared" ca="1" si="109"/>
        <v>-155677246.47856504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-155677246.47856504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-648655.19366068766</v>
      </c>
      <c r="L1530" s="444">
        <f t="shared" ca="1" si="109"/>
        <v>-156325901.67222571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-156325901.67222571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-651357.92363427381</v>
      </c>
      <c r="L1531" s="444">
        <f t="shared" ca="1" si="109"/>
        <v>-156977259.59585997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-156977259.59585997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-654071.91498274985</v>
      </c>
      <c r="L1532" s="444">
        <f t="shared" ca="1" si="109"/>
        <v>-157631331.51084271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-157631331.51084271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-656797.21462851134</v>
      </c>
      <c r="L1533" s="444">
        <f t="shared" ca="1" si="109"/>
        <v>-158288128.72547123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-158288128.72547123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-659533.8696894634</v>
      </c>
      <c r="L1534" s="444">
        <f t="shared" ca="1" si="109"/>
        <v>-158947662.59516069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-158947662.59516069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-662281.92747983616</v>
      </c>
      <c r="L1535" s="444">
        <f t="shared" ca="1" si="109"/>
        <v>-159609944.52264053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-159609944.52264053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-665041.4355110022</v>
      </c>
      <c r="L1536" s="444">
        <f t="shared" ca="1" si="109"/>
        <v>-160274985.95815152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-160274985.95815152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-667812.44149229804</v>
      </c>
      <c r="L1537" s="444">
        <f t="shared" ca="1" si="109"/>
        <v>-160942798.39964381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-160942798.39964381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-670594.99333184923</v>
      </c>
      <c r="L1538" s="444">
        <f t="shared" ref="L1538:L1792" ca="1" si="114">I1538-J1538+K1538</f>
        <v>-161613393.39297566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-161613393.39297566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-673389.13913739857</v>
      </c>
      <c r="L1539" s="444">
        <f t="shared" ca="1" si="114"/>
        <v>-162286782.53211305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-162286782.53211305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-676194.92721713765</v>
      </c>
      <c r="L1540" s="444">
        <f t="shared" ca="1" si="114"/>
        <v>-162962977.45933017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-162962977.45933017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-679012.40608054237</v>
      </c>
      <c r="L1541" s="444">
        <f t="shared" ca="1" si="114"/>
        <v>-163641989.86541072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-163641989.86541072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-681841.62443921133</v>
      </c>
      <c r="L1542" s="444">
        <f t="shared" ca="1" si="114"/>
        <v>-164323831.48984993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-164323831.48984993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-684682.63120770804</v>
      </c>
      <c r="L1543" s="444">
        <f t="shared" ca="1" si="114"/>
        <v>-165008514.12105763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-165008514.12105763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-687535.47550440673</v>
      </c>
      <c r="L1544" s="444">
        <f t="shared" ca="1" si="114"/>
        <v>-165696049.59656203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-165696049.59656203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-690400.20665234176</v>
      </c>
      <c r="L1545" s="444">
        <f t="shared" ca="1" si="114"/>
        <v>-166386449.80321437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-166386449.80321437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-693276.87418005988</v>
      </c>
      <c r="L1546" s="444">
        <f t="shared" ca="1" si="114"/>
        <v>-167079726.67739442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-167079726.67739442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-696165.5278224767</v>
      </c>
      <c r="L1547" s="444">
        <f t="shared" ca="1" si="114"/>
        <v>-167775892.20521688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-167775892.20521688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-699066.21752173698</v>
      </c>
      <c r="L1548" s="444">
        <f t="shared" ca="1" si="114"/>
        <v>-168474958.42273861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-168474958.42273861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-701978.99342807755</v>
      </c>
      <c r="L1549" s="444">
        <f t="shared" ca="1" si="114"/>
        <v>-169176937.41616669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-169176937.41616669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-704903.90590069455</v>
      </c>
      <c r="L1550" s="444">
        <f t="shared" ca="1" si="114"/>
        <v>-169881841.32206738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-169881841.32206738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-707841.00550861412</v>
      </c>
      <c r="L1551" s="444">
        <f t="shared" ca="1" si="114"/>
        <v>-170589682.32757598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-170589682.32757598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-710790.34303156659</v>
      </c>
      <c r="L1552" s="444">
        <f t="shared" ca="1" si="114"/>
        <v>-171300472.67060754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-171300472.67060754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-713751.96946086478</v>
      </c>
      <c r="L1553" s="444">
        <f t="shared" ca="1" si="114"/>
        <v>-172014224.64006841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-172014224.64006841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-716725.93600028509</v>
      </c>
      <c r="L1554" s="444">
        <f t="shared" ca="1" si="114"/>
        <v>-172730950.5760687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-172730950.5760687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-719712.29406695289</v>
      </c>
      <c r="L1555" s="444">
        <f t="shared" ca="1" si="114"/>
        <v>-173450662.87013566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-173450662.87013566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-722711.09529223188</v>
      </c>
      <c r="L1556" s="444">
        <f t="shared" ca="1" si="114"/>
        <v>-174173373.96542791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-174173373.96542791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-725722.39152261626</v>
      </c>
      <c r="L1557" s="444">
        <f t="shared" ca="1" si="114"/>
        <v>-174899096.35695052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-174899096.35695052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-728746.23482062714</v>
      </c>
      <c r="L1558" s="444">
        <f t="shared" ca="1" si="114"/>
        <v>-175627842.59177116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-175627842.59177116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-731782.67746571312</v>
      </c>
      <c r="L1559" s="444">
        <f t="shared" ca="1" si="114"/>
        <v>-176359625.26923686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-176359625.26923686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-734831.77195515356</v>
      </c>
      <c r="L1560" s="444">
        <f t="shared" ca="1" si="114"/>
        <v>-177094457.04119202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-177094457.04119202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-737893.57100496674</v>
      </c>
      <c r="L1561" s="444">
        <f t="shared" ca="1" si="114"/>
        <v>-177832350.61219698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-177832350.61219698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-740968.1275508207</v>
      </c>
      <c r="L1562" s="444">
        <f t="shared" ca="1" si="114"/>
        <v>-178573318.73974779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-178573318.73974779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-744055.49474894907</v>
      </c>
      <c r="L1563" s="444">
        <f t="shared" ca="1" si="114"/>
        <v>-179317374.23449674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-179317374.23449674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-747155.7259770697</v>
      </c>
      <c r="L1564" s="444">
        <f t="shared" ca="1" si="114"/>
        <v>-180064529.96047381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-180064529.96047381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-750268.87483530748</v>
      </c>
      <c r="L1565" s="444">
        <f t="shared" ca="1" si="114"/>
        <v>-180814798.83530912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-180814798.83530912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-753394.99514712137</v>
      </c>
      <c r="L1566" s="444">
        <f t="shared" ca="1" si="114"/>
        <v>-181568193.83045623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-181568193.83045623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-756534.14096023422</v>
      </c>
      <c r="L1567" s="444">
        <f t="shared" ca="1" si="114"/>
        <v>-182324727.97141647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-182324727.97141647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-759686.36654756858</v>
      </c>
      <c r="L1568" s="444">
        <f t="shared" ca="1" si="114"/>
        <v>-183084414.33796403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-183084414.33796403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-762851.72640818346</v>
      </c>
      <c r="L1569" s="444">
        <f t="shared" ca="1" si="114"/>
        <v>-183847266.06437221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-183847266.06437221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-766030.27526821755</v>
      </c>
      <c r="L1570" s="444">
        <f t="shared" ca="1" si="114"/>
        <v>-184613296.33964044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-184613296.33964044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-769222.06808183517</v>
      </c>
      <c r="L1571" s="444">
        <f t="shared" ca="1" si="114"/>
        <v>-185382518.40772226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-185382518.40772226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-772427.16003217606</v>
      </c>
      <c r="L1572" s="444">
        <f t="shared" ca="1" si="114"/>
        <v>-186154945.56775445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-186154945.56775445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-775645.60653231014</v>
      </c>
      <c r="L1573" s="444">
        <f t="shared" ca="1" si="114"/>
        <v>-186930591.17428675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-186930591.17428675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-778877.46322619484</v>
      </c>
      <c r="L1574" s="444">
        <f t="shared" ca="1" si="114"/>
        <v>-187709468.63751295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-187709468.63751295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-782122.78598963725</v>
      </c>
      <c r="L1575" s="444">
        <f t="shared" ca="1" si="114"/>
        <v>-188491591.42350259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-188491591.42350259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-785381.63093126076</v>
      </c>
      <c r="L1576" s="444">
        <f t="shared" ca="1" si="114"/>
        <v>-189276973.05443385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-189276973.05443385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-788654.05439347436</v>
      </c>
      <c r="L1577" s="444">
        <f t="shared" ca="1" si="114"/>
        <v>-190065627.10882732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-190065627.10882732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-791940.11295344715</v>
      </c>
      <c r="L1578" s="444">
        <f t="shared" ca="1" si="114"/>
        <v>-190857567.22178078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-190857567.22178078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-795239.86342408659</v>
      </c>
      <c r="L1579" s="444">
        <f t="shared" ca="1" si="114"/>
        <v>-191652807.08520487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-191652807.08520487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-798553.36285502033</v>
      </c>
      <c r="L1580" s="444">
        <f t="shared" ca="1" si="114"/>
        <v>-192451360.44805989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-192451360.44805989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-801880.66853358282</v>
      </c>
      <c r="L1581" s="444">
        <f t="shared" ca="1" si="114"/>
        <v>-193253241.11659348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-193253241.11659348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-805221.83798580617</v>
      </c>
      <c r="L1582" s="444">
        <f t="shared" ca="1" si="114"/>
        <v>-194058462.95457929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-194058462.95457929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-808576.92897741369</v>
      </c>
      <c r="L1583" s="444">
        <f t="shared" ca="1" si="114"/>
        <v>-194867039.88355669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-194867039.88355669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-811945.99951481959</v>
      </c>
      <c r="L1584" s="444">
        <f t="shared" ca="1" si="114"/>
        <v>-195678985.88307151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-195678985.88307151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-815329.10784613132</v>
      </c>
      <c r="L1585" s="444">
        <f t="shared" ca="1" si="114"/>
        <v>-196494314.99091765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-196494314.99091765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-818726.31246215687</v>
      </c>
      <c r="L1586" s="444">
        <f t="shared" ca="1" si="114"/>
        <v>-197313041.3033798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-197313041.3033798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-822137.6720974159</v>
      </c>
      <c r="L1587" s="444">
        <f t="shared" ca="1" si="114"/>
        <v>-198135178.97547722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-198135178.97547722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-825563.24573115504</v>
      </c>
      <c r="L1588" s="444">
        <f t="shared" ca="1" si="114"/>
        <v>-198960742.22120836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-198960742.22120836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-829003.09258836822</v>
      </c>
      <c r="L1589" s="444">
        <f t="shared" ca="1" si="114"/>
        <v>-199789745.31379673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-199789745.31379673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-832457.2721408197</v>
      </c>
      <c r="L1590" s="444">
        <f t="shared" ca="1" si="114"/>
        <v>-200622202.58593756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-200622202.58593756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-835925.84410807316</v>
      </c>
      <c r="L1591" s="444">
        <f t="shared" ca="1" si="114"/>
        <v>-201458128.43004563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-201458128.43004563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-839408.86845852342</v>
      </c>
      <c r="L1592" s="444">
        <f t="shared" ca="1" si="114"/>
        <v>-202297537.29850414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-202297537.29850414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-842906.40541043389</v>
      </c>
      <c r="L1593" s="444">
        <f t="shared" ca="1" si="114"/>
        <v>-203140443.70391458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-203140443.70391458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-846418.51543297747</v>
      </c>
      <c r="L1594" s="444">
        <f t="shared" ca="1" si="114"/>
        <v>-203986862.21934757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-203986862.21934757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-849945.25924728147</v>
      </c>
      <c r="L1595" s="444">
        <f t="shared" ca="1" si="114"/>
        <v>-204836807.47859484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-204836807.47859484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-853486.69782747852</v>
      </c>
      <c r="L1596" s="444">
        <f t="shared" ca="1" si="114"/>
        <v>-205690294.17642233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-205690294.17642233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-857042.89240175963</v>
      </c>
      <c r="L1597" s="444">
        <f t="shared" ca="1" si="114"/>
        <v>-206547337.06882408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-206547337.06882408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-860613.9044534337</v>
      </c>
      <c r="L1598" s="444">
        <f t="shared" ca="1" si="114"/>
        <v>-207407950.97327751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-207407950.97327751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-864199.79572198959</v>
      </c>
      <c r="L1599" s="444">
        <f t="shared" ca="1" si="114"/>
        <v>-208272150.76899949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-208272150.76899949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-867800.62820416456</v>
      </c>
      <c r="L1600" s="444">
        <f t="shared" ca="1" si="114"/>
        <v>-209139951.39720365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-209139951.39720365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-871416.46415501519</v>
      </c>
      <c r="L1601" s="444">
        <f t="shared" ca="1" si="114"/>
        <v>-210011367.86135867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-210011367.86135867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-875047.36608899455</v>
      </c>
      <c r="L1602" s="444">
        <f t="shared" ca="1" si="114"/>
        <v>-210886415.22744766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-210886415.22744766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-878693.39678103186</v>
      </c>
      <c r="L1603" s="444">
        <f t="shared" ca="1" si="114"/>
        <v>-211765108.62422869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-211765108.62422869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-882354.61926761968</v>
      </c>
      <c r="L1604" s="444">
        <f t="shared" ca="1" si="114"/>
        <v>-212647463.2434963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-212647463.2434963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-886031.09684790135</v>
      </c>
      <c r="L1605" s="444">
        <f t="shared" ca="1" si="114"/>
        <v>-213533494.34034419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-213533494.34034419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-889722.89308476739</v>
      </c>
      <c r="L1606" s="444">
        <f t="shared" ca="1" si="114"/>
        <v>-214423217.23342896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-214423217.23342896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-893430.07180595386</v>
      </c>
      <c r="L1607" s="444">
        <f t="shared" ca="1" si="114"/>
        <v>-215316647.30523491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-215316647.30523491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-897152.69710514555</v>
      </c>
      <c r="L1608" s="444">
        <f t="shared" ca="1" si="114"/>
        <v>-216213800.00234005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-216213800.00234005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-900890.8333430835</v>
      </c>
      <c r="L1609" s="444">
        <f t="shared" ca="1" si="114"/>
        <v>-217114690.83568314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-217114690.83568314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-904644.54514867975</v>
      </c>
      <c r="L1610" s="444">
        <f t="shared" ca="1" si="114"/>
        <v>-218019335.38083181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-218019335.38083181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-908413.89742013242</v>
      </c>
      <c r="L1611" s="444">
        <f t="shared" ca="1" si="114"/>
        <v>-218927749.27825195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-218927749.27825195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-912198.95532604971</v>
      </c>
      <c r="L1612" s="444">
        <f t="shared" ca="1" si="114"/>
        <v>-219839948.233578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-219839948.233578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-915999.78430657496</v>
      </c>
      <c r="L1613" s="444">
        <f t="shared" ca="1" si="114"/>
        <v>-220755948.01788458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-220755948.01788458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-919816.45007451891</v>
      </c>
      <c r="L1614" s="444">
        <f t="shared" ca="1" si="114"/>
        <v>-221675764.46795911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-221675764.46795911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-923649.01861649635</v>
      </c>
      <c r="L1615" s="444">
        <f t="shared" ca="1" si="114"/>
        <v>-222599413.4865756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-222599413.4865756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-927497.55619406502</v>
      </c>
      <c r="L1616" s="444">
        <f t="shared" ca="1" si="114"/>
        <v>-223526911.04276967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-223526911.04276967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-931362.1293448736</v>
      </c>
      <c r="L1617" s="444">
        <f t="shared" ca="1" si="114"/>
        <v>-224458273.17211455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-224458273.17211455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-935242.80488381069</v>
      </c>
      <c r="L1618" s="444">
        <f t="shared" ca="1" si="114"/>
        <v>-225393515.97699836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-225393515.97699836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-939139.64990415983</v>
      </c>
      <c r="L1619" s="444">
        <f t="shared" ca="1" si="114"/>
        <v>-226332655.62690252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-226332655.62690252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-943052.73177876044</v>
      </c>
      <c r="L1620" s="444">
        <f t="shared" ca="1" si="114"/>
        <v>-227275708.35868129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-227275708.35868129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-946982.11816117202</v>
      </c>
      <c r="L1621" s="444">
        <f t="shared" ca="1" si="114"/>
        <v>-228222690.47684246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-228222690.47684246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-950927.87698684353</v>
      </c>
      <c r="L1622" s="444">
        <f t="shared" ca="1" si="114"/>
        <v>-229173618.35382929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-229173618.35382929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-954890.07647428871</v>
      </c>
      <c r="L1623" s="444">
        <f t="shared" ca="1" si="114"/>
        <v>-230128508.43030357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-230128508.43030357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-958868.78512626491</v>
      </c>
      <c r="L1624" s="444">
        <f t="shared" ca="1" si="114"/>
        <v>-231087377.21542984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-231087377.21542984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-962864.07173095772</v>
      </c>
      <c r="L1625" s="444">
        <f t="shared" ca="1" si="114"/>
        <v>-232050241.28716081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-232050241.28716081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-966876.00536317006</v>
      </c>
      <c r="L1626" s="444">
        <f t="shared" ca="1" si="114"/>
        <v>-233017117.29252398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-233017117.29252398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-970904.65538551647</v>
      </c>
      <c r="L1627" s="444">
        <f t="shared" ca="1" si="114"/>
        <v>-233988021.9479095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-233988021.9479095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-974950.091449623</v>
      </c>
      <c r="L1628" s="444">
        <f t="shared" ca="1" si="114"/>
        <v>-234962972.03935912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-234962972.03935912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-979012.38349732966</v>
      </c>
      <c r="L1629" s="444">
        <f t="shared" ca="1" si="114"/>
        <v>-235941984.42285645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-235941984.42285645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-983091.60176190187</v>
      </c>
      <c r="L1630" s="444">
        <f t="shared" ca="1" si="114"/>
        <v>-236925076.02461836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-236925076.02461836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-987187.81676924299</v>
      </c>
      <c r="L1631" s="444">
        <f t="shared" ca="1" si="114"/>
        <v>-237912263.8413876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-237912263.8413876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-991301.09933911497</v>
      </c>
      <c r="L1632" s="444">
        <f t="shared" ca="1" si="114"/>
        <v>-238903564.94072673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-238903564.94072673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-995431.52058636129</v>
      </c>
      <c r="L1633" s="444">
        <f t="shared" ca="1" si="114"/>
        <v>-239898996.4613131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-239898996.4613131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-999579.15192213783</v>
      </c>
      <c r="L1634" s="444">
        <f t="shared" ca="1" si="114"/>
        <v>-240898575.61323524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-240898575.61323524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-1003744.0650551467</v>
      </c>
      <c r="L1635" s="444">
        <f t="shared" ca="1" si="114"/>
        <v>-241902319.67829037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-241902319.67829037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-1007926.3319928765</v>
      </c>
      <c r="L1636" s="444">
        <f t="shared" ca="1" si="114"/>
        <v>-242910246.01028323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-242910246.01028323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-1012126.0250428468</v>
      </c>
      <c r="L1637" s="444">
        <f t="shared" ca="1" si="114"/>
        <v>-243922372.03532606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-243922372.03532606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-1016343.2168138587</v>
      </c>
      <c r="L1638" s="444">
        <f t="shared" ca="1" si="114"/>
        <v>-244938715.25213993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-244938715.25213993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-1020577.9802172497</v>
      </c>
      <c r="L1639" s="444">
        <f t="shared" ca="1" si="114"/>
        <v>-245959293.23235717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-245959293.23235717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-1024830.3884681548</v>
      </c>
      <c r="L1640" s="444">
        <f t="shared" ca="1" si="114"/>
        <v>-246984123.62082532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-246984123.62082532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-1029100.515086772</v>
      </c>
      <c r="L1641" s="444">
        <f t="shared" ca="1" si="114"/>
        <v>-248013224.13591209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-248013224.13591209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-1033388.4338996336</v>
      </c>
      <c r="L1642" s="444">
        <f t="shared" ca="1" si="114"/>
        <v>-249046612.56981173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-249046612.56981173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-1037694.2190408822</v>
      </c>
      <c r="L1643" s="444">
        <f t="shared" ca="1" si="114"/>
        <v>-250084306.7888526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-250084306.7888526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-1042017.9449535524</v>
      </c>
      <c r="L1644" s="444">
        <f t="shared" ca="1" si="114"/>
        <v>-251126324.73380616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-251126324.73380616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-1046359.6863908591</v>
      </c>
      <c r="L1645" s="444">
        <f t="shared" ca="1" si="114"/>
        <v>-252172684.42019701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-252172684.42019701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-1050719.5184174876</v>
      </c>
      <c r="L1646" s="444">
        <f t="shared" ca="1" si="114"/>
        <v>-253223403.93861449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-253223403.93861449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-1055097.5164108938</v>
      </c>
      <c r="L1647" s="444">
        <f t="shared" ca="1" si="114"/>
        <v>-254278501.45502537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-254278501.45502537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-1059493.7560626057</v>
      </c>
      <c r="L1648" s="444">
        <f t="shared" ca="1" si="114"/>
        <v>-255337995.21108797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-255337995.21108797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-1063908.3133795334</v>
      </c>
      <c r="L1649" s="444">
        <f t="shared" ca="1" si="114"/>
        <v>-256401903.5244675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-256401903.5244675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-1068341.2646852813</v>
      </c>
      <c r="L1650" s="444">
        <f t="shared" ca="1" si="114"/>
        <v>-257470244.78915277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-257470244.78915277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-1072792.6866214699</v>
      </c>
      <c r="L1651" s="444">
        <f t="shared" ca="1" si="114"/>
        <v>-258543037.47577423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-258543037.47577423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-1077262.6561490593</v>
      </c>
      <c r="L1652" s="444">
        <f t="shared" ca="1" si="114"/>
        <v>-259620300.13192329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-259620300.13192329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-1081751.2505496806</v>
      </c>
      <c r="L1653" s="444">
        <f t="shared" ca="1" si="114"/>
        <v>-260702051.38247296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-260702051.38247296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-1086258.5474269707</v>
      </c>
      <c r="L1654" s="444">
        <f t="shared" ca="1" si="114"/>
        <v>-261788309.92989993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-261788309.92989993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-1090784.6247079163</v>
      </c>
      <c r="L1655" s="444">
        <f t="shared" ca="1" si="114"/>
        <v>-262879094.55460784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-262879094.55460784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-1095329.5606441994</v>
      </c>
      <c r="L1656" s="444">
        <f t="shared" ca="1" si="114"/>
        <v>-263974424.11525205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-263974424.11525205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-1099893.4338135503</v>
      </c>
      <c r="L1657" s="444">
        <f t="shared" ca="1" si="114"/>
        <v>-265074317.54906559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-265074317.54906559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-1104476.3231211065</v>
      </c>
      <c r="L1658" s="444">
        <f t="shared" ca="1" si="114"/>
        <v>-266178793.87218669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-266178793.87218669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-1109078.307800778</v>
      </c>
      <c r="L1659" s="444">
        <f t="shared" ca="1" si="114"/>
        <v>-267287872.17998746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-267287872.17998746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-1113699.4674166145</v>
      </c>
      <c r="L1660" s="444">
        <f t="shared" ca="1" si="114"/>
        <v>-268401571.64740407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-268401571.64740407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-1118339.8818641836</v>
      </c>
      <c r="L1661" s="444">
        <f t="shared" ca="1" si="114"/>
        <v>-269519911.52926826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-269519911.52926826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-1122999.6313719512</v>
      </c>
      <c r="L1662" s="444">
        <f t="shared" ca="1" si="114"/>
        <v>-270642911.16064024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-270642911.16064024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-1127678.7965026677</v>
      </c>
      <c r="L1663" s="444">
        <f t="shared" ca="1" si="114"/>
        <v>-271770589.95714289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-271770589.95714289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-1132377.4581547619</v>
      </c>
      <c r="L1664" s="444">
        <f t="shared" ca="1" si="114"/>
        <v>-272902967.41529763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-272902967.41529763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-1137095.6975637402</v>
      </c>
      <c r="L1665" s="444">
        <f t="shared" ca="1" si="114"/>
        <v>-274040063.11286139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-274040063.11286139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-1141833.5963035892</v>
      </c>
      <c r="L1666" s="444">
        <f t="shared" ca="1" si="114"/>
        <v>-275181896.70916498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-275181896.70916498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-1146591.2362881873</v>
      </c>
      <c r="L1667" s="444">
        <f t="shared" ca="1" si="114"/>
        <v>-276328487.94545317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-276328487.94545317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-1151368.6997727216</v>
      </c>
      <c r="L1668" s="444">
        <f t="shared" ca="1" si="114"/>
        <v>-277479856.64522588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-277479856.64522588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-1156166.0693551078</v>
      </c>
      <c r="L1669" s="444">
        <f t="shared" ca="1" si="114"/>
        <v>-278636022.71458101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-278636022.71458101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-1160983.4279774209</v>
      </c>
      <c r="L1670" s="444">
        <f t="shared" ca="1" si="114"/>
        <v>-279797006.14255846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-279797006.14255846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-1165820.858927327</v>
      </c>
      <c r="L1671" s="444">
        <f t="shared" ca="1" si="114"/>
        <v>-280962827.00148576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-280962827.00148576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-1170678.445839524</v>
      </c>
      <c r="L1672" s="444">
        <f t="shared" ca="1" si="114"/>
        <v>-282133505.44732529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-282133505.44732529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-1175556.2726971887</v>
      </c>
      <c r="L1673" s="444">
        <f t="shared" ca="1" si="114"/>
        <v>-283309061.7200225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-283309061.7200225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-1180454.423833427</v>
      </c>
      <c r="L1674" s="444">
        <f t="shared" ca="1" si="114"/>
        <v>-284489516.14385593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-284489516.14385593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-1185372.9839327331</v>
      </c>
      <c r="L1675" s="444">
        <f t="shared" ca="1" si="114"/>
        <v>-285674889.12778866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-285674889.12778866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-1190312.0380324528</v>
      </c>
      <c r="L1676" s="444">
        <f t="shared" ca="1" si="114"/>
        <v>-286865201.16582114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-286865201.16582114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-1195271.6715242546</v>
      </c>
      <c r="L1677" s="444">
        <f t="shared" ca="1" si="114"/>
        <v>-288060472.83734536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-288060472.83734536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-1200251.9701556056</v>
      </c>
      <c r="L1678" s="444">
        <f t="shared" ca="1" si="114"/>
        <v>-289260724.80750096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-289260724.80750096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-1205253.020031254</v>
      </c>
      <c r="L1679" s="444">
        <f t="shared" ca="1" si="114"/>
        <v>-290465977.82753223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-290465977.82753223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-1210274.9076147177</v>
      </c>
      <c r="L1680" s="444">
        <f t="shared" ca="1" si="114"/>
        <v>-291676252.73514694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-291676252.73514694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-1215317.7197297788</v>
      </c>
      <c r="L1681" s="444">
        <f t="shared" ca="1" si="114"/>
        <v>-292891570.45487672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-292891570.45487672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-1220381.5435619864</v>
      </c>
      <c r="L1682" s="444">
        <f t="shared" ca="1" si="114"/>
        <v>-294111951.99843872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-294111951.99843872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-1225466.4666601613</v>
      </c>
      <c r="L1683" s="444">
        <f t="shared" ca="1" si="114"/>
        <v>-295337418.46509886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-295337418.46509886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-1230572.5769379118</v>
      </c>
      <c r="L1684" s="444">
        <f t="shared" ca="1" si="114"/>
        <v>-296567991.04203677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-296567991.04203677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-1235699.9626751533</v>
      </c>
      <c r="L1685" s="444">
        <f t="shared" ca="1" si="114"/>
        <v>-297803691.00471193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-297803691.00471193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-1240848.7125196331</v>
      </c>
      <c r="L1686" s="444">
        <f t="shared" ca="1" si="114"/>
        <v>-299044539.71723157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-299044539.71723157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-1246018.9154884648</v>
      </c>
      <c r="L1687" s="444">
        <f t="shared" ca="1" si="114"/>
        <v>-300290558.63272005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-300290558.63272005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-1251210.6609696669</v>
      </c>
      <c r="L1688" s="444">
        <f t="shared" ca="1" si="114"/>
        <v>-301541769.29368973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-301541769.29368973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-1256424.0387237072</v>
      </c>
      <c r="L1689" s="444">
        <f t="shared" ca="1" si="114"/>
        <v>-302798193.33241343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-302798193.33241343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-1261659.1388850559</v>
      </c>
      <c r="L1690" s="444">
        <f t="shared" ca="1" si="114"/>
        <v>-304059852.47129852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-304059852.47129852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-1266916.0519637438</v>
      </c>
      <c r="L1691" s="444">
        <f t="shared" ca="1" si="114"/>
        <v>-305326768.52326226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-305326768.52326226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-1272194.8688469261</v>
      </c>
      <c r="L1692" s="444">
        <f t="shared" ca="1" si="114"/>
        <v>-306598963.39210922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-306598963.39210922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-1277495.6808004552</v>
      </c>
      <c r="L1693" s="444">
        <f t="shared" ca="1" si="114"/>
        <v>-307876459.07290965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-307876459.07290965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-1282818.5794704568</v>
      </c>
      <c r="L1694" s="444">
        <f t="shared" ca="1" si="114"/>
        <v>-309159277.65238011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-309159277.65238011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-1288163.6568849171</v>
      </c>
      <c r="L1695" s="444">
        <f t="shared" ca="1" si="114"/>
        <v>-310447441.30926502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-310447441.30926502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-1293531.0054552709</v>
      </c>
      <c r="L1696" s="444">
        <f t="shared" ca="1" si="114"/>
        <v>-311740972.31472027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-311740972.31472027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-1298920.7179780011</v>
      </c>
      <c r="L1697" s="444">
        <f t="shared" ca="1" si="114"/>
        <v>-313039893.03269827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-313039893.03269827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-1304332.8876362429</v>
      </c>
      <c r="L1698" s="444">
        <f t="shared" ca="1" si="114"/>
        <v>-314344225.92033452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-314344225.92033452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-1309767.6080013937</v>
      </c>
      <c r="L1699" s="444">
        <f t="shared" ca="1" si="114"/>
        <v>-315653993.52833593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-315653993.52833593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-1315224.973034733</v>
      </c>
      <c r="L1700" s="444">
        <f t="shared" ca="1" si="114"/>
        <v>-316969218.50137067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-316969218.50137067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-1320705.0770890445</v>
      </c>
      <c r="L1701" s="444">
        <f t="shared" ca="1" si="114"/>
        <v>-318289923.57845974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-318289923.57845974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-1326208.0149102488</v>
      </c>
      <c r="L1702" s="444">
        <f t="shared" ca="1" si="114"/>
        <v>-319616131.59336996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-319616131.59336996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-1331733.8816390415</v>
      </c>
      <c r="L1703" s="444">
        <f t="shared" ca="1" si="114"/>
        <v>-320947865.47500902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-320947865.47500902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-1337282.7728125376</v>
      </c>
      <c r="L1704" s="444">
        <f t="shared" ca="1" si="114"/>
        <v>-322285148.24782157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-322285148.24782157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-1342854.7843659231</v>
      </c>
      <c r="L1705" s="444">
        <f t="shared" ca="1" si="114"/>
        <v>-323628003.03218752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-323628003.03218752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-1348450.0126341146</v>
      </c>
      <c r="L1706" s="444">
        <f t="shared" ca="1" si="114"/>
        <v>-324976453.04482162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-324976453.04482162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-1354068.5543534234</v>
      </c>
      <c r="L1707" s="444">
        <f t="shared" ca="1" si="114"/>
        <v>-326330521.59917504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-326330521.59917504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-1359710.5066632293</v>
      </c>
      <c r="L1708" s="444">
        <f t="shared" ca="1" si="114"/>
        <v>-327690232.10583824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-327690232.10583824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-1365375.9671076592</v>
      </c>
      <c r="L1709" s="444">
        <f t="shared" ca="1" si="114"/>
        <v>-329055608.07294589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-329055608.07294589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-1371065.0336372745</v>
      </c>
      <c r="L1710" s="444">
        <f t="shared" ca="1" si="114"/>
        <v>-330426673.10658318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-330426673.10658318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-1376777.8046107632</v>
      </c>
      <c r="L1711" s="444">
        <f t="shared" ca="1" si="114"/>
        <v>-331803450.91119397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-331803450.91119397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-1382514.3787966415</v>
      </c>
      <c r="L1712" s="444">
        <f t="shared" ca="1" si="114"/>
        <v>-333185965.2899906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-333185965.2899906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-1388274.8553749609</v>
      </c>
      <c r="L1713" s="444">
        <f t="shared" ca="1" si="114"/>
        <v>-334574240.14536554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-334574240.14536554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-1394059.3339390231</v>
      </c>
      <c r="L1714" s="444">
        <f t="shared" ca="1" si="114"/>
        <v>-335968299.47930455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-335968299.47930455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-1399867.9144971024</v>
      </c>
      <c r="L1715" s="444">
        <f t="shared" ca="1" si="114"/>
        <v>-337368167.39380163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-337368167.39380163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-1405700.6974741735</v>
      </c>
      <c r="L1716" s="444">
        <f t="shared" ca="1" si="114"/>
        <v>-338773868.09127581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-338773868.09127581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-1411557.7837136493</v>
      </c>
      <c r="L1717" s="444">
        <f t="shared" ca="1" si="114"/>
        <v>-340185425.87498945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-340185425.87498945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-1417439.2744791226</v>
      </c>
      <c r="L1718" s="444">
        <f t="shared" ca="1" si="114"/>
        <v>-341602865.1494686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-341602865.1494686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-1423345.2714561191</v>
      </c>
      <c r="L1719" s="444">
        <f t="shared" ca="1" si="114"/>
        <v>-343026210.42092472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-343026210.42092472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-1429275.8767538529</v>
      </c>
      <c r="L1720" s="444">
        <f t="shared" ca="1" si="114"/>
        <v>-344455486.29767859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-344455486.29767859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-1435231.1929069941</v>
      </c>
      <c r="L1721" s="444">
        <f t="shared" ca="1" si="114"/>
        <v>-345890717.49058557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-345890717.49058557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-1441211.3228774399</v>
      </c>
      <c r="L1722" s="444">
        <f t="shared" ca="1" si="114"/>
        <v>-347331928.81346303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-347331928.81346303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-1447216.370056096</v>
      </c>
      <c r="L1723" s="444">
        <f t="shared" ca="1" si="114"/>
        <v>-348779145.18351912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-348779145.18351912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-1453246.4382646631</v>
      </c>
      <c r="L1724" s="444">
        <f t="shared" ca="1" si="114"/>
        <v>-350232391.62178379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-350232391.62178379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-1459301.6317574324</v>
      </c>
      <c r="L1725" s="444">
        <f t="shared" ca="1" si="114"/>
        <v>-351691693.25354123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-351691693.25354123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-1465382.0552230885</v>
      </c>
      <c r="L1726" s="444">
        <f t="shared" ca="1" si="114"/>
        <v>-353157075.30876434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-353157075.30876434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-1471487.8137865181</v>
      </c>
      <c r="L1727" s="444">
        <f t="shared" ca="1" si="114"/>
        <v>-354628563.12255085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-354628563.12255085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-1477619.0130106285</v>
      </c>
      <c r="L1728" s="444">
        <f t="shared" ca="1" si="114"/>
        <v>-356106182.13556147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-356106182.13556147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-1483775.7588981728</v>
      </c>
      <c r="L1729" s="444">
        <f t="shared" ca="1" si="114"/>
        <v>-357589957.89445966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-357589957.89445966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-1489958.157893582</v>
      </c>
      <c r="L1730" s="444">
        <f t="shared" ca="1" si="114"/>
        <v>-359079916.05235326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-359079916.05235326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-1496166.3168848052</v>
      </c>
      <c r="L1731" s="444">
        <f t="shared" ca="1" si="114"/>
        <v>-360576082.36923808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-360576082.36923808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-1502400.3432051586</v>
      </c>
      <c r="L1732" s="444">
        <f t="shared" ca="1" si="114"/>
        <v>-362078482.71244323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-362078482.71244323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-1508660.3446351802</v>
      </c>
      <c r="L1733" s="444">
        <f t="shared" ca="1" si="114"/>
        <v>-363587143.05707842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-363587143.05707842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-1514946.4294044934</v>
      </c>
      <c r="L1734" s="444">
        <f t="shared" ca="1" si="114"/>
        <v>-365102089.48648292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-365102089.48648292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-1521258.7061936788</v>
      </c>
      <c r="L1735" s="444">
        <f t="shared" ca="1" si="114"/>
        <v>-366623348.1926766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-366623348.1926766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-1527597.2841361526</v>
      </c>
      <c r="L1736" s="444">
        <f t="shared" ca="1" si="114"/>
        <v>-368150945.47681278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-368150945.47681278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-1533962.2728200532</v>
      </c>
      <c r="L1737" s="444">
        <f t="shared" ca="1" si="114"/>
        <v>-369684907.74963284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-369684907.74963284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-1540353.7822901369</v>
      </c>
      <c r="L1738" s="444">
        <f t="shared" ca="1" si="114"/>
        <v>-371225261.531923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-371225261.531923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-1546771.923049679</v>
      </c>
      <c r="L1739" s="444">
        <f t="shared" ca="1" si="114"/>
        <v>-372772033.45497268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-372772033.45497268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-1553216.8060623861</v>
      </c>
      <c r="L1740" s="444">
        <f t="shared" ca="1" si="114"/>
        <v>-374325250.26103508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-374325250.26103508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-1559688.5427543127</v>
      </c>
      <c r="L1741" s="444">
        <f t="shared" ca="1" si="114"/>
        <v>-375884938.80378938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-375884938.80378938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-1566187.2450157891</v>
      </c>
      <c r="L1742" s="444">
        <f t="shared" ca="1" si="114"/>
        <v>-377451126.04880518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-377451126.04880518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-1572713.0252033549</v>
      </c>
      <c r="L1743" s="444">
        <f t="shared" ca="1" si="114"/>
        <v>-379023839.07400852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-379023839.07400852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-1579265.9961417022</v>
      </c>
      <c r="L1744" s="444">
        <f t="shared" ca="1" si="114"/>
        <v>-380603105.07015026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-380603105.07015026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-1585846.2711256261</v>
      </c>
      <c r="L1745" s="444">
        <f t="shared" ca="1" si="114"/>
        <v>-382188951.34127587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-382188951.34127587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-1592453.9639219828</v>
      </c>
      <c r="L1746" s="444">
        <f t="shared" ca="1" si="114"/>
        <v>-383781405.30519783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-383781405.30519783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-1599089.1887716576</v>
      </c>
      <c r="L1747" s="444">
        <f t="shared" ca="1" si="114"/>
        <v>-385380494.4939695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-385380494.4939695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-1605752.0603915395</v>
      </c>
      <c r="L1748" s="444">
        <f t="shared" ca="1" si="114"/>
        <v>-386986246.55436105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-386986246.55436105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-1612442.6939765043</v>
      </c>
      <c r="L1749" s="444">
        <f t="shared" ca="1" si="114"/>
        <v>-388598689.24833757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-388598689.24833757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-1619161.2052014065</v>
      </c>
      <c r="L1750" s="444">
        <f t="shared" ca="1" si="114"/>
        <v>-390217850.45353895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-390217850.45353895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-1625907.710223079</v>
      </c>
      <c r="L1751" s="444">
        <f t="shared" ca="1" si="114"/>
        <v>-391843758.16376203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-391843758.16376203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-1632682.3256823418</v>
      </c>
      <c r="L1752" s="444">
        <f t="shared" ca="1" si="114"/>
        <v>-393476440.48944438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-393476440.48944438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-1639485.1687060182</v>
      </c>
      <c r="L1753" s="444">
        <f t="shared" ca="1" si="114"/>
        <v>-395115925.65815037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-395115925.65815037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-1646316.3569089598</v>
      </c>
      <c r="L1754" s="444">
        <f t="shared" ca="1" si="114"/>
        <v>-396762242.01505935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-396762242.01505935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-1653176.0083960807</v>
      </c>
      <c r="L1755" s="444">
        <f t="shared" ca="1" si="114"/>
        <v>-398415418.02345544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-398415418.02345544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-1660064.2417643976</v>
      </c>
      <c r="L1756" s="444">
        <f t="shared" ca="1" si="114"/>
        <v>-400075482.26521987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-400075482.26521987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-1666981.1761050827</v>
      </c>
      <c r="L1757" s="444">
        <f t="shared" ca="1" si="114"/>
        <v>-401742463.44132495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-401742463.44132495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-1673926.9310055205</v>
      </c>
      <c r="L1758" s="444">
        <f t="shared" ca="1" si="114"/>
        <v>-403416390.37233049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-403416390.37233049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-1680901.6265513771</v>
      </c>
      <c r="L1759" s="444">
        <f t="shared" ca="1" si="114"/>
        <v>-405097291.99888188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-405097291.99888188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-1687905.3833286744</v>
      </c>
      <c r="L1760" s="444">
        <f t="shared" ca="1" si="114"/>
        <v>-406785197.38221055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-406785197.38221055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-1694938.3224258772</v>
      </c>
      <c r="L1761" s="444">
        <f t="shared" ca="1" si="114"/>
        <v>-408480135.70463645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-408480135.70463645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-1702000.5654359851</v>
      </c>
      <c r="L1762" s="444">
        <f t="shared" ca="1" si="114"/>
        <v>-410182136.27007246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-410182136.27007246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-1709092.2344586353</v>
      </c>
      <c r="L1763" s="444">
        <f t="shared" ca="1" si="114"/>
        <v>-411891228.50453109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-411891228.50453109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-1716213.4521022129</v>
      </c>
      <c r="L1764" s="444">
        <f t="shared" ca="1" si="114"/>
        <v>-413607441.95663327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-413607441.95663327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-1723364.3414859718</v>
      </c>
      <c r="L1765" s="444">
        <f t="shared" ca="1" si="114"/>
        <v>-415330806.29811925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-415330806.29811925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-1730545.0262421635</v>
      </c>
      <c r="L1766" s="444">
        <f t="shared" ca="1" si="114"/>
        <v>-417061351.32436138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-417061351.32436138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-1737755.6305181724</v>
      </c>
      <c r="L1767" s="444">
        <f t="shared" ca="1" si="114"/>
        <v>-418799106.95487958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-418799106.95487958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-1744996.2789786649</v>
      </c>
      <c r="L1768" s="444">
        <f t="shared" ca="1" si="114"/>
        <v>-420544103.23385823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-420544103.23385823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-1752267.0968077425</v>
      </c>
      <c r="L1769" s="444">
        <f t="shared" ca="1" si="114"/>
        <v>-422296370.33066595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-422296370.33066595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-1759568.2097111084</v>
      </c>
      <c r="L1770" s="444">
        <f t="shared" ca="1" si="114"/>
        <v>-424055938.54037708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-424055938.54037708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-1766899.7439182377</v>
      </c>
      <c r="L1771" s="444">
        <f t="shared" ca="1" si="114"/>
        <v>-425822838.28429532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-425822838.28429532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-1774261.8261845638</v>
      </c>
      <c r="L1772" s="444">
        <f t="shared" ca="1" si="114"/>
        <v>-427597100.11047989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-427597100.11047989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-1781654.583793666</v>
      </c>
      <c r="L1773" s="444">
        <f t="shared" ca="1" si="114"/>
        <v>-429378754.69427353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-429378754.69427353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-1789078.1445594733</v>
      </c>
      <c r="L1774" s="444">
        <f t="shared" ca="1" si="114"/>
        <v>-431167832.83883303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-431167832.83883303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-1796532.636828471</v>
      </c>
      <c r="L1775" s="444">
        <f t="shared" ca="1" si="114"/>
        <v>-432964365.47566152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-432964365.47566152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-1804018.1894819229</v>
      </c>
      <c r="L1776" s="444">
        <f t="shared" ca="1" si="114"/>
        <v>-434768383.66514343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-434768383.66514343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-1811534.9319380976</v>
      </c>
      <c r="L1777" s="444">
        <f t="shared" ca="1" si="114"/>
        <v>-436579918.59708154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-436579918.59708154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-1819082.9941545066</v>
      </c>
      <c r="L1778" s="444">
        <f t="shared" ca="1" si="114"/>
        <v>-438399001.59123605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-438399001.59123605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-1826662.5066301501</v>
      </c>
      <c r="L1779" s="444">
        <f t="shared" ca="1" si="114"/>
        <v>-440225664.09786618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-440225664.09786618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-1834273.6004077757</v>
      </c>
      <c r="L1780" s="444">
        <f t="shared" ca="1" si="114"/>
        <v>-442059937.69827396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-442059937.69827396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-1841916.4070761416</v>
      </c>
      <c r="L1781" s="444">
        <f t="shared" ca="1" si="114"/>
        <v>-443901854.10535008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-443901854.10535008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-1849591.0587722922</v>
      </c>
      <c r="L1782" s="444">
        <f t="shared" ca="1" si="114"/>
        <v>-445751445.16412234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-445751445.16412234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-1857297.6881838432</v>
      </c>
      <c r="L1783" s="444">
        <f t="shared" ca="1" si="114"/>
        <v>-447608742.85230619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-447608742.85230619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-1865036.4285512757</v>
      </c>
      <c r="L1784" s="444">
        <f t="shared" ca="1" si="114"/>
        <v>-449473779.28085744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-449473779.28085744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-1872807.4136702393</v>
      </c>
      <c r="L1785" s="444">
        <f t="shared" ca="1" si="114"/>
        <v>-451346586.69452769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-451346586.69452769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-1880610.7778938652</v>
      </c>
      <c r="L1786" s="444">
        <f t="shared" ca="1" si="114"/>
        <v>-453227197.47242153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-453227197.47242153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-1888446.6561350895</v>
      </c>
      <c r="L1787" s="444">
        <f t="shared" ca="1" si="114"/>
        <v>-455115644.12855661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-455115644.12855661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-1896315.1838689861</v>
      </c>
      <c r="L1788" s="444">
        <f t="shared" ca="1" si="114"/>
        <v>-457011959.31242561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-457011959.31242561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-1904216.4971351067</v>
      </c>
      <c r="L1789" s="444">
        <f t="shared" ca="1" si="114"/>
        <v>-458916175.80956072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-458916175.80956072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-1912150.7325398366</v>
      </c>
      <c r="L1790" s="444">
        <f t="shared" ca="1" si="114"/>
        <v>-460828326.54210055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-460828326.54210055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-1920118.0272587526</v>
      </c>
      <c r="L1791" s="444">
        <f t="shared" ca="1" si="114"/>
        <v>-462748444.5693593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-462748444.5693593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-1928118.5190389971</v>
      </c>
      <c r="L1792" s="444">
        <f t="shared" ca="1" si="114"/>
        <v>-464676563.08839828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-464676563.08839828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-1936152.3462016594</v>
      </c>
      <c r="L1793" s="444">
        <f t="shared" ref="L1793:L2047" ca="1" si="119">I1793-J1793+K1793</f>
        <v>-466612715.43459994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-466612715.43459994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-1944219.6476441664</v>
      </c>
      <c r="L1794" s="444">
        <f t="shared" ca="1" si="119"/>
        <v>-468556935.0822441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-468556935.0822441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-1952320.5628426836</v>
      </c>
      <c r="L1795" s="444">
        <f t="shared" ca="1" si="119"/>
        <v>-470509255.64508677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-470509255.64508677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-1960455.2318545282</v>
      </c>
      <c r="L1796" s="444">
        <f t="shared" ca="1" si="119"/>
        <v>-472469710.87694132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-472469710.87694132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-1968623.7953205886</v>
      </c>
      <c r="L1797" s="444">
        <f t="shared" ca="1" si="119"/>
        <v>-474438334.67226189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-474438334.67226189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-1976826.3944677578</v>
      </c>
      <c r="L1798" s="444">
        <f t="shared" ca="1" si="119"/>
        <v>-476415161.06672966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-476415161.06672966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-1985063.1711113735</v>
      </c>
      <c r="L1799" s="444">
        <f t="shared" ca="1" si="119"/>
        <v>-478400224.23784101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-478400224.23784101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-1993334.2676576711</v>
      </c>
      <c r="L1800" s="444">
        <f t="shared" ca="1" si="119"/>
        <v>-480393558.50549871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-480393558.50549871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-2001639.8271062446</v>
      </c>
      <c r="L1801" s="444">
        <f t="shared" ca="1" si="119"/>
        <v>-482395198.33260494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-482395198.33260494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-2009979.9930525206</v>
      </c>
      <c r="L1802" s="444">
        <f t="shared" ca="1" si="119"/>
        <v>-484405178.32565749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-484405178.32565749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-2018354.9096902395</v>
      </c>
      <c r="L1803" s="444">
        <f t="shared" ca="1" si="119"/>
        <v>-486423533.23534775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-486423533.23534775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-2026764.7218139486</v>
      </c>
      <c r="L1804" s="444">
        <f t="shared" ca="1" si="119"/>
        <v>-488450297.95716172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-488450297.95716172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-2035209.5748215071</v>
      </c>
      <c r="L1805" s="444">
        <f t="shared" ca="1" si="119"/>
        <v>-490485507.53198326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-490485507.53198326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-2043689.6147165971</v>
      </c>
      <c r="L1806" s="444">
        <f t="shared" ca="1" si="119"/>
        <v>-492529197.14669985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-492529197.14669985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-2052204.9881112494</v>
      </c>
      <c r="L1807" s="444">
        <f t="shared" ca="1" si="119"/>
        <v>-494581402.1348111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-494581402.1348111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-2060755.8422283796</v>
      </c>
      <c r="L1808" s="444">
        <f t="shared" ca="1" si="119"/>
        <v>-496642157.97703946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-496642157.97703946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-2069342.324904331</v>
      </c>
      <c r="L1809" s="444">
        <f t="shared" ca="1" si="119"/>
        <v>-498711500.30194378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-498711500.30194378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-2077964.5845914322</v>
      </c>
      <c r="L1810" s="444">
        <f t="shared" ca="1" si="119"/>
        <v>-500789464.88653523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-500789464.88653523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-2086622.7703605632</v>
      </c>
      <c r="L1811" s="444">
        <f t="shared" ca="1" si="119"/>
        <v>-502876087.65689582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-502876087.65689582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-2095317.0319037323</v>
      </c>
      <c r="L1812" s="444">
        <f t="shared" ca="1" si="119"/>
        <v>-504971404.68879956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-504971404.68879956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-2104047.5195366647</v>
      </c>
      <c r="L1813" s="444">
        <f t="shared" ca="1" si="119"/>
        <v>-507075452.20833623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-507075452.20833623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-2112814.3842014014</v>
      </c>
      <c r="L1814" s="444">
        <f t="shared" ca="1" si="119"/>
        <v>-509188266.59253764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-509188266.59253764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-2121617.7774689067</v>
      </c>
      <c r="L1815" s="444">
        <f t="shared" ca="1" si="119"/>
        <v>-511309884.37000656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-511309884.37000656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-2130457.8515416938</v>
      </c>
      <c r="L1816" s="444">
        <f t="shared" ca="1" si="119"/>
        <v>-513440342.22154826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-513440342.22154826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-2139334.7592564509</v>
      </c>
      <c r="L1817" s="444">
        <f t="shared" ca="1" si="119"/>
        <v>-515579676.98080468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-515579676.98080468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-2148248.6540866862</v>
      </c>
      <c r="L1818" s="444">
        <f t="shared" ca="1" si="119"/>
        <v>-517727925.63489139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-517727925.63489139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-2157199.6901453808</v>
      </c>
      <c r="L1819" s="444">
        <f t="shared" ca="1" si="119"/>
        <v>-519885125.32503676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-519885125.32503676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-2166188.022187653</v>
      </c>
      <c r="L1820" s="444">
        <f t="shared" ca="1" si="119"/>
        <v>-522051313.34722441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-522051313.34722441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-2175213.8056134349</v>
      </c>
      <c r="L1821" s="444">
        <f t="shared" ca="1" si="119"/>
        <v>-524226527.15283787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-524226527.15283787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-2184277.1964701577</v>
      </c>
      <c r="L1822" s="444">
        <f t="shared" ca="1" si="119"/>
        <v>-526410804.34930801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-526410804.34930801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-2193378.3514554501</v>
      </c>
      <c r="L1823" s="444">
        <f t="shared" ca="1" si="119"/>
        <v>-528604182.70076346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-528604182.70076346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-2202517.4279198479</v>
      </c>
      <c r="L1824" s="444">
        <f t="shared" ca="1" si="119"/>
        <v>-530806700.12868333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-530806700.12868333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-2211694.5838695141</v>
      </c>
      <c r="L1825" s="444">
        <f t="shared" ca="1" si="119"/>
        <v>-533018394.71255285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-533018394.71255285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-2220909.9779689703</v>
      </c>
      <c r="L1826" s="444">
        <f t="shared" ca="1" si="119"/>
        <v>-535239304.69052184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-535239304.69052184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-2230163.769543841</v>
      </c>
      <c r="L1827" s="444">
        <f t="shared" ca="1" si="119"/>
        <v>-537469468.46006572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-537469468.46006572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-2239456.118583607</v>
      </c>
      <c r="L1828" s="444">
        <f t="shared" ca="1" si="119"/>
        <v>-539708924.57864928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-539708924.57864928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-2248787.1857443722</v>
      </c>
      <c r="L1829" s="444">
        <f t="shared" ca="1" si="119"/>
        <v>-541957711.76439369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-541957711.76439369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-2258157.1323516401</v>
      </c>
      <c r="L1830" s="444">
        <f t="shared" ca="1" si="119"/>
        <v>-544215868.89674532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-544215868.89674532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-2267566.1204031054</v>
      </c>
      <c r="L1831" s="444">
        <f t="shared" ca="1" si="119"/>
        <v>-546483435.01714838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-546483435.01714838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-2277014.3125714515</v>
      </c>
      <c r="L1832" s="444">
        <f t="shared" ca="1" si="119"/>
        <v>-548760449.32971978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-548760449.32971978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-2286501.8722071657</v>
      </c>
      <c r="L1833" s="444">
        <f t="shared" ca="1" si="119"/>
        <v>-551046951.20192695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-551046951.20192695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-2296028.9633413623</v>
      </c>
      <c r="L1834" s="444">
        <f t="shared" ca="1" si="119"/>
        <v>-553342980.1652683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-553342980.1652683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-2305595.750688618</v>
      </c>
      <c r="L1835" s="444">
        <f t="shared" ca="1" si="119"/>
        <v>-555648575.91595697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-555648575.91595697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-2315202.3996498208</v>
      </c>
      <c r="L1836" s="444">
        <f t="shared" ca="1" si="119"/>
        <v>-557963778.31560683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-557963778.31560683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-2324849.0763150286</v>
      </c>
      <c r="L1837" s="444">
        <f t="shared" ca="1" si="119"/>
        <v>-560288627.39192188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-560288627.39192188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-2334535.9474663413</v>
      </c>
      <c r="L1838" s="444">
        <f t="shared" ca="1" si="119"/>
        <v>-562623163.33938825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-562623163.33938825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-2344263.1805807846</v>
      </c>
      <c r="L1839" s="444">
        <f t="shared" ca="1" si="119"/>
        <v>-564967426.51996899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-564967426.51996899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-2354030.943833204</v>
      </c>
      <c r="L1840" s="444">
        <f t="shared" ca="1" si="119"/>
        <v>-567321457.46380222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-567321457.46380222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-2363839.406099176</v>
      </c>
      <c r="L1841" s="444">
        <f t="shared" ca="1" si="119"/>
        <v>-569685296.86990142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-569685296.86990142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-2373688.7369579226</v>
      </c>
      <c r="L1842" s="444">
        <f t="shared" ca="1" si="119"/>
        <v>-572058985.60685933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-572058985.60685933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-2383579.1066952473</v>
      </c>
      <c r="L1843" s="444">
        <f t="shared" ca="1" si="119"/>
        <v>-574442564.71355462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-574442564.71355462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-2393510.6863064775</v>
      </c>
      <c r="L1844" s="444">
        <f t="shared" ca="1" si="119"/>
        <v>-576836075.3998611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-576836075.3998611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-2403483.6474994211</v>
      </c>
      <c r="L1845" s="444">
        <f t="shared" ca="1" si="119"/>
        <v>-579239559.04736054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-579239559.04736054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-2413498.1626973357</v>
      </c>
      <c r="L1846" s="444">
        <f t="shared" ca="1" si="119"/>
        <v>-581653057.21005785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-581653057.21005785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-2423554.4050419079</v>
      </c>
      <c r="L1847" s="444">
        <f t="shared" ca="1" si="119"/>
        <v>-584076611.61509979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-584076611.61509979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-2433652.5483962493</v>
      </c>
      <c r="L1848" s="444">
        <f t="shared" ca="1" si="119"/>
        <v>-586510264.16349602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-586510264.16349602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-2443792.7673479002</v>
      </c>
      <c r="L1849" s="444">
        <f t="shared" ca="1" si="119"/>
        <v>-588954056.93084395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-588954056.93084395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-2453975.2372118495</v>
      </c>
      <c r="L1850" s="444">
        <f t="shared" ca="1" si="119"/>
        <v>-591408032.16805577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-591408032.16805577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-2464200.1340335659</v>
      </c>
      <c r="L1851" s="444">
        <f t="shared" ca="1" si="119"/>
        <v>-593872232.30208933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-593872232.30208933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-2474467.634592039</v>
      </c>
      <c r="L1852" s="444">
        <f t="shared" ca="1" si="119"/>
        <v>-596346699.93668139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-596346699.93668139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-2484777.9164028391</v>
      </c>
      <c r="L1853" s="444">
        <f t="shared" ca="1" si="119"/>
        <v>-598831477.85308421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-598831477.85308421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-2495131.1577211842</v>
      </c>
      <c r="L1854" s="444">
        <f t="shared" ca="1" si="119"/>
        <v>-601326609.01080537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-601326609.01080537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-2505527.5375450226</v>
      </c>
      <c r="L1855" s="444">
        <f t="shared" ca="1" si="119"/>
        <v>-603832136.54835033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-603832136.54835033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-2515967.2356181266</v>
      </c>
      <c r="L1856" s="444">
        <f t="shared" ca="1" si="119"/>
        <v>-606348103.78396845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-606348103.78396845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-2526450.4324332019</v>
      </c>
      <c r="L1857" s="444">
        <f t="shared" ca="1" si="119"/>
        <v>-608874554.2164017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-608874554.2164017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-2536977.309235007</v>
      </c>
      <c r="L1858" s="444">
        <f t="shared" ca="1" si="119"/>
        <v>-611411531.52563667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-611411531.52563667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-2547548.048023486</v>
      </c>
      <c r="L1859" s="444">
        <f t="shared" ca="1" si="119"/>
        <v>-613959079.57366014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-613959079.57366014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-2558162.8315569172</v>
      </c>
      <c r="L1860" s="444">
        <f t="shared" ca="1" si="119"/>
        <v>-616517242.40521705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-616517242.40521705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-2568821.8433550708</v>
      </c>
      <c r="L1861" s="444">
        <f t="shared" ca="1" si="119"/>
        <v>-619086064.24857211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-619086064.24857211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-2579525.2677023839</v>
      </c>
      <c r="L1862" s="444">
        <f t="shared" ca="1" si="119"/>
        <v>-621665589.51627445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-621665589.51627445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-2590273.2896511434</v>
      </c>
      <c r="L1863" s="444">
        <f t="shared" ca="1" si="119"/>
        <v>-624255862.80592561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-624255862.80592561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-2601066.09502469</v>
      </c>
      <c r="L1864" s="444">
        <f t="shared" ca="1" si="119"/>
        <v>-626856928.90095031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-626856928.90095031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-2611903.8704206264</v>
      </c>
      <c r="L1865" s="444">
        <f t="shared" ca="1" si="119"/>
        <v>-629468832.77137089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-629468832.77137089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-2622786.8032140452</v>
      </c>
      <c r="L1866" s="444">
        <f t="shared" ca="1" si="119"/>
        <v>-632091619.57458496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-632091619.57458496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-2633715.0815607705</v>
      </c>
      <c r="L1867" s="444">
        <f t="shared" ca="1" si="119"/>
        <v>-634725334.65614569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-634725334.65614569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-2644688.8944006069</v>
      </c>
      <c r="L1868" s="444">
        <f t="shared" ca="1" si="119"/>
        <v>-637370023.55054629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-637370023.55054629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-2655708.4314606097</v>
      </c>
      <c r="L1869" s="444">
        <f t="shared" ca="1" si="119"/>
        <v>-640025731.98200691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-640025731.98200691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-2666773.8832583623</v>
      </c>
      <c r="L1870" s="444">
        <f t="shared" ca="1" si="119"/>
        <v>-642692505.86526525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-642692505.86526525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-2677885.4411052717</v>
      </c>
      <c r="L1871" s="444">
        <f t="shared" ca="1" si="119"/>
        <v>-645370391.3063705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-645370391.3063705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-2689043.2971098772</v>
      </c>
      <c r="L1872" s="444">
        <f t="shared" ca="1" si="119"/>
        <v>-648059434.60348034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-648059434.60348034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-2700247.6441811682</v>
      </c>
      <c r="L1873" s="444">
        <f t="shared" ca="1" si="119"/>
        <v>-650759682.24766147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-650759682.24766147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-2711498.6760319229</v>
      </c>
      <c r="L1874" s="444">
        <f t="shared" ca="1" si="119"/>
        <v>-653471180.92369342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-653471180.92369342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-2722796.5871820557</v>
      </c>
      <c r="L1875" s="444">
        <f t="shared" ca="1" si="119"/>
        <v>-656193977.51087546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-656193977.51087546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-2734141.5729619809</v>
      </c>
      <c r="L1876" s="444">
        <f t="shared" ca="1" si="119"/>
        <v>-658928119.08383739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-658928119.08383739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-2745533.8295159889</v>
      </c>
      <c r="L1877" s="444">
        <f t="shared" ca="1" si="119"/>
        <v>-661673652.91335332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-661673652.91335332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-2756973.553805639</v>
      </c>
      <c r="L1878" s="444">
        <f t="shared" ca="1" si="119"/>
        <v>-664430626.46715891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-664430626.46715891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-2768460.9436131623</v>
      </c>
      <c r="L1879" s="444">
        <f t="shared" ca="1" si="119"/>
        <v>-667199087.41077209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-667199087.41077209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-2779996.1975448835</v>
      </c>
      <c r="L1880" s="444">
        <f t="shared" ca="1" si="119"/>
        <v>-669979083.60831702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-669979083.60831702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-2791579.5150346542</v>
      </c>
      <c r="L1881" s="444">
        <f t="shared" ca="1" si="119"/>
        <v>-672770663.12335169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-672770663.12335169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-2803211.0963472985</v>
      </c>
      <c r="L1882" s="444">
        <f t="shared" ca="1" si="119"/>
        <v>-675573874.21969903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-675573874.21969903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-2814891.1425820794</v>
      </c>
      <c r="L1883" s="444">
        <f t="shared" ca="1" si="119"/>
        <v>-678388765.36228108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-678388765.36228108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-2826619.8556761714</v>
      </c>
      <c r="L1884" s="444">
        <f t="shared" ca="1" si="119"/>
        <v>-681215385.21795726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-681215385.21795726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-2838397.438408155</v>
      </c>
      <c r="L1885" s="444">
        <f t="shared" ca="1" si="119"/>
        <v>-684053782.65636539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-684053782.65636539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-2850224.0944015225</v>
      </c>
      <c r="L1886" s="444">
        <f t="shared" ca="1" si="119"/>
        <v>-686904006.75076687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-686904006.75076687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-2862100.0281281951</v>
      </c>
      <c r="L1887" s="444">
        <f t="shared" ca="1" si="119"/>
        <v>-689766106.77889502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-689766106.77889502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-2874025.4449120625</v>
      </c>
      <c r="L1888" s="444">
        <f t="shared" ca="1" si="119"/>
        <v>-692640132.2238071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-692640132.2238071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-2886000.5509325294</v>
      </c>
      <c r="L1889" s="444">
        <f t="shared" ca="1" si="119"/>
        <v>-695526132.77473962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-695526132.77473962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-2898025.5532280817</v>
      </c>
      <c r="L1890" s="444">
        <f t="shared" ca="1" si="119"/>
        <v>-698424158.32796776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-698424158.32796776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-2910100.6596998656</v>
      </c>
      <c r="L1891" s="444">
        <f t="shared" ca="1" si="119"/>
        <v>-701334258.98766768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-701334258.98766768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-2922226.0791152818</v>
      </c>
      <c r="L1892" s="444">
        <f t="shared" ca="1" si="119"/>
        <v>-704256485.06678295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-704256485.06678295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-2934402.0211115954</v>
      </c>
      <c r="L1893" s="444">
        <f t="shared" ca="1" si="119"/>
        <v>-707190887.08789456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-707190887.08789456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-2946628.6961995605</v>
      </c>
      <c r="L1894" s="444">
        <f t="shared" ca="1" si="119"/>
        <v>-710137515.7840941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-710137515.7840941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-2958906.3157670586</v>
      </c>
      <c r="L1895" s="444">
        <f t="shared" ca="1" si="119"/>
        <v>-713096422.09986115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-713096422.09986115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-2971235.0920827547</v>
      </c>
      <c r="L1896" s="444">
        <f t="shared" ca="1" si="119"/>
        <v>-716067657.19194388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-716067657.19194388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-2983615.2382997661</v>
      </c>
      <c r="L1897" s="444">
        <f t="shared" ca="1" si="119"/>
        <v>-719051272.43024361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-719051272.43024361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-2996046.9684593482</v>
      </c>
      <c r="L1898" s="444">
        <f t="shared" ca="1" si="119"/>
        <v>-722047319.39870298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-722047319.39870298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-3008530.4974945956</v>
      </c>
      <c r="L1899" s="444">
        <f t="shared" ca="1" si="119"/>
        <v>-725055849.89619756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-725055849.89619756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-3021066.0412341566</v>
      </c>
      <c r="L1900" s="444">
        <f t="shared" ca="1" si="119"/>
        <v>-728076915.93743169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-728076915.93743169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-3033653.8164059655</v>
      </c>
      <c r="L1901" s="444">
        <f t="shared" ca="1" si="119"/>
        <v>-731110569.7538377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-731110569.7538377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-3046294.0406409902</v>
      </c>
      <c r="L1902" s="444">
        <f t="shared" ca="1" si="119"/>
        <v>-734156863.79447865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-734156863.79447865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-3058986.9324769946</v>
      </c>
      <c r="L1903" s="444">
        <f t="shared" ca="1" si="119"/>
        <v>-737215850.72695565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-737215850.72695565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-3071732.7113623153</v>
      </c>
      <c r="L1904" s="444">
        <f t="shared" ca="1" si="119"/>
        <v>-740287583.43831801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-740287583.43831801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-3084531.5976596582</v>
      </c>
      <c r="L1905" s="444">
        <f t="shared" ca="1" si="119"/>
        <v>-743372115.03597772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-743372115.03597772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-3097383.8126499071</v>
      </c>
      <c r="L1906" s="444">
        <f t="shared" ca="1" si="119"/>
        <v>-746469498.84862769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-746469498.84862769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-3110289.5785359489</v>
      </c>
      <c r="L1907" s="444">
        <f t="shared" ca="1" si="119"/>
        <v>-749579788.4271636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-749579788.4271636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-3123249.1184465149</v>
      </c>
      <c r="L1908" s="444">
        <f t="shared" ca="1" si="119"/>
        <v>-752703037.54561007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-752703037.54561007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-3136262.656440042</v>
      </c>
      <c r="L1909" s="444">
        <f t="shared" ca="1" si="119"/>
        <v>-755839300.20205009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-755839300.20205009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-3149330.4175085421</v>
      </c>
      <c r="L1910" s="444">
        <f t="shared" ca="1" si="119"/>
        <v>-758988630.61955857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-758988630.61955857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-3162452.6275814939</v>
      </c>
      <c r="L1911" s="444">
        <f t="shared" ca="1" si="119"/>
        <v>-762151083.24714005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-762151083.24714005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-3175629.5135297501</v>
      </c>
      <c r="L1912" s="444">
        <f t="shared" ca="1" si="119"/>
        <v>-765326712.76066983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-765326712.76066983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-3188861.3031694577</v>
      </c>
      <c r="L1913" s="444">
        <f t="shared" ca="1" si="119"/>
        <v>-768515574.06383932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-768515574.06383932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-3202148.225265997</v>
      </c>
      <c r="L1914" s="444">
        <f t="shared" ca="1" si="119"/>
        <v>-771717722.2891053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-771717722.2891053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-3215490.5095379385</v>
      </c>
      <c r="L1915" s="444">
        <f t="shared" ca="1" si="119"/>
        <v>-774933212.79864323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-774933212.79864323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-3228888.3866610136</v>
      </c>
      <c r="L1916" s="444">
        <f t="shared" ca="1" si="119"/>
        <v>-778162101.18530428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-778162101.18530428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-3242342.0882721012</v>
      </c>
      <c r="L1917" s="444">
        <f t="shared" ca="1" si="119"/>
        <v>-781404443.27357638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-781404443.27357638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-3255851.8469732348</v>
      </c>
      <c r="L1918" s="444">
        <f t="shared" ca="1" si="119"/>
        <v>-784660295.12054956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-784660295.12054956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-3269417.8963356232</v>
      </c>
      <c r="L1919" s="444">
        <f t="shared" ca="1" si="119"/>
        <v>-787929713.01688516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-787929713.01688516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-3283040.4709036881</v>
      </c>
      <c r="L1920" s="444">
        <f t="shared" ca="1" si="119"/>
        <v>-791212753.4877888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-791212753.4877888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-3296719.8061991199</v>
      </c>
      <c r="L1921" s="444">
        <f t="shared" ca="1" si="119"/>
        <v>-794509473.29398787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-794509473.29398787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-3310456.1387249492</v>
      </c>
      <c r="L1922" s="444">
        <f t="shared" ca="1" si="119"/>
        <v>-797819929.43271279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-797819929.43271279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-3324249.7059696368</v>
      </c>
      <c r="L1923" s="444">
        <f t="shared" ca="1" si="119"/>
        <v>-801144179.13868248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-801144179.13868248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-3338100.7464111769</v>
      </c>
      <c r="L1924" s="444">
        <f t="shared" ca="1" si="119"/>
        <v>-804482279.88509369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-804482279.88509369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-3352009.4995212238</v>
      </c>
      <c r="L1925" s="444">
        <f t="shared" ca="1" si="119"/>
        <v>-807834289.38461494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-807834289.38461494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-3365976.2057692287</v>
      </c>
      <c r="L1926" s="444">
        <f t="shared" ca="1" si="119"/>
        <v>-811200265.59038413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-811200265.59038413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-3380001.1066266005</v>
      </c>
      <c r="L1927" s="444">
        <f t="shared" ca="1" si="119"/>
        <v>-814580266.69701076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-814580266.69701076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-3394084.4445708781</v>
      </c>
      <c r="L1928" s="444">
        <f t="shared" ca="1" si="119"/>
        <v>-817974351.14158165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-817974351.14158165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-3408226.4630899234</v>
      </c>
      <c r="L1929" s="444">
        <f t="shared" ca="1" si="119"/>
        <v>-821382577.6046716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-821382577.6046716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-3422427.4066861314</v>
      </c>
      <c r="L1930" s="444">
        <f t="shared" ca="1" si="119"/>
        <v>-824805005.01135778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-824805005.01135778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-3436687.5208806572</v>
      </c>
      <c r="L1931" s="444">
        <f t="shared" ca="1" si="119"/>
        <v>-828241692.53223848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-828241692.53223848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-3451007.0522176605</v>
      </c>
      <c r="L1932" s="444">
        <f t="shared" ca="1" si="119"/>
        <v>-831692699.58445609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-831692699.58445609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-3465386.248268567</v>
      </c>
      <c r="L1933" s="444">
        <f t="shared" ca="1" si="119"/>
        <v>-835158085.83272469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-835158085.83272469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-3479825.357636353</v>
      </c>
      <c r="L1934" s="444">
        <f t="shared" ca="1" si="119"/>
        <v>-838637911.19036102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-838637911.19036102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-3494324.6299598375</v>
      </c>
      <c r="L1935" s="444">
        <f t="shared" ca="1" si="119"/>
        <v>-842132235.82032084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-842132235.82032084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-3508884.3159180037</v>
      </c>
      <c r="L1936" s="444">
        <f t="shared" ca="1" si="119"/>
        <v>-845641120.13623881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-845641120.13623881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-3523504.667234329</v>
      </c>
      <c r="L1937" s="444">
        <f t="shared" ca="1" si="119"/>
        <v>-849164624.80347311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-849164624.80347311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-3538185.9366811384</v>
      </c>
      <c r="L1938" s="444">
        <f t="shared" ca="1" si="119"/>
        <v>-852702810.74015427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-852702810.74015427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-3552928.3780839765</v>
      </c>
      <c r="L1939" s="444">
        <f t="shared" ca="1" si="119"/>
        <v>-856255739.11823821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-856255739.11823821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-3567732.246325993</v>
      </c>
      <c r="L1940" s="444">
        <f t="shared" ca="1" si="119"/>
        <v>-859823471.36456418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-859823471.36456418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-3582597.7973523512</v>
      </c>
      <c r="L1941" s="444">
        <f t="shared" ca="1" si="119"/>
        <v>-863406069.16191649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-863406069.16191649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-3597525.2881746525</v>
      </c>
      <c r="L1942" s="444">
        <f t="shared" ca="1" si="119"/>
        <v>-867003594.45009112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-867003594.45009112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-3612514.9768753792</v>
      </c>
      <c r="L1943" s="444">
        <f t="shared" ca="1" si="119"/>
        <v>-870616109.42696655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-870616109.42696655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-3627567.1226123604</v>
      </c>
      <c r="L1944" s="444">
        <f t="shared" ca="1" si="119"/>
        <v>-874243676.54957891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-874243676.54957891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-3642681.9856232447</v>
      </c>
      <c r="L1945" s="444">
        <f t="shared" ca="1" si="119"/>
        <v>-877886358.53520215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-877886358.53520215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-3657859.8272300083</v>
      </c>
      <c r="L1946" s="444">
        <f t="shared" ca="1" si="119"/>
        <v>-881544218.36243212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-881544218.36243212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-3673100.9098434667</v>
      </c>
      <c r="L1947" s="444">
        <f t="shared" ca="1" si="119"/>
        <v>-885217319.27227557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-885217319.27227557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-3688405.4969678144</v>
      </c>
      <c r="L1948" s="444">
        <f t="shared" ca="1" si="119"/>
        <v>-888905724.76924336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-888905724.76924336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-3703773.8532051807</v>
      </c>
      <c r="L1949" s="444">
        <f t="shared" ca="1" si="119"/>
        <v>-892609498.62244856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-892609498.62244856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-3719206.2442602022</v>
      </c>
      <c r="L1950" s="444">
        <f t="shared" ca="1" si="119"/>
        <v>-896328704.86670876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-896328704.86670876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-3734702.9369446193</v>
      </c>
      <c r="L1951" s="444">
        <f t="shared" ca="1" si="119"/>
        <v>-900063407.80365336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-900063407.80365336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-3750264.1991818887</v>
      </c>
      <c r="L1952" s="444">
        <f t="shared" ca="1" si="119"/>
        <v>-903813672.00283527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-903813672.00283527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-3765890.3000118141</v>
      </c>
      <c r="L1953" s="444">
        <f t="shared" ca="1" si="119"/>
        <v>-907579562.30284715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-907579562.30284715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-3781581.5095951958</v>
      </c>
      <c r="L1954" s="444">
        <f t="shared" ca="1" si="119"/>
        <v>-911361143.8124423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-911361143.8124423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-3797338.0992185092</v>
      </c>
      <c r="L1955" s="444">
        <f t="shared" ca="1" si="119"/>
        <v>-915158481.91166079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-915158481.91166079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-3813160.3412985867</v>
      </c>
      <c r="L1956" s="444">
        <f t="shared" ca="1" si="119"/>
        <v>-918971642.25295937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-918971642.25295937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-3829048.5093873306</v>
      </c>
      <c r="L1957" s="444">
        <f t="shared" ca="1" si="119"/>
        <v>-922800690.76234674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-922800690.76234674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-3845002.8781764447</v>
      </c>
      <c r="L1958" s="444">
        <f t="shared" ca="1" si="119"/>
        <v>-926645693.6405232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-926645693.6405232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-3861023.7235021801</v>
      </c>
      <c r="L1959" s="444">
        <f t="shared" ca="1" si="119"/>
        <v>-930506717.36402535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-930506717.36402535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-3877111.3223501062</v>
      </c>
      <c r="L1960" s="444">
        <f t="shared" ca="1" si="119"/>
        <v>-934383828.6863755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-934383828.6863755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-3893265.9528598976</v>
      </c>
      <c r="L1961" s="444">
        <f t="shared" ca="1" si="119"/>
        <v>-938277094.63923538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-938277094.63923538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-3909487.8943301472</v>
      </c>
      <c r="L1962" s="444">
        <f t="shared" ca="1" si="119"/>
        <v>-942186582.53356552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-942186582.53356552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-3925777.4272231902</v>
      </c>
      <c r="L1963" s="444">
        <f t="shared" ca="1" si="119"/>
        <v>-946112359.96078873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-946112359.96078873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-3942134.8331699525</v>
      </c>
      <c r="L1964" s="444">
        <f t="shared" ca="1" si="119"/>
        <v>-950054494.79395866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-950054494.79395866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-3958560.3949748278</v>
      </c>
      <c r="L1965" s="444">
        <f t="shared" ca="1" si="119"/>
        <v>-954013055.18893349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-954013055.18893349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-3975054.3966205562</v>
      </c>
      <c r="L1966" s="444">
        <f t="shared" ca="1" si="119"/>
        <v>-957988109.585554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-957988109.585554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-3991617.1232731417</v>
      </c>
      <c r="L1967" s="444">
        <f t="shared" ca="1" si="119"/>
        <v>-961979726.70882714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-961979726.70882714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-4008248.8612867799</v>
      </c>
      <c r="L1968" s="444">
        <f t="shared" ca="1" si="119"/>
        <v>-965987975.5701139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-965987975.5701139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-4024949.8982088077</v>
      </c>
      <c r="L1969" s="444">
        <f t="shared" ca="1" si="119"/>
        <v>-970012925.46832275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-970012925.46832275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-4041720.5227846783</v>
      </c>
      <c r="L1970" s="444">
        <f t="shared" ca="1" si="119"/>
        <v>-974054645.99110746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-974054645.99110746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-4058561.0249629477</v>
      </c>
      <c r="L1971" s="444">
        <f t="shared" ca="1" si="119"/>
        <v>-978113207.01607037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-978113207.01607037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-4075471.6959002931</v>
      </c>
      <c r="L1972" s="444">
        <f t="shared" ca="1" si="119"/>
        <v>-982188678.71197069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-982188678.71197069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-4092452.8279665443</v>
      </c>
      <c r="L1973" s="444">
        <f t="shared" ca="1" si="119"/>
        <v>-986281131.53993726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-986281131.53993726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-4109504.714749739</v>
      </c>
      <c r="L1974" s="444">
        <f t="shared" ca="1" si="119"/>
        <v>-990390636.25468695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-990390636.25468695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-4126627.6510611954</v>
      </c>
      <c r="L1975" s="444">
        <f t="shared" ca="1" si="119"/>
        <v>-994517263.90574813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-994517263.90574813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-4143821.9329406177</v>
      </c>
      <c r="L1976" s="444">
        <f t="shared" ca="1" si="119"/>
        <v>-998661085.83868873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-998661085.83868873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-4161087.857661203</v>
      </c>
      <c r="L1977" s="444">
        <f t="shared" ca="1" si="119"/>
        <v>-1002822173.69635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-1002822173.69635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-4178425.7237347914</v>
      </c>
      <c r="L1978" s="444">
        <f t="shared" ca="1" si="119"/>
        <v>-1007000599.4200847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-1007000599.4200847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-4195835.8309170194</v>
      </c>
      <c r="L1979" s="444">
        <f t="shared" ca="1" si="119"/>
        <v>-1011196435.2510017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-1011196435.2510017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-4213318.4802125068</v>
      </c>
      <c r="L1980" s="444">
        <f t="shared" ca="1" si="119"/>
        <v>-1015409753.7312142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-1015409753.7312142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-4230873.9738800591</v>
      </c>
      <c r="L1981" s="444">
        <f t="shared" ca="1" si="119"/>
        <v>-1019640627.7050942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-1019640627.7050942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-4248502.6154378932</v>
      </c>
      <c r="L1982" s="444">
        <f t="shared" ca="1" si="119"/>
        <v>-1023889130.3205321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-1023889130.3205321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-4266204.7096688831</v>
      </c>
      <c r="L1983" s="444">
        <f t="shared" ca="1" si="119"/>
        <v>-1028155335.030201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-1028155335.030201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-4283980.5626258375</v>
      </c>
      <c r="L1984" s="444">
        <f t="shared" ca="1" si="119"/>
        <v>-1032439315.5928268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-1032439315.5928268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-4301830.4816367785</v>
      </c>
      <c r="L1985" s="444">
        <f t="shared" ca="1" si="119"/>
        <v>-1036741146.0744636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-1036741146.0744636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-4319754.7753102649</v>
      </c>
      <c r="L1986" s="444">
        <f t="shared" ca="1" si="119"/>
        <v>-1041060900.8497739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-1041060900.8497739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-4337753.7535407245</v>
      </c>
      <c r="L1987" s="444">
        <f t="shared" ca="1" si="119"/>
        <v>-1045398654.6033146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-1045398654.6033146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-4355827.7275138116</v>
      </c>
      <c r="L1988" s="444">
        <f t="shared" ca="1" si="119"/>
        <v>-1049754482.3308284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-1049754482.3308284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-4373977.0097117852</v>
      </c>
      <c r="L1989" s="444">
        <f t="shared" ca="1" si="119"/>
        <v>-1054128459.3405402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-1054128459.3405402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-4392201.9139189171</v>
      </c>
      <c r="L1990" s="444">
        <f t="shared" ca="1" si="119"/>
        <v>-1058520661.2544591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-1058520661.2544591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-4410502.7552269129</v>
      </c>
      <c r="L1991" s="444">
        <f t="shared" ca="1" si="119"/>
        <v>-1062931164.0096861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-1062931164.0096861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-4428879.8500403594</v>
      </c>
      <c r="L1992" s="444">
        <f t="shared" ca="1" si="119"/>
        <v>-1067360043.8597264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-1067360043.8597264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-4447333.5160821937</v>
      </c>
      <c r="L1993" s="444">
        <f t="shared" ca="1" si="119"/>
        <v>-1071807377.3758086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-1071807377.3758086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-4465864.0723992027</v>
      </c>
      <c r="L1994" s="444">
        <f t="shared" ca="1" si="119"/>
        <v>-1076273241.4482079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-1076273241.4482079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-4484471.8393675331</v>
      </c>
      <c r="L1995" s="444">
        <f t="shared" ca="1" si="119"/>
        <v>-1080757713.2875755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-1080757713.2875755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-4503157.1386982314</v>
      </c>
      <c r="L1996" s="444">
        <f t="shared" ca="1" si="119"/>
        <v>-1085260870.4262738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-1085260870.4262738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-4521920.2934428072</v>
      </c>
      <c r="L1997" s="444">
        <f t="shared" ca="1" si="119"/>
        <v>-1089782790.7197165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-1089782790.7197165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-4540761.6279988186</v>
      </c>
      <c r="L1998" s="444">
        <f t="shared" ca="1" si="119"/>
        <v>-1094323552.3477154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-1094323552.3477154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-4559681.4681154806</v>
      </c>
      <c r="L1999" s="444">
        <f t="shared" ca="1" si="119"/>
        <v>-1098883233.8158309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-1098883233.8158309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-4578680.1408992959</v>
      </c>
      <c r="L2000" s="444">
        <f t="shared" ca="1" si="119"/>
        <v>-1103461913.9567301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-1103461913.9567301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-4597757.9748197086</v>
      </c>
      <c r="L2001" s="444">
        <f t="shared" ca="1" si="119"/>
        <v>-1108059671.9315498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-1108059671.9315498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-4616915.2997147907</v>
      </c>
      <c r="L2002" s="444">
        <f t="shared" ca="1" si="119"/>
        <v>-1112676587.2312646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-1112676587.2312646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-4636152.446796936</v>
      </c>
      <c r="L2003" s="444">
        <f t="shared" ca="1" si="119"/>
        <v>-1117312739.6780615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-1117312739.6780615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-4655469.7486585891</v>
      </c>
      <c r="L2004" s="444">
        <f t="shared" ca="1" si="119"/>
        <v>-1121968209.4267201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-1121968209.4267201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-4674867.5392780006</v>
      </c>
      <c r="L2005" s="444">
        <f t="shared" ca="1" si="119"/>
        <v>-1126643076.9659982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-1126643076.9659982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-4694346.1540249921</v>
      </c>
      <c r="L2006" s="444">
        <f t="shared" ca="1" si="119"/>
        <v>-1131337423.1200233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-1131337423.1200233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-4713905.9296667632</v>
      </c>
      <c r="L2007" s="444">
        <f t="shared" ca="1" si="119"/>
        <v>-1136051329.04969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-1136051329.04969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-4733547.204373708</v>
      </c>
      <c r="L2008" s="444">
        <f t="shared" ca="1" si="119"/>
        <v>-1140784876.2540636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-1140784876.2540636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-4753270.3177252654</v>
      </c>
      <c r="L2009" s="444">
        <f t="shared" ca="1" si="119"/>
        <v>-1145538146.5717888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-1145538146.5717888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-4773075.6107157869</v>
      </c>
      <c r="L2010" s="444">
        <f t="shared" ca="1" si="119"/>
        <v>-1150311222.1825047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-1150311222.1825047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-4792963.4257604359</v>
      </c>
      <c r="L2011" s="444">
        <f t="shared" ca="1" si="119"/>
        <v>-1155104185.6082652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-1155104185.6082652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-4812934.1067011049</v>
      </c>
      <c r="L2012" s="444">
        <f t="shared" ca="1" si="119"/>
        <v>-1159917119.7149663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-1159917119.7149663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-4832987.9988123598</v>
      </c>
      <c r="L2013" s="444">
        <f t="shared" ca="1" si="119"/>
        <v>-1164750107.7137787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-1164750107.7137787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-4853125.4488074109</v>
      </c>
      <c r="L2014" s="444">
        <f t="shared" ca="1" si="119"/>
        <v>-1169603233.1625862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-1169603233.1625862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-4873346.8048441093</v>
      </c>
      <c r="L2015" s="444">
        <f t="shared" ca="1" si="119"/>
        <v>-1174476579.9674304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-1174476579.9674304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-4893652.4165309593</v>
      </c>
      <c r="L2016" s="444">
        <f t="shared" ca="1" si="119"/>
        <v>-1179370232.3839612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-1179370232.3839612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-4914042.6349331718</v>
      </c>
      <c r="L2017" s="444">
        <f t="shared" ca="1" si="119"/>
        <v>-1184284275.0188944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-1184284275.0188944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-4934517.8125787266</v>
      </c>
      <c r="L2018" s="444">
        <f t="shared" ca="1" si="119"/>
        <v>-1189218792.8314731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-1189218792.8314731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-4955078.3034644714</v>
      </c>
      <c r="L2019" s="444">
        <f t="shared" ca="1" si="119"/>
        <v>-1194173871.1349375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-1194173871.1349375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-4975724.4630622398</v>
      </c>
      <c r="L2020" s="444">
        <f t="shared" ca="1" si="119"/>
        <v>-1199149595.5979998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-1199149595.5979998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-4996456.648324999</v>
      </c>
      <c r="L2021" s="444">
        <f t="shared" ca="1" si="119"/>
        <v>-1204146052.2463248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-1204146052.2463248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-5017275.2176930197</v>
      </c>
      <c r="L2022" s="444">
        <f t="shared" ca="1" si="119"/>
        <v>-1209163327.4640179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-1209163327.4640179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-5038180.5311000748</v>
      </c>
      <c r="L2023" s="444">
        <f t="shared" ca="1" si="119"/>
        <v>-1214201507.9951179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-1214201507.9951179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-5059172.9499796582</v>
      </c>
      <c r="L2024" s="444">
        <f t="shared" ca="1" si="119"/>
        <v>-1219260680.9450974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-1219260680.9450974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-5080252.8372712396</v>
      </c>
      <c r="L2025" s="444">
        <f t="shared" ca="1" si="119"/>
        <v>-1224340933.7823687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-1224340933.7823687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-5101420.5574265365</v>
      </c>
      <c r="L2026" s="444">
        <f t="shared" ca="1" si="119"/>
        <v>-1229442354.3397951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-1229442354.3397951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-5122676.476415813</v>
      </c>
      <c r="L2027" s="444">
        <f t="shared" ca="1" si="119"/>
        <v>-1234565030.816211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-1234565030.816211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-5144020.961734212</v>
      </c>
      <c r="L2028" s="444">
        <f t="shared" ca="1" si="119"/>
        <v>-1239709051.7779453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-1239709051.7779453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-5165454.3824081048</v>
      </c>
      <c r="L2029" s="444">
        <f t="shared" ca="1" si="119"/>
        <v>-1244874506.1603534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-1244874506.1603534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-5186977.1090014726</v>
      </c>
      <c r="L2030" s="444">
        <f t="shared" ca="1" si="119"/>
        <v>-1250061483.2693548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-1250061483.2693548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-5208589.5136223119</v>
      </c>
      <c r="L2031" s="444">
        <f t="shared" ca="1" si="119"/>
        <v>-1255270072.7829771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-1255270072.7829771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-5230291.9699290711</v>
      </c>
      <c r="L2032" s="444">
        <f t="shared" ca="1" si="119"/>
        <v>-1260500364.7529061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-1260500364.7529061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-5252084.8531371085</v>
      </c>
      <c r="L2033" s="444">
        <f t="shared" ca="1" si="119"/>
        <v>-1265752449.6060431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-1265752449.6060431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-5273968.5400251793</v>
      </c>
      <c r="L2034" s="444">
        <f t="shared" ca="1" si="119"/>
        <v>-1271026418.1460683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-1271026418.1460683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-5295943.4089419516</v>
      </c>
      <c r="L2035" s="444">
        <f t="shared" ca="1" si="119"/>
        <v>-1276322361.5550103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-1276322361.5550103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-5318009.8398125432</v>
      </c>
      <c r="L2036" s="444">
        <f t="shared" ca="1" si="119"/>
        <v>-1281640371.3948228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-1281640371.3948228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-5340168.2141450951</v>
      </c>
      <c r="L2037" s="444">
        <f t="shared" ca="1" si="119"/>
        <v>-1286980539.608968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-1286980539.608968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-5362418.9150373666</v>
      </c>
      <c r="L2038" s="444">
        <f t="shared" ca="1" si="119"/>
        <v>-1292342958.5240054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-1292342958.5240054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-5384762.3271833556</v>
      </c>
      <c r="L2039" s="444">
        <f t="shared" ca="1" si="119"/>
        <v>-1297727720.8511887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-1297727720.8511887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-5407198.8368799528</v>
      </c>
      <c r="L2040" s="444">
        <f t="shared" ca="1" si="119"/>
        <v>-1303134919.6880686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-1303134919.6880686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-5429728.8320336193</v>
      </c>
      <c r="L2041" s="444">
        <f t="shared" ca="1" si="119"/>
        <v>-1308564648.5201023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-1308564648.5201023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-5452352.7021670928</v>
      </c>
      <c r="L2042" s="444">
        <f t="shared" ca="1" si="119"/>
        <v>-1314017001.2222693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-1314017001.2222693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-5475070.8384261224</v>
      </c>
      <c r="L2043" s="444">
        <f t="shared" ca="1" si="119"/>
        <v>-1319492072.0606954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-1319492072.0606954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-5497883.6335862307</v>
      </c>
      <c r="L2044" s="444">
        <f t="shared" ca="1" si="119"/>
        <v>-1324989955.6942816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-1324989955.6942816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-5520791.4820595067</v>
      </c>
      <c r="L2045" s="444">
        <f t="shared" ca="1" si="119"/>
        <v>-1330510747.1763411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-1330510747.1763411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-5543794.7799014207</v>
      </c>
      <c r="L2046" s="444">
        <f t="shared" ca="1" si="119"/>
        <v>-1336054541.9562426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-1336054541.9562426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-5566893.9248176776</v>
      </c>
      <c r="L2047" s="444">
        <f t="shared" ca="1" si="119"/>
        <v>-1341621435.8810601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-1341621435.8810601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-5590089.3161710836</v>
      </c>
      <c r="L2048" s="444">
        <f t="shared" ref="L2048:L2302" ca="1" si="124">I2048-J2048+K2048</f>
        <v>-1347211525.1972313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-1347211525.1972313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-5613381.3549884632</v>
      </c>
      <c r="L2049" s="444">
        <f t="shared" ca="1" si="124"/>
        <v>-1352824906.5522199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-1352824906.5522199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-5636770.4439675827</v>
      </c>
      <c r="L2050" s="444">
        <f t="shared" ca="1" si="124"/>
        <v>-1358461676.9961874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-1358461676.9961874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-5660256.9874841142</v>
      </c>
      <c r="L2051" s="444">
        <f t="shared" ca="1" si="124"/>
        <v>-1364121933.9836717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-1364121933.9836717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-5683841.3915986316</v>
      </c>
      <c r="L2052" s="444">
        <f t="shared" ca="1" si="124"/>
        <v>-1369805775.3752704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-1369805775.3752704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-5707524.0640636263</v>
      </c>
      <c r="L2053" s="444">
        <f t="shared" ca="1" si="124"/>
        <v>-1375513299.4393339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-1375513299.4393339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-5731305.4143305579</v>
      </c>
      <c r="L2054" s="444">
        <f t="shared" ca="1" si="124"/>
        <v>-1381244604.8536644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-1381244604.8536644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-5755185.8535569347</v>
      </c>
      <c r="L2055" s="444">
        <f t="shared" ca="1" si="124"/>
        <v>-1386999790.7072213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-1386999790.7072213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-5779165.7946134219</v>
      </c>
      <c r="L2056" s="444">
        <f t="shared" ca="1" si="124"/>
        <v>-1392778956.5018346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-1392778956.5018346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-5803245.6520909779</v>
      </c>
      <c r="L2057" s="444">
        <f t="shared" ca="1" si="124"/>
        <v>-1398582202.1539257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-1398582202.1539257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-5827425.8423080239</v>
      </c>
      <c r="L2058" s="444">
        <f t="shared" ca="1" si="124"/>
        <v>-1404409627.9962337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-1404409627.9962337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-5851706.7833176404</v>
      </c>
      <c r="L2059" s="444">
        <f t="shared" ca="1" si="124"/>
        <v>-1410261334.7795513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-1410261334.7795513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-5876088.8949147966</v>
      </c>
      <c r="L2060" s="444">
        <f t="shared" ca="1" si="124"/>
        <v>-1416137423.6744661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-1416137423.6744661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-5900572.5986436084</v>
      </c>
      <c r="L2061" s="444">
        <f t="shared" ca="1" si="124"/>
        <v>-1422037996.2731097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-1422037996.2731097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-5925158.3178046234</v>
      </c>
      <c r="L2062" s="444">
        <f t="shared" ca="1" si="124"/>
        <v>-1427963154.5909142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-1427963154.5909142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-5949846.4774621427</v>
      </c>
      <c r="L2063" s="444">
        <f t="shared" ca="1" si="124"/>
        <v>-1433913001.0683763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-1433913001.0683763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-5974637.5044515682</v>
      </c>
      <c r="L2064" s="444">
        <f t="shared" ca="1" si="124"/>
        <v>-1439887638.5728278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-1439887638.5728278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-5999531.8273867825</v>
      </c>
      <c r="L2065" s="444">
        <f t="shared" ca="1" si="124"/>
        <v>-1445887170.4002147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-1445887170.4002147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-6024529.876667561</v>
      </c>
      <c r="L2066" s="444">
        <f t="shared" ca="1" si="124"/>
        <v>-1451911700.2768822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-1451911700.2768822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-6049632.0844870089</v>
      </c>
      <c r="L2067" s="444">
        <f t="shared" ca="1" si="124"/>
        <v>-1457961332.3613691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-1457961332.3613691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-6074838.8848390384</v>
      </c>
      <c r="L2068" s="444">
        <f t="shared" ca="1" si="124"/>
        <v>-1464036171.2462082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-1464036171.2462082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-6100150.7135258671</v>
      </c>
      <c r="L2069" s="444">
        <f t="shared" ca="1" si="124"/>
        <v>-1470136321.959734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-1470136321.959734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-6125568.0081655579</v>
      </c>
      <c r="L2070" s="444">
        <f t="shared" ca="1" si="124"/>
        <v>-1476261889.9678996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-1476261889.9678996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-6151091.2081995811</v>
      </c>
      <c r="L2071" s="444">
        <f t="shared" ca="1" si="124"/>
        <v>-1482412981.1760991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-1482412981.1760991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-6176720.7549004126</v>
      </c>
      <c r="L2072" s="444">
        <f t="shared" ca="1" si="124"/>
        <v>-1488589701.9309995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-1488589701.9309995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-6202457.0913791647</v>
      </c>
      <c r="L2073" s="444">
        <f t="shared" ca="1" si="124"/>
        <v>-1494792159.0223787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-1494792159.0223787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-6228300.6625932446</v>
      </c>
      <c r="L2074" s="444">
        <f t="shared" ca="1" si="124"/>
        <v>-1501020459.6849718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-1501020459.6849718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-6254251.9153540488</v>
      </c>
      <c r="L2075" s="444">
        <f t="shared" ca="1" si="124"/>
        <v>-1507274711.6003258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-1507274711.6003258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-6280311.2983346907</v>
      </c>
      <c r="L2076" s="444">
        <f t="shared" ca="1" si="124"/>
        <v>-1513555022.8986604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-1513555022.8986604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-6306479.2620777516</v>
      </c>
      <c r="L2077" s="444">
        <f t="shared" ca="1" si="124"/>
        <v>-1519861502.1607382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-1519861502.1607382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-6332756.2590030758</v>
      </c>
      <c r="L2078" s="444">
        <f t="shared" ca="1" si="124"/>
        <v>-1526194258.4197414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-1526194258.4197414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-6359142.7434155894</v>
      </c>
      <c r="L2079" s="444">
        <f t="shared" ca="1" si="124"/>
        <v>-1532553401.163157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-1532553401.163157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-6385639.1715131542</v>
      </c>
      <c r="L2080" s="444">
        <f t="shared" ca="1" si="124"/>
        <v>-1538939040.3346701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-1538939040.3346701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-6412246.0013944581</v>
      </c>
      <c r="L2081" s="444">
        <f t="shared" ca="1" si="124"/>
        <v>-1545351286.3360646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-1545351286.3360646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-6438963.693066936</v>
      </c>
      <c r="L2082" s="444">
        <f t="shared" ca="1" si="124"/>
        <v>-1551790250.0291314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-1551790250.0291314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-6465792.7084547142</v>
      </c>
      <c r="L2083" s="444">
        <f t="shared" ca="1" si="124"/>
        <v>-1558256042.737586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-1558256042.737586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-6492733.5114066079</v>
      </c>
      <c r="L2084" s="444">
        <f t="shared" ca="1" si="124"/>
        <v>-1564748776.2489927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-1564748776.2489927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-6519786.5677041365</v>
      </c>
      <c r="L2085" s="444">
        <f t="shared" ca="1" si="124"/>
        <v>-1571268562.8166969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-1571268562.8166969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-6546952.3450695705</v>
      </c>
      <c r="L2086" s="444">
        <f t="shared" ca="1" si="124"/>
        <v>-1577815515.1617665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-1577815515.1617665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-6574231.313174027</v>
      </c>
      <c r="L2087" s="444">
        <f t="shared" ca="1" si="124"/>
        <v>-1584389746.4749405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-1584389746.4749405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-6601623.9436455853</v>
      </c>
      <c r="L2088" s="444">
        <f t="shared" ca="1" si="124"/>
        <v>-1590991370.418586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-1590991370.418586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-6629130.7100774413</v>
      </c>
      <c r="L2089" s="444">
        <f t="shared" ca="1" si="124"/>
        <v>-1597620501.1286635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-1597620501.1286635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-6656752.0880360976</v>
      </c>
      <c r="L2090" s="444">
        <f t="shared" ca="1" si="124"/>
        <v>-1604277253.2166996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-1604277253.2166996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-6684488.5550695816</v>
      </c>
      <c r="L2091" s="444">
        <f t="shared" ca="1" si="124"/>
        <v>-1610961741.7717693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-1610961741.7717693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-6712340.5907157054</v>
      </c>
      <c r="L2092" s="444">
        <f t="shared" ca="1" si="124"/>
        <v>-1617674082.3624849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-1617674082.3624849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-6740308.6765103536</v>
      </c>
      <c r="L2093" s="444">
        <f t="shared" ca="1" si="124"/>
        <v>-1624414391.0389953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-1624414391.0389953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-6768393.2959958138</v>
      </c>
      <c r="L2094" s="444">
        <f t="shared" ca="1" si="124"/>
        <v>-1631182784.334991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-1631182784.334991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-6796594.9347291291</v>
      </c>
      <c r="L2095" s="444">
        <f t="shared" ca="1" si="124"/>
        <v>-1637979379.2697201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-1637979379.2697201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-6824914.0802905001</v>
      </c>
      <c r="L2096" s="444">
        <f t="shared" ca="1" si="124"/>
        <v>-1644804293.3500106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-1644804293.3500106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-6853351.2222917108</v>
      </c>
      <c r="L2097" s="444">
        <f t="shared" ca="1" si="124"/>
        <v>-1651657644.5723023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-1651657644.5723023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-6881906.8523845933</v>
      </c>
      <c r="L2098" s="444">
        <f t="shared" ca="1" si="124"/>
        <v>-1658539551.4246869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-1658539551.4246869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-6910581.4642695291</v>
      </c>
      <c r="L2099" s="444">
        <f t="shared" ca="1" si="124"/>
        <v>-1665450132.8889565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-1665450132.8889565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-6939375.5537039852</v>
      </c>
      <c r="L2100" s="444">
        <f t="shared" ca="1" si="124"/>
        <v>-1672389508.4426606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-1672389508.4426606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-6968289.6185110854</v>
      </c>
      <c r="L2101" s="444">
        <f t="shared" ca="1" si="124"/>
        <v>-1679357798.0611718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-1679357798.0611718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-6997324.1585882148</v>
      </c>
      <c r="L2102" s="444">
        <f t="shared" ca="1" si="124"/>
        <v>-1686355122.2197599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-1686355122.2197599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-7026479.6759156659</v>
      </c>
      <c r="L2103" s="444">
        <f t="shared" ca="1" si="124"/>
        <v>-1693381601.8956757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-1693381601.8956757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-7055756.6745653152</v>
      </c>
      <c r="L2104" s="444">
        <f t="shared" ca="1" si="124"/>
        <v>-1700437358.570241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-1700437358.570241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-7085155.6607093373</v>
      </c>
      <c r="L2105" s="444">
        <f t="shared" ca="1" si="124"/>
        <v>-1707522514.2309504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-1707522514.2309504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-7114677.1426289594</v>
      </c>
      <c r="L2106" s="444">
        <f t="shared" ca="1" si="124"/>
        <v>-1714637191.3735793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-1714637191.3735793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-7144321.6307232482</v>
      </c>
      <c r="L2107" s="444">
        <f t="shared" ca="1" si="124"/>
        <v>-1721781513.0043025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-1721781513.0043025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-7174089.6375179272</v>
      </c>
      <c r="L2108" s="444">
        <f t="shared" ca="1" si="124"/>
        <v>-1728955602.6418204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-1728955602.6418204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-7203981.6776742516</v>
      </c>
      <c r="L2109" s="444">
        <f t="shared" ca="1" si="124"/>
        <v>-1736159584.3194947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-1736159584.3194947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-7233998.2679978944</v>
      </c>
      <c r="L2110" s="444">
        <f t="shared" ca="1" si="124"/>
        <v>-1743393582.5874927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-1743393582.5874927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-7264139.9274478862</v>
      </c>
      <c r="L2111" s="444">
        <f t="shared" ca="1" si="124"/>
        <v>-1750657722.5149405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-1750657722.5149405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-7294407.1771455854</v>
      </c>
      <c r="L2112" s="444">
        <f t="shared" ca="1" si="124"/>
        <v>-1757952129.692086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-1757952129.692086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-7324800.54038369</v>
      </c>
      <c r="L2113" s="444">
        <f t="shared" ca="1" si="124"/>
        <v>-1765276930.2324696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-1765276930.2324696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-7355320.54263529</v>
      </c>
      <c r="L2114" s="444">
        <f t="shared" ca="1" si="124"/>
        <v>-1772632250.7751048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-1772632250.7751048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-7385967.7115629362</v>
      </c>
      <c r="L2115" s="444">
        <f t="shared" ca="1" si="124"/>
        <v>-1780018218.4866676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-1780018218.4866676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-7416742.5770277819</v>
      </c>
      <c r="L2116" s="444">
        <f t="shared" ca="1" si="124"/>
        <v>-1787434961.0636954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-1787434961.0636954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-7447645.6710987305</v>
      </c>
      <c r="L2117" s="444">
        <f t="shared" ca="1" si="124"/>
        <v>-1794882606.7347941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-1794882606.7347941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-7478677.5280616423</v>
      </c>
      <c r="L2118" s="444">
        <f t="shared" ca="1" si="124"/>
        <v>-1802361284.2628558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-1802361284.2628558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-7509838.6844285661</v>
      </c>
      <c r="L2119" s="444">
        <f t="shared" ca="1" si="124"/>
        <v>-1809871122.9472842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-1809871122.9472842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-7541129.6789470175</v>
      </c>
      <c r="L2120" s="444">
        <f t="shared" ca="1" si="124"/>
        <v>-1817412252.6262312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-1817412252.6262312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-7572551.0526092965</v>
      </c>
      <c r="L2121" s="444">
        <f t="shared" ca="1" si="124"/>
        <v>-1824984803.6788404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-1824984803.6788404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-7604103.3486618362</v>
      </c>
      <c r="L2122" s="444">
        <f t="shared" ca="1" si="124"/>
        <v>-1832588907.0275023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-1832588907.0275023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-7635787.1126145925</v>
      </c>
      <c r="L2123" s="444">
        <f t="shared" ca="1" si="124"/>
        <v>-1840224694.1401169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-1840224694.1401169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-7667602.8922504866</v>
      </c>
      <c r="L2124" s="444">
        <f t="shared" ca="1" si="124"/>
        <v>-1847892297.0323675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-1847892297.0323675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-7699551.2376348646</v>
      </c>
      <c r="L2125" s="444">
        <f t="shared" ca="1" si="124"/>
        <v>-1855591848.2700024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-1855591848.2700024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-7731632.7011250099</v>
      </c>
      <c r="L2126" s="444">
        <f t="shared" ca="1" si="124"/>
        <v>-1863323480.9711273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-1863323480.9711273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-7763847.8373796968</v>
      </c>
      <c r="L2127" s="444">
        <f t="shared" ca="1" si="124"/>
        <v>-1871087328.808507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-1871087328.808507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-7796197.2033687793</v>
      </c>
      <c r="L2128" s="444">
        <f t="shared" ca="1" si="124"/>
        <v>-1878883526.0118756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-1878883526.0118756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-7828681.3583828164</v>
      </c>
      <c r="L2129" s="444">
        <f t="shared" ca="1" si="124"/>
        <v>-1886712207.3702583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-1886712207.3702583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-7861300.864042744</v>
      </c>
      <c r="L2130" s="444">
        <f t="shared" ca="1" si="124"/>
        <v>-1894573508.2343011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-1894573508.2343011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-7894056.2843095874</v>
      </c>
      <c r="L2131" s="444">
        <f t="shared" ca="1" si="124"/>
        <v>-1902467564.5186107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-1902467564.5186107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-7926948.1854942115</v>
      </c>
      <c r="L2132" s="444">
        <f t="shared" ca="1" si="124"/>
        <v>-1910394512.7041049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-1910394512.7041049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-7959977.1362671033</v>
      </c>
      <c r="L2133" s="444">
        <f t="shared" ca="1" si="124"/>
        <v>-1918354489.8403721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-1918354489.8403721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-7993143.7076682169</v>
      </c>
      <c r="L2134" s="444">
        <f t="shared" ca="1" si="124"/>
        <v>-1926347633.5480404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-1926347633.5480404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-8026448.4731168346</v>
      </c>
      <c r="L2135" s="444">
        <f t="shared" ca="1" si="124"/>
        <v>-1934374082.0211573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-1934374082.0211573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-8059892.0084214881</v>
      </c>
      <c r="L2136" s="444">
        <f t="shared" ca="1" si="124"/>
        <v>-1942433974.0295787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-1942433974.0295787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-8093474.8917899122</v>
      </c>
      <c r="L2137" s="444">
        <f t="shared" ca="1" si="124"/>
        <v>-1950527448.9213686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-1950527448.9213686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-8127197.7038390366</v>
      </c>
      <c r="L2138" s="444">
        <f t="shared" ca="1" si="124"/>
        <v>-1958654646.6252077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-1958654646.6252077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-8161061.0276050316</v>
      </c>
      <c r="L2139" s="444">
        <f t="shared" ca="1" si="124"/>
        <v>-1966815707.6528127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-1966815707.6528127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-8195065.4485533852</v>
      </c>
      <c r="L2140" s="444">
        <f t="shared" ca="1" si="124"/>
        <v>-1975010773.101366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-1975010773.101366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-8229211.5545890247</v>
      </c>
      <c r="L2141" s="444">
        <f t="shared" ca="1" si="124"/>
        <v>-1983239984.6559551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-1983239984.6559551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-8263499.9360664785</v>
      </c>
      <c r="L2142" s="444">
        <f t="shared" ca="1" si="124"/>
        <v>-1991503484.5920215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-1991503484.5920215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-8297931.1858000904</v>
      </c>
      <c r="L2143" s="444">
        <f t="shared" ca="1" si="124"/>
        <v>-1999801415.7778215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-1999801415.7778215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-8332505.8990742564</v>
      </c>
      <c r="L2144" s="444">
        <f t="shared" ca="1" si="124"/>
        <v>-2008133921.6768959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-2008133921.6768959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-8367224.6736537339</v>
      </c>
      <c r="L2145" s="444">
        <f t="shared" ca="1" si="124"/>
        <v>-2016501146.3505497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-2016501146.3505497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-8402088.1097939555</v>
      </c>
      <c r="L2146" s="444">
        <f t="shared" ca="1" si="124"/>
        <v>-2024903234.4603436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-2024903234.4603436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-8437096.8102514315</v>
      </c>
      <c r="L2147" s="444">
        <f t="shared" ca="1" si="124"/>
        <v>-2033340331.2705951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-2033340331.2705951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-8472251.3802941442</v>
      </c>
      <c r="L2148" s="444">
        <f t="shared" ca="1" si="124"/>
        <v>-2041812582.6508892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-2041812582.6508892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-8507552.4277120382</v>
      </c>
      <c r="L2149" s="444">
        <f t="shared" ca="1" si="124"/>
        <v>-2050320135.0786011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-2050320135.0786011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-8543000.5628275052</v>
      </c>
      <c r="L2150" s="444">
        <f t="shared" ca="1" si="124"/>
        <v>-2058863135.6414287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-2058863135.6414287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-8578596.3985059522</v>
      </c>
      <c r="L2151" s="444">
        <f t="shared" ca="1" si="124"/>
        <v>-2067441732.0399346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-2067441732.0399346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-8614340.5501663946</v>
      </c>
      <c r="L2152" s="444">
        <f t="shared" ca="1" si="124"/>
        <v>-2076056072.590101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-2076056072.590101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-8650233.6357920878</v>
      </c>
      <c r="L2153" s="444">
        <f t="shared" ca="1" si="124"/>
        <v>-2084706306.225893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-2084706306.225893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-8686276.2759412192</v>
      </c>
      <c r="L2154" s="444">
        <f t="shared" ca="1" si="124"/>
        <v>-2093392582.5018342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-2093392582.5018342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-8722469.0937576424</v>
      </c>
      <c r="L2155" s="444">
        <f t="shared" ca="1" si="124"/>
        <v>-2102115051.5955918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-2102115051.5955918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-8758812.7149816323</v>
      </c>
      <c r="L2156" s="444">
        <f t="shared" ca="1" si="124"/>
        <v>-2110873864.3105733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-2110873864.3105733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-8795307.7679607216</v>
      </c>
      <c r="L2157" s="444">
        <f t="shared" ca="1" si="124"/>
        <v>-2119669172.0785341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-2119669172.0785341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-8831954.8836605586</v>
      </c>
      <c r="L2158" s="444">
        <f t="shared" ca="1" si="124"/>
        <v>-2128501126.9621947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-2128501126.9621947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-8868754.6956758108</v>
      </c>
      <c r="L2159" s="444">
        <f t="shared" ca="1" si="124"/>
        <v>-2137369881.6578705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-2137369881.6578705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-8905707.8402411267</v>
      </c>
      <c r="L2160" s="444">
        <f t="shared" ca="1" si="124"/>
        <v>-2146275589.4981117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-2146275589.4981117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-8942814.9562421329</v>
      </c>
      <c r="L2161" s="444">
        <f t="shared" ca="1" si="124"/>
        <v>-2155218404.4543538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-2155218404.4543538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-8980076.685226474</v>
      </c>
      <c r="L2162" s="444">
        <f t="shared" ca="1" si="124"/>
        <v>-2164198481.1395802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-2164198481.1395802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-9017493.6714149173</v>
      </c>
      <c r="L2163" s="444">
        <f t="shared" ca="1" si="124"/>
        <v>-2173215974.8109951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-2173215974.8109951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-9055066.5617124792</v>
      </c>
      <c r="L2164" s="444">
        <f t="shared" ca="1" si="124"/>
        <v>-2182271041.3727074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-2182271041.3727074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-9092796.0057196133</v>
      </c>
      <c r="L2165" s="444">
        <f t="shared" ca="1" si="124"/>
        <v>-2191363837.378427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-2191363837.378427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-9130682.6557434462</v>
      </c>
      <c r="L2166" s="444">
        <f t="shared" ca="1" si="124"/>
        <v>-2200494520.0341706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-2200494520.0341706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-9168727.1668090448</v>
      </c>
      <c r="L2167" s="444">
        <f t="shared" ca="1" si="124"/>
        <v>-2209663247.2009797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-2209663247.2009797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-9206930.1966707483</v>
      </c>
      <c r="L2168" s="444">
        <f t="shared" ca="1" si="124"/>
        <v>-2218870177.3976502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-2218870177.3976502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-9245292.4058235418</v>
      </c>
      <c r="L2169" s="444">
        <f t="shared" ca="1" si="124"/>
        <v>-2228115469.8034739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-2228115469.8034739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-9283814.4575144742</v>
      </c>
      <c r="L2170" s="444">
        <f t="shared" ca="1" si="124"/>
        <v>-2237399284.2609882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-2237399284.2609882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-9322497.017754117</v>
      </c>
      <c r="L2171" s="444">
        <f t="shared" ca="1" si="124"/>
        <v>-2246721781.2787423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-2246721781.2787423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-9361340.7553280927</v>
      </c>
      <c r="L2172" s="444">
        <f t="shared" ca="1" si="124"/>
        <v>-2256083122.0340705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-2256083122.0340705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-9400346.3418086264</v>
      </c>
      <c r="L2173" s="444">
        <f t="shared" ca="1" si="124"/>
        <v>-2265483468.3758793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-2265483468.3758793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-9439514.4515661635</v>
      </c>
      <c r="L2174" s="444">
        <f t="shared" ca="1" si="124"/>
        <v>-2274922982.8274455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-2274922982.8274455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-9478845.761781022</v>
      </c>
      <c r="L2175" s="444">
        <f t="shared" ca="1" si="124"/>
        <v>-2284401828.5892267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-2284401828.5892267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-9518340.9524551108</v>
      </c>
      <c r="L2176" s="444">
        <f t="shared" ca="1" si="124"/>
        <v>-2293920169.5416818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-2293920169.5416818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-9558000.7064236738</v>
      </c>
      <c r="L2177" s="444">
        <f t="shared" ca="1" si="124"/>
        <v>-2303478170.2481055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-2303478170.2481055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-9597825.7093671057</v>
      </c>
      <c r="L2178" s="444">
        <f t="shared" ca="1" si="124"/>
        <v>-2313075995.9574728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-2313075995.9574728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-9637816.6498228032</v>
      </c>
      <c r="L2179" s="444">
        <f t="shared" ca="1" si="124"/>
        <v>-2322713812.6072955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-2322713812.6072955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-9677974.2191970646</v>
      </c>
      <c r="L2180" s="444">
        <f t="shared" ca="1" si="124"/>
        <v>-2332391786.8264928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-2332391786.8264928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-9718299.1117770523</v>
      </c>
      <c r="L2181" s="444">
        <f t="shared" ca="1" si="124"/>
        <v>-2342110085.9382696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-2342110085.9382696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-9758792.0247427896</v>
      </c>
      <c r="L2182" s="444">
        <f t="shared" ca="1" si="124"/>
        <v>-2351868877.9630122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-2351868877.9630122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-9799453.6581792179</v>
      </c>
      <c r="L2183" s="444">
        <f t="shared" ca="1" si="124"/>
        <v>-2361668331.6211915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-2361668331.6211915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-9840284.7150882985</v>
      </c>
      <c r="L2184" s="444">
        <f t="shared" ca="1" si="124"/>
        <v>-2371508616.3362799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-2371508616.3362799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-9881285.9014011659</v>
      </c>
      <c r="L2185" s="444">
        <f t="shared" ca="1" si="124"/>
        <v>-2381389902.2376809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-2381389902.2376809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-9922457.9259903375</v>
      </c>
      <c r="L2186" s="444">
        <f t="shared" ca="1" si="124"/>
        <v>-2391312360.163671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-2391312360.163671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-9963801.5006819628</v>
      </c>
      <c r="L2187" s="444">
        <f t="shared" ca="1" si="124"/>
        <v>-2401276161.6643529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-2401276161.6643529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-10005317.340268137</v>
      </c>
      <c r="L2188" s="444">
        <f t="shared" ca="1" si="124"/>
        <v>-2411281479.004621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-2411281479.004621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-10047006.162519254</v>
      </c>
      <c r="L2189" s="444">
        <f t="shared" ca="1" si="124"/>
        <v>-2421328485.1671405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-2421328485.1671405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-10088868.688196419</v>
      </c>
      <c r="L2190" s="444">
        <f t="shared" ca="1" si="124"/>
        <v>-2431417353.8553367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-2431417353.8553367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-10130905.641063903</v>
      </c>
      <c r="L2191" s="444">
        <f t="shared" ca="1" si="124"/>
        <v>-2441548259.4964004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-2441548259.4964004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-10173117.747901669</v>
      </c>
      <c r="L2192" s="444">
        <f t="shared" ca="1" si="124"/>
        <v>-2451721377.2443018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-2451721377.2443018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-10215505.738517923</v>
      </c>
      <c r="L2193" s="444">
        <f t="shared" ca="1" si="124"/>
        <v>-2461936882.9828196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-2461936882.9828196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-10258070.345761748</v>
      </c>
      <c r="L2194" s="444">
        <f t="shared" ca="1" si="124"/>
        <v>-2472194953.3285813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-2472194953.3285813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-10300812.305535756</v>
      </c>
      <c r="L2195" s="444">
        <f t="shared" ca="1" si="124"/>
        <v>-2482495765.6341171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-2482495765.6341171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-10343732.356808821</v>
      </c>
      <c r="L2196" s="444">
        <f t="shared" ca="1" si="124"/>
        <v>-2492839497.9909258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-2492839497.9909258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-10386831.241628857</v>
      </c>
      <c r="L2197" s="444">
        <f t="shared" ca="1" si="124"/>
        <v>-2503226329.2325544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-2503226329.2325544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-10430109.705135643</v>
      </c>
      <c r="L2198" s="444">
        <f t="shared" ca="1" si="124"/>
        <v>-2513656438.9376903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-2513656438.9376903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-10473568.495573709</v>
      </c>
      <c r="L2199" s="444">
        <f t="shared" ca="1" si="124"/>
        <v>-2524130007.4332638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-2524130007.4332638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-10517208.364305265</v>
      </c>
      <c r="L2200" s="444">
        <f t="shared" ca="1" si="124"/>
        <v>-2534647215.7975693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-2534647215.7975693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-10561030.065823205</v>
      </c>
      <c r="L2201" s="444">
        <f t="shared" ca="1" si="124"/>
        <v>-2545208245.8633924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-2545208245.8633924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-10605034.357764134</v>
      </c>
      <c r="L2202" s="444">
        <f t="shared" ca="1" si="124"/>
        <v>-2555813280.2211566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-2555813280.2211566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-10649222.000921486</v>
      </c>
      <c r="L2203" s="444">
        <f t="shared" ca="1" si="124"/>
        <v>-2566462502.2220778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-2566462502.2220778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-10693593.759258658</v>
      </c>
      <c r="L2204" s="444">
        <f t="shared" ca="1" si="124"/>
        <v>-2577156095.9813366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-2577156095.9813366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-10738150.399922235</v>
      </c>
      <c r="L2205" s="444">
        <f t="shared" ca="1" si="124"/>
        <v>-2587894246.381259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-2587894246.381259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-10782892.693255246</v>
      </c>
      <c r="L2206" s="444">
        <f t="shared" ca="1" si="124"/>
        <v>-2598677139.0745144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-2598677139.0745144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-10827821.412810476</v>
      </c>
      <c r="L2207" s="444">
        <f t="shared" ca="1" si="124"/>
        <v>-2609504960.4873247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-2609504960.4873247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-10872937.335363854</v>
      </c>
      <c r="L2208" s="444">
        <f t="shared" ca="1" si="124"/>
        <v>-2620377897.8226886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-2620377897.8226886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-10918241.240927869</v>
      </c>
      <c r="L2209" s="444">
        <f t="shared" ca="1" si="124"/>
        <v>-2631296139.0636163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-2631296139.0636163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-10963733.912765067</v>
      </c>
      <c r="L2210" s="444">
        <f t="shared" ca="1" si="124"/>
        <v>-2642259872.9763813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-2642259872.9763813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-11009416.137401588</v>
      </c>
      <c r="L2211" s="444">
        <f t="shared" ca="1" si="124"/>
        <v>-2653269289.1137829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-2653269289.1137829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-11055288.704640761</v>
      </c>
      <c r="L2212" s="444">
        <f t="shared" ca="1" si="124"/>
        <v>-2664324577.8184237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-2664324577.8184237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-11101352.407576766</v>
      </c>
      <c r="L2213" s="444">
        <f t="shared" ca="1" si="124"/>
        <v>-2675425930.2260003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-2675425930.2260003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-11147608.042608334</v>
      </c>
      <c r="L2214" s="444">
        <f t="shared" ca="1" si="124"/>
        <v>-2686573538.2686086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-2686573538.2686086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-11194056.409452535</v>
      </c>
      <c r="L2215" s="444">
        <f t="shared" ca="1" si="124"/>
        <v>-2697767594.678061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-2697767594.678061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-11240698.311158588</v>
      </c>
      <c r="L2216" s="444">
        <f t="shared" ca="1" si="124"/>
        <v>-2709008292.9892197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-2709008292.9892197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-11287534.554121748</v>
      </c>
      <c r="L2217" s="444">
        <f t="shared" ca="1" si="124"/>
        <v>-2720295827.5433416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-2720295827.5433416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-11334565.948097257</v>
      </c>
      <c r="L2218" s="444">
        <f t="shared" ca="1" si="124"/>
        <v>-2731630393.4914389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-2731630393.4914389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-11381793.306214329</v>
      </c>
      <c r="L2219" s="444">
        <f t="shared" ca="1" si="124"/>
        <v>-2743012186.7976532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-2743012186.7976532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-11429217.444990221</v>
      </c>
      <c r="L2220" s="444">
        <f t="shared" ca="1" si="124"/>
        <v>-2754441404.2426434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-2754441404.2426434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-11476839.184344348</v>
      </c>
      <c r="L2221" s="444">
        <f t="shared" ca="1" si="124"/>
        <v>-2765918243.4269876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-2765918243.4269876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-11524659.347612448</v>
      </c>
      <c r="L2222" s="444">
        <f t="shared" ca="1" si="124"/>
        <v>-2777442902.7746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-2777442902.7746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-11572678.761560833</v>
      </c>
      <c r="L2223" s="444">
        <f t="shared" ca="1" si="124"/>
        <v>-2789015581.5361609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-2789015581.5361609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-11620898.256400671</v>
      </c>
      <c r="L2224" s="444">
        <f t="shared" ca="1" si="124"/>
        <v>-2800636479.7925615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-2800636479.7925615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-11669318.665802339</v>
      </c>
      <c r="L2225" s="444">
        <f t="shared" ca="1" si="124"/>
        <v>-2812305798.458364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-2812305798.458364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-11717940.826909849</v>
      </c>
      <c r="L2226" s="444">
        <f t="shared" ca="1" si="124"/>
        <v>-2824023739.285274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-2824023739.285274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-11766765.580355309</v>
      </c>
      <c r="L2227" s="444">
        <f t="shared" ca="1" si="124"/>
        <v>-2835790504.8656292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-2835790504.8656292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-11815793.770273454</v>
      </c>
      <c r="L2228" s="444">
        <f t="shared" ca="1" si="124"/>
        <v>-2847606298.6359029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-2847606298.6359029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-11865026.244316261</v>
      </c>
      <c r="L2229" s="444">
        <f t="shared" ca="1" si="124"/>
        <v>-2859471324.880219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-2859471324.880219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-11914463.85366758</v>
      </c>
      <c r="L2230" s="444">
        <f t="shared" ca="1" si="124"/>
        <v>-2871385788.7338867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-2871385788.7338867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-11964107.453057861</v>
      </c>
      <c r="L2231" s="444">
        <f t="shared" ca="1" si="124"/>
        <v>-2883349896.1869445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-2883349896.1869445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-12013957.900778934</v>
      </c>
      <c r="L2232" s="444">
        <f t="shared" ca="1" si="124"/>
        <v>-2895363854.0877233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-2895363854.0877233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-12064016.058698846</v>
      </c>
      <c r="L2233" s="444">
        <f t="shared" ca="1" si="124"/>
        <v>-2907427870.1464219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-2907427870.1464219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-12114282.792276759</v>
      </c>
      <c r="L2234" s="444">
        <f t="shared" ca="1" si="124"/>
        <v>-2919542152.9386988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-2919542152.9386988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-12164758.970577911</v>
      </c>
      <c r="L2235" s="444">
        <f t="shared" ca="1" si="124"/>
        <v>-2931706911.9092765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-2931706911.9092765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-12215445.466288652</v>
      </c>
      <c r="L2236" s="444">
        <f t="shared" ca="1" si="124"/>
        <v>-2943922357.3755651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-2943922357.3755651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-12266343.155731522</v>
      </c>
      <c r="L2237" s="444">
        <f t="shared" ca="1" si="124"/>
        <v>-2956188700.5312967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-2956188700.5312967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-12317452.918880403</v>
      </c>
      <c r="L2238" s="444">
        <f t="shared" ca="1" si="124"/>
        <v>-2968506153.4501772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-2968506153.4501772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-12368775.639375739</v>
      </c>
      <c r="L2239" s="444">
        <f t="shared" ca="1" si="124"/>
        <v>-2980874929.0895529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-2980874929.0895529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-12420312.204539804</v>
      </c>
      <c r="L2240" s="444">
        <f t="shared" ca="1" si="124"/>
        <v>-2993295241.2940927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-2993295241.2940927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-12472063.505392052</v>
      </c>
      <c r="L2241" s="444">
        <f t="shared" ca="1" si="124"/>
        <v>-3005767304.7994847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-3005767304.7994847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-12524030.43666452</v>
      </c>
      <c r="L2242" s="444">
        <f t="shared" ca="1" si="124"/>
        <v>-3018291335.2361493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-3018291335.2361493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-12576213.896817289</v>
      </c>
      <c r="L2243" s="444">
        <f t="shared" ca="1" si="124"/>
        <v>-3030867549.1329665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-3030867549.1329665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-12628614.788054027</v>
      </c>
      <c r="L2244" s="444">
        <f t="shared" ca="1" si="124"/>
        <v>-3043496163.9210205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-3043496163.9210205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-12681234.016337585</v>
      </c>
      <c r="L2245" s="444">
        <f t="shared" ca="1" si="124"/>
        <v>-3056177397.9373579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-3056177397.9373579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-12734072.491405658</v>
      </c>
      <c r="L2246" s="444">
        <f t="shared" ca="1" si="124"/>
        <v>-3068911470.4287634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-3068911470.4287634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-12787131.126786513</v>
      </c>
      <c r="L2247" s="444">
        <f t="shared" ca="1" si="124"/>
        <v>-3081698601.5555501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-3081698601.5555501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-12840410.839814791</v>
      </c>
      <c r="L2248" s="444">
        <f t="shared" ca="1" si="124"/>
        <v>-3094539012.3953648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-3094539012.3953648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-12893912.551647354</v>
      </c>
      <c r="L2249" s="444">
        <f t="shared" ca="1" si="124"/>
        <v>-3107432924.9470119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-3107432924.9470119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-12947637.187279217</v>
      </c>
      <c r="L2250" s="444">
        <f t="shared" ca="1" si="124"/>
        <v>-3120380562.1342912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-3120380562.1342912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-13001585.675559547</v>
      </c>
      <c r="L2251" s="444">
        <f t="shared" ca="1" si="124"/>
        <v>-3133382147.8098507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-3133382147.8098507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-13055758.949207712</v>
      </c>
      <c r="L2252" s="444">
        <f t="shared" ca="1" si="124"/>
        <v>-3146437906.7590585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-3146437906.7590585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-13110157.94482941</v>
      </c>
      <c r="L2253" s="444">
        <f t="shared" ca="1" si="124"/>
        <v>-3159548064.7038879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-3159548064.7038879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-13164783.602932867</v>
      </c>
      <c r="L2254" s="444">
        <f t="shared" ca="1" si="124"/>
        <v>-3172712848.3068209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-3172712848.3068209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-13219636.867945086</v>
      </c>
      <c r="L2255" s="444">
        <f t="shared" ca="1" si="124"/>
        <v>-3185932485.1747661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-3185932485.1747661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-13274718.688228192</v>
      </c>
      <c r="L2256" s="444">
        <f t="shared" ca="1" si="124"/>
        <v>-3199207203.8629942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-3199207203.8629942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-13330030.01609581</v>
      </c>
      <c r="L2257" s="444">
        <f t="shared" ca="1" si="124"/>
        <v>-3212537233.8790898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-3212537233.8790898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-13385571.80782954</v>
      </c>
      <c r="L2258" s="444">
        <f t="shared" ca="1" si="124"/>
        <v>-3225922805.6869192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-3225922805.6869192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-13441345.023695497</v>
      </c>
      <c r="L2259" s="444">
        <f t="shared" ca="1" si="124"/>
        <v>-3239364150.7106147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-3239364150.7106147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-13497350.627960894</v>
      </c>
      <c r="L2260" s="444">
        <f t="shared" ca="1" si="124"/>
        <v>-3252861501.3385754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-3252861501.3385754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-13553589.588910731</v>
      </c>
      <c r="L2261" s="444">
        <f t="shared" ca="1" si="124"/>
        <v>-3266415090.9274859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-3266415090.9274859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-13610062.878864525</v>
      </c>
      <c r="L2262" s="444">
        <f t="shared" ca="1" si="124"/>
        <v>-3280025153.8063502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-3280025153.8063502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-13666771.474193126</v>
      </c>
      <c r="L2263" s="444">
        <f t="shared" ca="1" si="124"/>
        <v>-3293691925.2805433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-3293691925.2805433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-13723716.355335597</v>
      </c>
      <c r="L2264" s="444">
        <f t="shared" ca="1" si="124"/>
        <v>-3307415641.635879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-3307415641.635879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-13780898.506816162</v>
      </c>
      <c r="L2265" s="444">
        <f t="shared" ca="1" si="124"/>
        <v>-3321196540.1426954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-3321196540.1426954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-13838318.91726123</v>
      </c>
      <c r="L2266" s="444">
        <f t="shared" ca="1" si="124"/>
        <v>-3335034859.0599566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-3335034859.0599566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-13895978.579416486</v>
      </c>
      <c r="L2267" s="444">
        <f t="shared" ca="1" si="124"/>
        <v>-3348930837.6393728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-3348930837.6393728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-13953878.490164053</v>
      </c>
      <c r="L2268" s="444">
        <f t="shared" ca="1" si="124"/>
        <v>-3362884716.1295371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-3362884716.1295371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-14012019.650539737</v>
      </c>
      <c r="L2269" s="444">
        <f t="shared" ca="1" si="124"/>
        <v>-3376896735.780077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-3376896735.780077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-14070403.065750321</v>
      </c>
      <c r="L2270" s="444">
        <f t="shared" ca="1" si="124"/>
        <v>-3390967138.8458271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-3390967138.8458271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-14129029.745190945</v>
      </c>
      <c r="L2271" s="444">
        <f t="shared" ca="1" si="124"/>
        <v>-3405096168.5910182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-3405096168.5910182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-14187900.702462576</v>
      </c>
      <c r="L2272" s="444">
        <f t="shared" ca="1" si="124"/>
        <v>-3419284069.2934809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-3419284069.2934809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-14247016.955389502</v>
      </c>
      <c r="L2273" s="444">
        <f t="shared" ca="1" si="124"/>
        <v>-3433531086.2488704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-3433531086.2488704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-14306379.526036957</v>
      </c>
      <c r="L2274" s="444">
        <f t="shared" ca="1" si="124"/>
        <v>-3447837465.7749071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-3447837465.7749071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-14365989.44072878</v>
      </c>
      <c r="L2275" s="444">
        <f t="shared" ca="1" si="124"/>
        <v>-3462203455.2156358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-3462203455.2156358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-14425847.730065146</v>
      </c>
      <c r="L2276" s="444">
        <f t="shared" ca="1" si="124"/>
        <v>-3476629302.9457011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-3476629302.9457011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-14485955.428940423</v>
      </c>
      <c r="L2277" s="444">
        <f t="shared" ca="1" si="124"/>
        <v>-3491115258.3746414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-3491115258.3746414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-14546313.576561006</v>
      </c>
      <c r="L2278" s="444">
        <f t="shared" ca="1" si="124"/>
        <v>-3505661571.9512024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-3505661571.9512024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-14606923.216463342</v>
      </c>
      <c r="L2279" s="444">
        <f t="shared" ca="1" si="124"/>
        <v>-3520268495.167666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-3520268495.167666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-14667785.396531941</v>
      </c>
      <c r="L2280" s="444">
        <f t="shared" ca="1" si="124"/>
        <v>-3534936280.564198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-3534936280.564198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-14728901.169017492</v>
      </c>
      <c r="L2281" s="444">
        <f t="shared" ca="1" si="124"/>
        <v>-3549665181.7332153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-3549665181.7332153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-14790271.590555064</v>
      </c>
      <c r="L2282" s="444">
        <f t="shared" ca="1" si="124"/>
        <v>-3564455453.3237705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-3564455453.3237705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-14851897.722182374</v>
      </c>
      <c r="L2283" s="444">
        <f t="shared" ca="1" si="124"/>
        <v>-3579307351.0459528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-3579307351.0459528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-14913780.629358139</v>
      </c>
      <c r="L2284" s="444">
        <f t="shared" ca="1" si="124"/>
        <v>-3594221131.6753111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-3594221131.6753111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-14975921.381980464</v>
      </c>
      <c r="L2285" s="444">
        <f t="shared" ca="1" si="124"/>
        <v>-3609197053.0572915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-3609197053.0572915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-15038321.054405382</v>
      </c>
      <c r="L2286" s="444">
        <f t="shared" ca="1" si="124"/>
        <v>-3624235374.1116967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-3624235374.1116967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-15100980.7254654</v>
      </c>
      <c r="L2287" s="444">
        <f t="shared" ca="1" si="124"/>
        <v>-3639336354.837162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-3639336354.837162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-15163901.478488175</v>
      </c>
      <c r="L2288" s="444">
        <f t="shared" ca="1" si="124"/>
        <v>-3654500256.31565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-3654500256.31565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-15227084.40131521</v>
      </c>
      <c r="L2289" s="444">
        <f t="shared" ca="1" si="124"/>
        <v>-3669727340.7169652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-3669727340.7169652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-15290530.586320689</v>
      </c>
      <c r="L2290" s="444">
        <f t="shared" ca="1" si="124"/>
        <v>-3685017871.3032861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-3685017871.3032861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-15354241.130430361</v>
      </c>
      <c r="L2291" s="444">
        <f t="shared" ca="1" si="124"/>
        <v>-3700372112.4337163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-3700372112.4337163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-15418217.135140482</v>
      </c>
      <c r="L2292" s="444">
        <f t="shared" ca="1" si="124"/>
        <v>-3715790329.5688567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-3715790329.5688567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-15482459.706536902</v>
      </c>
      <c r="L2293" s="444">
        <f t="shared" ca="1" si="124"/>
        <v>-3731272789.2753935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-3731272789.2753935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-15546969.955314137</v>
      </c>
      <c r="L2294" s="444">
        <f t="shared" ca="1" si="124"/>
        <v>-3746819759.2307076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-3746819759.2307076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-15611748.996794613</v>
      </c>
      <c r="L2295" s="444">
        <f t="shared" ca="1" si="124"/>
        <v>-3762431508.2275023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-3762431508.2275023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-15676797.950947927</v>
      </c>
      <c r="L2296" s="444">
        <f t="shared" ca="1" si="124"/>
        <v>-3778108306.1784501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-3778108306.1784501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-15742117.94241021</v>
      </c>
      <c r="L2297" s="444">
        <f t="shared" ca="1" si="124"/>
        <v>-3793850424.1208601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-3793850424.1208601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-15807710.100503584</v>
      </c>
      <c r="L2298" s="444">
        <f t="shared" ca="1" si="124"/>
        <v>-3809658134.2213635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-3809658134.2213635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-15873575.559255684</v>
      </c>
      <c r="L2299" s="444">
        <f t="shared" ca="1" si="124"/>
        <v>-3825531709.7806191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-3825531709.7806191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-15939715.457419245</v>
      </c>
      <c r="L2300" s="444">
        <f t="shared" ca="1" si="124"/>
        <v>-3841471425.2380385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-3841471425.2380385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-16006130.938491827</v>
      </c>
      <c r="L2301" s="444">
        <f t="shared" ca="1" si="124"/>
        <v>-3857477556.1765304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-3857477556.1765304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-16072823.150735542</v>
      </c>
      <c r="L2302" s="444">
        <f t="shared" ca="1" si="124"/>
        <v>-3873550379.3272657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-3873550379.3272657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-16139793.247196941</v>
      </c>
      <c r="L2303" s="444">
        <f t="shared" ref="L2303:L2557" ca="1" si="129">I2303-J2303+K2303</f>
        <v>-3889690172.5744629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-3889690172.5744629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-16207042.385726929</v>
      </c>
      <c r="L2304" s="444">
        <f t="shared" ca="1" si="129"/>
        <v>-3905897214.9601898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-3905897214.9601898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-16274571.72900079</v>
      </c>
      <c r="L2305" s="444">
        <f t="shared" ca="1" si="129"/>
        <v>-3922171786.6891904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-3922171786.6891904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-16342382.444538295</v>
      </c>
      <c r="L2306" s="444">
        <f t="shared" ca="1" si="129"/>
        <v>-3938514169.1337285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-3938514169.1337285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-16410475.704723867</v>
      </c>
      <c r="L2307" s="444">
        <f t="shared" ca="1" si="129"/>
        <v>-3954924644.8384523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-3954924644.8384523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-16478852.686826883</v>
      </c>
      <c r="L2308" s="444">
        <f t="shared" ca="1" si="129"/>
        <v>-3971403497.525279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-3971403497.525279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-16547514.573021995</v>
      </c>
      <c r="L2309" s="444">
        <f t="shared" ca="1" si="129"/>
        <v>-3987951012.0983009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-3987951012.0983009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-16616462.550409587</v>
      </c>
      <c r="L2310" s="444">
        <f t="shared" ca="1" si="129"/>
        <v>-4004567474.6487107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-4004567474.6487107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-16685697.811036294</v>
      </c>
      <c r="L2311" s="444">
        <f t="shared" ca="1" si="129"/>
        <v>-4021253172.4597468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-4021253172.4597468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-16755221.551915612</v>
      </c>
      <c r="L2312" s="444">
        <f t="shared" ca="1" si="129"/>
        <v>-4038008394.0116625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-4038008394.0116625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-16825034.975048594</v>
      </c>
      <c r="L2313" s="444">
        <f t="shared" ca="1" si="129"/>
        <v>-4054833428.986711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-4054833428.986711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-16895139.287444629</v>
      </c>
      <c r="L2314" s="444">
        <f t="shared" ca="1" si="129"/>
        <v>-4071728568.2741556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-4071728568.2741556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-16965535.701142319</v>
      </c>
      <c r="L2315" s="444">
        <f t="shared" ca="1" si="129"/>
        <v>-4088694103.9752979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-4088694103.9752979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-17036225.433230408</v>
      </c>
      <c r="L2316" s="444">
        <f t="shared" ca="1" si="129"/>
        <v>-4105730329.4085283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-4105730329.4085283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-17107209.705868866</v>
      </c>
      <c r="L2317" s="444">
        <f t="shared" ca="1" si="129"/>
        <v>-4122837539.114397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-4122837539.114397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-17178489.746309988</v>
      </c>
      <c r="L2318" s="444">
        <f t="shared" ca="1" si="129"/>
        <v>-4140016028.8607068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-4140016028.8607068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-17250066.786919612</v>
      </c>
      <c r="L2319" s="444">
        <f t="shared" ca="1" si="129"/>
        <v>-4157266095.6476264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-4157266095.6476264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-17321942.06519844</v>
      </c>
      <c r="L2320" s="444">
        <f t="shared" ca="1" si="129"/>
        <v>-4174588037.7128248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-4174588037.7128248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-17394116.823803436</v>
      </c>
      <c r="L2321" s="444">
        <f t="shared" ca="1" si="129"/>
        <v>-4191982154.5366282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-4191982154.5366282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-17466592.310569283</v>
      </c>
      <c r="L2322" s="444">
        <f t="shared" ca="1" si="129"/>
        <v>-4209448746.8471975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-4209448746.8471975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-17539369.77852999</v>
      </c>
      <c r="L2323" s="444">
        <f t="shared" ca="1" si="129"/>
        <v>-4226988116.6257277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-4226988116.6257277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-17612450.485940531</v>
      </c>
      <c r="L2324" s="444">
        <f t="shared" ca="1" si="129"/>
        <v>-4244600567.1116681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-4244600567.1116681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-17685835.696298614</v>
      </c>
      <c r="L2325" s="444">
        <f t="shared" ca="1" si="129"/>
        <v>-4262286402.8079667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-4262286402.8079667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-17759526.678366527</v>
      </c>
      <c r="L2326" s="444">
        <f t="shared" ca="1" si="129"/>
        <v>-4280045929.4863334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-4280045929.4863334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-17833524.706193056</v>
      </c>
      <c r="L2327" s="444">
        <f t="shared" ca="1" si="129"/>
        <v>-4297879454.1925268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-4297879454.1925268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-17907831.059135526</v>
      </c>
      <c r="L2328" s="444">
        <f t="shared" ca="1" si="129"/>
        <v>-4315787285.2516623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-4315787285.2516623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-17982447.021881927</v>
      </c>
      <c r="L2329" s="444">
        <f t="shared" ca="1" si="129"/>
        <v>-4333769732.2735443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-4333769732.2735443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-18057373.8844731</v>
      </c>
      <c r="L2330" s="444">
        <f t="shared" ca="1" si="129"/>
        <v>-4351827106.1580172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-4351827106.1580172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-18132612.942325071</v>
      </c>
      <c r="L2331" s="444">
        <f t="shared" ca="1" si="129"/>
        <v>-4369959719.1003418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-4369959719.1003418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-18208165.496251423</v>
      </c>
      <c r="L2332" s="444">
        <f t="shared" ca="1" si="129"/>
        <v>-4388167884.5965929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-4388167884.5965929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-18284032.852485802</v>
      </c>
      <c r="L2333" s="444">
        <f t="shared" ca="1" si="129"/>
        <v>-4406451917.4490786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-4406451917.4490786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-18360216.322704494</v>
      </c>
      <c r="L2334" s="444">
        <f t="shared" ca="1" si="129"/>
        <v>-4424812133.7717829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-4424812133.7717829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-18436717.224049095</v>
      </c>
      <c r="L2335" s="444">
        <f t="shared" ca="1" si="129"/>
        <v>-4443248850.9958324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-4443248850.9958324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-18513536.879149303</v>
      </c>
      <c r="L2336" s="444">
        <f t="shared" ca="1" si="129"/>
        <v>-4461762387.8749819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-4461762387.8749819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-18590676.616145756</v>
      </c>
      <c r="L2337" s="444">
        <f t="shared" ca="1" si="129"/>
        <v>-4480353064.491128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-4480353064.491128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-18668137.768713035</v>
      </c>
      <c r="L2338" s="444">
        <f t="shared" ca="1" si="129"/>
        <v>-4499021202.259841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-4499021202.259841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-18745921.676082671</v>
      </c>
      <c r="L2339" s="444">
        <f t="shared" ca="1" si="129"/>
        <v>-4517767123.9359236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-4517767123.9359236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-18824029.683066349</v>
      </c>
      <c r="L2340" s="444">
        <f t="shared" ca="1" si="129"/>
        <v>-4536591153.6189899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-4536591153.6189899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-18902463.140079126</v>
      </c>
      <c r="L2341" s="444">
        <f t="shared" ca="1" si="129"/>
        <v>-4555493616.7590694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-4555493616.7590694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-18981223.403162789</v>
      </c>
      <c r="L2342" s="444">
        <f t="shared" ca="1" si="129"/>
        <v>-4574474840.1622324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-4574474840.1622324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-19060311.834009301</v>
      </c>
      <c r="L2343" s="444">
        <f t="shared" ca="1" si="129"/>
        <v>-4593535151.9962416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-4593535151.9962416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-19139729.79998434</v>
      </c>
      <c r="L2344" s="444">
        <f t="shared" ca="1" si="129"/>
        <v>-4612674881.7962255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-4612674881.7962255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-19219478.67415094</v>
      </c>
      <c r="L2345" s="444">
        <f t="shared" ca="1" si="129"/>
        <v>-4631894360.470376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-4631894360.470376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-19299559.835293233</v>
      </c>
      <c r="L2346" s="444">
        <f t="shared" ca="1" si="129"/>
        <v>-4651193920.3056688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-4651193920.3056688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-19379974.667940285</v>
      </c>
      <c r="L2347" s="444">
        <f t="shared" ca="1" si="129"/>
        <v>-4670573894.973609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-4670573894.973609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-19460724.562390037</v>
      </c>
      <c r="L2348" s="444">
        <f t="shared" ca="1" si="129"/>
        <v>-4690034619.5359993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-4690034619.5359993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-19541810.914733332</v>
      </c>
      <c r="L2349" s="444">
        <f t="shared" ca="1" si="129"/>
        <v>-4709576430.4507322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-4709576430.4507322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-19623235.126878049</v>
      </c>
      <c r="L2350" s="444">
        <f t="shared" ca="1" si="129"/>
        <v>-4729199665.57761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-4729199665.57761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-19704998.606573373</v>
      </c>
      <c r="L2351" s="444">
        <f t="shared" ca="1" si="129"/>
        <v>-4748904664.1841831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-4748904664.1841831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-19787102.767434098</v>
      </c>
      <c r="L2352" s="444">
        <f t="shared" ca="1" si="129"/>
        <v>-4768691766.9516172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-4768691766.9516172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-19869549.028965071</v>
      </c>
      <c r="L2353" s="444">
        <f t="shared" ca="1" si="129"/>
        <v>-4788561315.9805822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-4788561315.9805822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-19952338.816585761</v>
      </c>
      <c r="L2354" s="444">
        <f t="shared" ca="1" si="129"/>
        <v>-4808513654.7971678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-4808513654.7971678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-20035473.561654866</v>
      </c>
      <c r="L2355" s="444">
        <f t="shared" ca="1" si="129"/>
        <v>-4828549128.3588228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-4828549128.3588228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-20118954.701495096</v>
      </c>
      <c r="L2356" s="444">
        <f t="shared" ca="1" si="129"/>
        <v>-4848668083.060318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-4848668083.060318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-20202783.67941799</v>
      </c>
      <c r="L2357" s="444">
        <f t="shared" ca="1" si="129"/>
        <v>-4868870866.7397356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-4868870866.7397356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-20286961.944748897</v>
      </c>
      <c r="L2358" s="444">
        <f t="shared" ca="1" si="129"/>
        <v>-4889157828.6844845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-4889157828.6844845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-20371490.952852018</v>
      </c>
      <c r="L2359" s="444">
        <f t="shared" ca="1" si="129"/>
        <v>-4909529319.6373367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-4909529319.6373367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-20456372.165155571</v>
      </c>
      <c r="L2360" s="444">
        <f t="shared" ca="1" si="129"/>
        <v>-4929985691.8024921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-4929985691.8024921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-20541607.049177051</v>
      </c>
      <c r="L2361" s="444">
        <f t="shared" ca="1" si="129"/>
        <v>-4950527298.8516693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-4950527298.8516693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-20627197.078548621</v>
      </c>
      <c r="L2362" s="444">
        <f t="shared" ca="1" si="129"/>
        <v>-4971154495.9302177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-4971154495.9302177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-20713143.733042575</v>
      </c>
      <c r="L2363" s="444">
        <f t="shared" ca="1" si="129"/>
        <v>-4991867639.6632605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-4991867639.6632605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-20799448.498596918</v>
      </c>
      <c r="L2364" s="444">
        <f t="shared" ca="1" si="129"/>
        <v>-5012667088.1618576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-5012667088.1618576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-20886112.867341071</v>
      </c>
      <c r="L2365" s="444">
        <f t="shared" ca="1" si="129"/>
        <v>-5033553201.0291986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-5033553201.0291986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-20973138.337621659</v>
      </c>
      <c r="L2366" s="444">
        <f t="shared" ca="1" si="129"/>
        <v>-5054526339.3668203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-5054526339.3668203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-21060526.414028417</v>
      </c>
      <c r="L2367" s="444">
        <f t="shared" ca="1" si="129"/>
        <v>-5075586865.7808485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-5075586865.7808485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-21148278.607420202</v>
      </c>
      <c r="L2368" s="444">
        <f t="shared" ca="1" si="129"/>
        <v>-5096735144.3882685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-5096735144.3882685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-21236396.434951119</v>
      </c>
      <c r="L2369" s="444">
        <f t="shared" ca="1" si="129"/>
        <v>-5117971540.8232193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-5117971540.8232193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-21324881.420096748</v>
      </c>
      <c r="L2370" s="444">
        <f t="shared" ca="1" si="129"/>
        <v>-5139296422.2433157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-5139296422.2433157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-21413735.09268048</v>
      </c>
      <c r="L2371" s="444">
        <f t="shared" ca="1" si="129"/>
        <v>-5160710157.3359966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-5160710157.3359966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-21502958.988899987</v>
      </c>
      <c r="L2372" s="444">
        <f t="shared" ca="1" si="129"/>
        <v>-5182213116.3248968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-5182213116.3248968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-21592554.651353735</v>
      </c>
      <c r="L2373" s="444">
        <f t="shared" ca="1" si="129"/>
        <v>-5203805670.9762506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-5203805670.9762506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-21682523.629067712</v>
      </c>
      <c r="L2374" s="444">
        <f t="shared" ca="1" si="129"/>
        <v>-5225488194.6053181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-5225488194.6053181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-21772867.477522157</v>
      </c>
      <c r="L2375" s="444">
        <f t="shared" ca="1" si="129"/>
        <v>-5247261062.08284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-5247261062.08284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-21863587.7586785</v>
      </c>
      <c r="L2376" s="444">
        <f t="shared" ca="1" si="129"/>
        <v>-5269124649.8415184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-5269124649.8415184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-21954686.041006327</v>
      </c>
      <c r="L2377" s="444">
        <f t="shared" ca="1" si="129"/>
        <v>-5291079335.8825245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-5291079335.8825245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-22046163.899510518</v>
      </c>
      <c r="L2378" s="444">
        <f t="shared" ca="1" si="129"/>
        <v>-5313125499.7820349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-5313125499.7820349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-22138022.915758479</v>
      </c>
      <c r="L2379" s="444">
        <f t="shared" ca="1" si="129"/>
        <v>-5335263522.697793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-5335263522.697793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-22230264.677907471</v>
      </c>
      <c r="L2380" s="444">
        <f t="shared" ca="1" si="129"/>
        <v>-5357493787.375701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-5357493787.375701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-22322890.780732088</v>
      </c>
      <c r="L2381" s="444">
        <f t="shared" ca="1" si="129"/>
        <v>-5379816678.1564331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-5379816678.1564331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-22415902.825651806</v>
      </c>
      <c r="L2382" s="444">
        <f t="shared" ca="1" si="129"/>
        <v>-5402232580.9820852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-5402232580.9820852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-22509302.420758687</v>
      </c>
      <c r="L2383" s="444">
        <f t="shared" ca="1" si="129"/>
        <v>-5424741883.4028435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-5424741883.4028435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-22603091.180845182</v>
      </c>
      <c r="L2384" s="444">
        <f t="shared" ca="1" si="129"/>
        <v>-5447344974.5836887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-5447344974.5836887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-22697270.727432035</v>
      </c>
      <c r="L2385" s="444">
        <f t="shared" ca="1" si="129"/>
        <v>-5470042245.311121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-5470042245.311121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-22791842.688796338</v>
      </c>
      <c r="L2386" s="444">
        <f t="shared" ca="1" si="129"/>
        <v>-5492834087.999917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-5492834087.999917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-22886808.699999653</v>
      </c>
      <c r="L2387" s="444">
        <f t="shared" ca="1" si="129"/>
        <v>-5515720896.6999168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-5515720896.6999168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-22982170.40291632</v>
      </c>
      <c r="L2388" s="444">
        <f t="shared" ca="1" si="129"/>
        <v>-5538703067.1028328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-5538703067.1028328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-23077929.446261805</v>
      </c>
      <c r="L2389" s="444">
        <f t="shared" ca="1" si="129"/>
        <v>-5561780996.5490942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-5561780996.5490942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-23174087.485621225</v>
      </c>
      <c r="L2390" s="444">
        <f t="shared" ca="1" si="129"/>
        <v>-5584955084.0347157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-5584955084.0347157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-23270646.183477983</v>
      </c>
      <c r="L2391" s="444">
        <f t="shared" ca="1" si="129"/>
        <v>-5608225730.218194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-5608225730.218194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-23367607.209242474</v>
      </c>
      <c r="L2392" s="444">
        <f t="shared" ca="1" si="129"/>
        <v>-5631593337.4274368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-5631593337.4274368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-23464972.239280988</v>
      </c>
      <c r="L2393" s="444">
        <f t="shared" ca="1" si="129"/>
        <v>-5655058309.6667175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-5655058309.6667175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-23562742.956944656</v>
      </c>
      <c r="L2394" s="444">
        <f t="shared" ca="1" si="129"/>
        <v>-5678621052.623662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-5678621052.623662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-23660921.052598592</v>
      </c>
      <c r="L2395" s="444">
        <f t="shared" ca="1" si="129"/>
        <v>-5702281973.6762609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-5702281973.6762609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-23759508.223651089</v>
      </c>
      <c r="L2396" s="444">
        <f t="shared" ca="1" si="129"/>
        <v>-5726041481.8999119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-5726041481.8999119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-23858506.174582966</v>
      </c>
      <c r="L2397" s="444">
        <f t="shared" ca="1" si="129"/>
        <v>-5749899988.0744953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-5749899988.0744953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-23957916.616977062</v>
      </c>
      <c r="L2398" s="444">
        <f t="shared" ca="1" si="129"/>
        <v>-5773857904.6914721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-5773857904.6914721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-24057741.269547801</v>
      </c>
      <c r="L2399" s="444">
        <f t="shared" ca="1" si="129"/>
        <v>-5797915645.9610195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-5797915645.9610195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-24157981.858170915</v>
      </c>
      <c r="L2400" s="444">
        <f t="shared" ca="1" si="129"/>
        <v>-5822073627.81919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-5822073627.81919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-24258640.115913291</v>
      </c>
      <c r="L2401" s="444">
        <f t="shared" ca="1" si="129"/>
        <v>-5846332267.9351034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-5846332267.9351034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-24359717.783062931</v>
      </c>
      <c r="L2402" s="444">
        <f t="shared" ca="1" si="129"/>
        <v>-5870691985.7181664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-5870691985.7181664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-24461216.607159026</v>
      </c>
      <c r="L2403" s="444">
        <f t="shared" ca="1" si="129"/>
        <v>-5895153202.325325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-5895153202.325325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-24563138.343022186</v>
      </c>
      <c r="L2404" s="444">
        <f t="shared" ca="1" si="129"/>
        <v>-5919716340.6683474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-5919716340.6683474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-24665484.752784781</v>
      </c>
      <c r="L2405" s="444">
        <f t="shared" ca="1" si="129"/>
        <v>-5944381825.4211321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-5944381825.4211321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-24768257.605921384</v>
      </c>
      <c r="L2406" s="444">
        <f t="shared" ca="1" si="129"/>
        <v>-5969150083.0270538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-5969150083.0270538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-24871458.679279391</v>
      </c>
      <c r="L2407" s="444">
        <f t="shared" ca="1" si="129"/>
        <v>-5994021541.7063332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-5994021541.7063332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-24975089.75710972</v>
      </c>
      <c r="L2408" s="444">
        <f t="shared" ca="1" si="129"/>
        <v>-6018996631.4634428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-6018996631.4634428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-25079152.631097678</v>
      </c>
      <c r="L2409" s="444">
        <f t="shared" ca="1" si="129"/>
        <v>-6044075784.0945406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-6044075784.0945406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-25183649.100393917</v>
      </c>
      <c r="L2410" s="444">
        <f t="shared" ca="1" si="129"/>
        <v>-6069259433.1949348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-6069259433.1949348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-25288580.97164556</v>
      </c>
      <c r="L2411" s="444">
        <f t="shared" ca="1" si="129"/>
        <v>-6094548014.1665802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-6094548014.1665802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-25393950.059027418</v>
      </c>
      <c r="L2412" s="444">
        <f t="shared" ca="1" si="129"/>
        <v>-6119941964.2256079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-6119941964.2256079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-25499758.184273366</v>
      </c>
      <c r="L2413" s="444">
        <f t="shared" ca="1" si="129"/>
        <v>-6145441722.4098816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-6145441722.4098816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-25606007.176707841</v>
      </c>
      <c r="L2414" s="444">
        <f t="shared" ca="1" si="129"/>
        <v>-6171047729.5865898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-6171047729.5865898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-25712698.873277456</v>
      </c>
      <c r="L2415" s="444">
        <f t="shared" ca="1" si="129"/>
        <v>-6196760428.4598675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-6196760428.4598675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-25819835.118582781</v>
      </c>
      <c r="L2416" s="444">
        <f t="shared" ca="1" si="129"/>
        <v>-6222580263.5784502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-6222580263.5784502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-25927417.76491021</v>
      </c>
      <c r="L2417" s="444">
        <f t="shared" ca="1" si="129"/>
        <v>-6248507681.3433599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-6248507681.3433599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-26035448.672263999</v>
      </c>
      <c r="L2418" s="444">
        <f t="shared" ca="1" si="129"/>
        <v>-6274543130.015624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-6274543130.015624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-26143929.708398432</v>
      </c>
      <c r="L2419" s="444">
        <f t="shared" ca="1" si="129"/>
        <v>-6300687059.7240229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-6300687059.7240229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-26252862.748850096</v>
      </c>
      <c r="L2420" s="444">
        <f t="shared" ca="1" si="129"/>
        <v>-6326939922.4728727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-6326939922.4728727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-26362249.676970303</v>
      </c>
      <c r="L2421" s="444">
        <f t="shared" ca="1" si="129"/>
        <v>-6353302172.1498432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-6353302172.1498432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-26472092.38395768</v>
      </c>
      <c r="L2422" s="444">
        <f t="shared" ca="1" si="129"/>
        <v>-6379774264.5338011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-6379774264.5338011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-26582392.768890839</v>
      </c>
      <c r="L2423" s="444">
        <f t="shared" ca="1" si="129"/>
        <v>-6406356657.3026915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-6406356657.3026915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-26693152.738761213</v>
      </c>
      <c r="L2424" s="444">
        <f t="shared" ca="1" si="129"/>
        <v>-6433049810.0414524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-6433049810.0414524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-26804374.208506051</v>
      </c>
      <c r="L2425" s="444">
        <f t="shared" ca="1" si="129"/>
        <v>-6459854184.249958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-6459854184.249958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-26916059.101041492</v>
      </c>
      <c r="L2426" s="444">
        <f t="shared" ca="1" si="129"/>
        <v>-6486770243.3509998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-6486770243.3509998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-27028209.347295832</v>
      </c>
      <c r="L2427" s="444">
        <f t="shared" ca="1" si="129"/>
        <v>-6513798452.6982956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-6513798452.6982956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-27140826.886242896</v>
      </c>
      <c r="L2428" s="444">
        <f t="shared" ca="1" si="129"/>
        <v>-6540939279.5845385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-6540939279.5845385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-27253913.664935578</v>
      </c>
      <c r="L2429" s="444">
        <f t="shared" ca="1" si="129"/>
        <v>-6568193193.2494736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-6568193193.2494736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-27367471.638539474</v>
      </c>
      <c r="L2430" s="444">
        <f t="shared" ca="1" si="129"/>
        <v>-6595560664.8880129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-6595560664.8880129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-27481502.770366721</v>
      </c>
      <c r="L2431" s="444">
        <f t="shared" ca="1" si="129"/>
        <v>-6623042167.6583796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-6623042167.6583796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-27596009.031909913</v>
      </c>
      <c r="L2432" s="444">
        <f t="shared" ca="1" si="129"/>
        <v>-6650638176.6902895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-6650638176.6902895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-27710992.402876206</v>
      </c>
      <c r="L2433" s="444">
        <f t="shared" ca="1" si="129"/>
        <v>-6678349169.0931654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-6678349169.0931654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-27826454.871221524</v>
      </c>
      <c r="L2434" s="444">
        <f t="shared" ca="1" si="129"/>
        <v>-6706175623.9643869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-6706175623.9643869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-27942398.433184944</v>
      </c>
      <c r="L2435" s="444">
        <f t="shared" ca="1" si="129"/>
        <v>-6734118022.3975716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-6734118022.3975716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-28058825.093323216</v>
      </c>
      <c r="L2436" s="444">
        <f t="shared" ca="1" si="129"/>
        <v>-6762176847.4908943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-6762176847.4908943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-28175736.86454539</v>
      </c>
      <c r="L2437" s="444">
        <f t="shared" ca="1" si="129"/>
        <v>-6790352584.3554401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-6790352584.3554401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-28293135.768147666</v>
      </c>
      <c r="L2438" s="444">
        <f t="shared" ca="1" si="129"/>
        <v>-6818645720.1235876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-6818645720.1235876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-28411023.833848283</v>
      </c>
      <c r="L2439" s="444">
        <f t="shared" ca="1" si="129"/>
        <v>-6847056743.9574356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-6847056743.9574356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-28529403.099822644</v>
      </c>
      <c r="L2440" s="444">
        <f t="shared" ca="1" si="129"/>
        <v>-6875586147.0572586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-6875586147.0572586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-28648275.61273858</v>
      </c>
      <c r="L2441" s="444">
        <f t="shared" ca="1" si="129"/>
        <v>-6904234422.6699972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-6904234422.6699972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-28767643.427791655</v>
      </c>
      <c r="L2442" s="444">
        <f t="shared" ca="1" si="129"/>
        <v>-6933002066.0977888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-6933002066.0977888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-28887508.608740788</v>
      </c>
      <c r="L2443" s="444">
        <f t="shared" ca="1" si="129"/>
        <v>-6961889574.7065296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-6961889574.7065296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-29007873.227943871</v>
      </c>
      <c r="L2444" s="444">
        <f t="shared" ca="1" si="129"/>
        <v>-6990897447.934473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-6990897447.934473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-29128739.366393637</v>
      </c>
      <c r="L2445" s="444">
        <f t="shared" ca="1" si="129"/>
        <v>-7020026187.3008671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-7020026187.3008671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-29250109.113753613</v>
      </c>
      <c r="L2446" s="444">
        <f t="shared" ca="1" si="129"/>
        <v>-7049276296.4146204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-7049276296.4146204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-29371984.568394251</v>
      </c>
      <c r="L2447" s="444">
        <f t="shared" ca="1" si="129"/>
        <v>-7078648280.9830151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-7078648280.9830151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-29494367.837429229</v>
      </c>
      <c r="L2448" s="444">
        <f t="shared" ca="1" si="129"/>
        <v>-7108142648.8204441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-7108142648.8204441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-29617261.036751851</v>
      </c>
      <c r="L2449" s="444">
        <f t="shared" ca="1" si="129"/>
        <v>-7137759909.8571959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-7137759909.8571959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-29740666.291071646</v>
      </c>
      <c r="L2450" s="444">
        <f t="shared" ca="1" si="129"/>
        <v>-7167500576.1482677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-7167500576.1482677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-29864585.733951114</v>
      </c>
      <c r="L2451" s="444">
        <f t="shared" ca="1" si="129"/>
        <v>-7197365161.8822193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-7197365161.8822193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-29989021.507842574</v>
      </c>
      <c r="L2452" s="444">
        <f t="shared" ca="1" si="129"/>
        <v>-7227354183.3900623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-7227354183.3900623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-30113975.764125258</v>
      </c>
      <c r="L2453" s="444">
        <f t="shared" ca="1" si="129"/>
        <v>-7257468159.1541872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-7257468159.1541872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-30239450.66314245</v>
      </c>
      <c r="L2454" s="444">
        <f t="shared" ca="1" si="129"/>
        <v>-7287707609.8173294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-7287707609.8173294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-30365448.374238875</v>
      </c>
      <c r="L2455" s="444">
        <f t="shared" ca="1" si="129"/>
        <v>-7318073058.1915684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-7318073058.1915684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-30491971.075798202</v>
      </c>
      <c r="L2456" s="444">
        <f t="shared" ca="1" si="129"/>
        <v>-7348565029.2673664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-7348565029.2673664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-30619020.955280691</v>
      </c>
      <c r="L2457" s="444">
        <f t="shared" ca="1" si="129"/>
        <v>-7379184050.2226467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-7379184050.2226467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-30746600.209261026</v>
      </c>
      <c r="L2458" s="444">
        <f t="shared" ca="1" si="129"/>
        <v>-7409930650.4319077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-7409930650.4319077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-30874711.043466281</v>
      </c>
      <c r="L2459" s="444">
        <f t="shared" ca="1" si="129"/>
        <v>-7440805361.4753742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-7440805361.4753742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-31003355.67281406</v>
      </c>
      <c r="L2460" s="444">
        <f t="shared" ca="1" si="129"/>
        <v>-7471808717.1481886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-7471808717.1481886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-31132536.321450785</v>
      </c>
      <c r="L2461" s="444">
        <f t="shared" ca="1" si="129"/>
        <v>-7502941253.4696398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-7502941253.4696398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-31262255.222790167</v>
      </c>
      <c r="L2462" s="444">
        <f t="shared" ca="1" si="129"/>
        <v>-7534203508.6924295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-7534203508.6924295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-31392514.619551789</v>
      </c>
      <c r="L2463" s="444">
        <f t="shared" ca="1" si="129"/>
        <v>-7565596023.3119812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-7565596023.3119812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-31523316.763799917</v>
      </c>
      <c r="L2464" s="444">
        <f t="shared" ca="1" si="129"/>
        <v>-7597119340.0757809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-7597119340.0757809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-31654663.91698242</v>
      </c>
      <c r="L2465" s="444">
        <f t="shared" ca="1" si="129"/>
        <v>-7628774003.9927635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-7628774003.9927635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-31786558.349969849</v>
      </c>
      <c r="L2466" s="444">
        <f t="shared" ca="1" si="129"/>
        <v>-7660560562.3427334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-7660560562.3427334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-31919002.343094721</v>
      </c>
      <c r="L2467" s="444">
        <f t="shared" ca="1" si="129"/>
        <v>-7692479564.6858282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-7692479564.6858282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-32051998.186190948</v>
      </c>
      <c r="L2468" s="444">
        <f t="shared" ca="1" si="129"/>
        <v>-7724531562.8720188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-7724531562.8720188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-32185548.17863341</v>
      </c>
      <c r="L2469" s="444">
        <f t="shared" ca="1" si="129"/>
        <v>-7756717111.0506525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-7756717111.0506525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-32319654.629377719</v>
      </c>
      <c r="L2470" s="444">
        <f t="shared" ca="1" si="129"/>
        <v>-7789036765.6800299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-7789036765.6800299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-32454319.857000124</v>
      </c>
      <c r="L2471" s="444">
        <f t="shared" ca="1" si="129"/>
        <v>-7821491085.5370302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-7821491085.5370302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-32589546.189737625</v>
      </c>
      <c r="L2472" s="444">
        <f t="shared" ca="1" si="129"/>
        <v>-7854080631.7267675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-7854080631.7267675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-32725335.965528194</v>
      </c>
      <c r="L2473" s="444">
        <f t="shared" ca="1" si="129"/>
        <v>-7886805967.692296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-7886805967.692296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-32861691.532051232</v>
      </c>
      <c r="L2474" s="444">
        <f t="shared" ca="1" si="129"/>
        <v>-7919667659.2243471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-7919667659.2243471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-32998615.246768113</v>
      </c>
      <c r="L2475" s="444">
        <f t="shared" ca="1" si="129"/>
        <v>-7952666274.4711151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-7952666274.4711151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-33136109.476962984</v>
      </c>
      <c r="L2476" s="444">
        <f t="shared" ca="1" si="129"/>
        <v>-7985802383.9480782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-7985802383.9480782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-33274176.599783659</v>
      </c>
      <c r="L2477" s="444">
        <f t="shared" ca="1" si="129"/>
        <v>-8019076560.5478621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-8019076560.5478621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-33412819.002282761</v>
      </c>
      <c r="L2478" s="444">
        <f t="shared" ca="1" si="129"/>
        <v>-8052489379.5501451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-8052489379.5501451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-33552039.081458941</v>
      </c>
      <c r="L2479" s="444">
        <f t="shared" ca="1" si="129"/>
        <v>-8086041418.6316042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-8086041418.6316042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-33691839.244298354</v>
      </c>
      <c r="L2480" s="444">
        <f t="shared" ca="1" si="129"/>
        <v>-8119733257.8759022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-8119733257.8759022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-33832221.907816261</v>
      </c>
      <c r="L2481" s="444">
        <f t="shared" ca="1" si="129"/>
        <v>-8153565479.7837181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-8153565479.7837181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-33973189.49909883</v>
      </c>
      <c r="L2482" s="444">
        <f t="shared" ca="1" si="129"/>
        <v>-8187538669.2828169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-8187538669.2828169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-34114744.455345072</v>
      </c>
      <c r="L2483" s="444">
        <f t="shared" ca="1" si="129"/>
        <v>-8221653413.738162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-8221653413.738162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-34256889.223909006</v>
      </c>
      <c r="L2484" s="444">
        <f t="shared" ca="1" si="129"/>
        <v>-8255910302.9620714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-8255910302.9620714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-34399626.262341961</v>
      </c>
      <c r="L2485" s="444">
        <f t="shared" ca="1" si="129"/>
        <v>-8290309929.2244129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-8290309929.2244129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-34542958.038435049</v>
      </c>
      <c r="L2486" s="444">
        <f t="shared" ca="1" si="129"/>
        <v>-8324852887.2628479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-8324852887.2628479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-34686887.030261867</v>
      </c>
      <c r="L2487" s="444">
        <f t="shared" ca="1" si="129"/>
        <v>-8359539774.2931099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-8359539774.2931099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-34831415.726221286</v>
      </c>
      <c r="L2488" s="444">
        <f t="shared" ca="1" si="129"/>
        <v>-8394371190.019331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-8394371190.019331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-34976546.625080548</v>
      </c>
      <c r="L2489" s="444">
        <f t="shared" ca="1" si="129"/>
        <v>-8429347736.6444111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-8429347736.6444111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-35122282.236018382</v>
      </c>
      <c r="L2490" s="444">
        <f t="shared" ca="1" si="129"/>
        <v>-8464470018.8804293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-8464470018.8804293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-35268625.07866846</v>
      </c>
      <c r="L2491" s="444">
        <f t="shared" ca="1" si="129"/>
        <v>-8499738643.9590979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-8499738643.9590979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-35415577.683162905</v>
      </c>
      <c r="L2492" s="444">
        <f t="shared" ca="1" si="129"/>
        <v>-8535154221.6422606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-8535154221.6422606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-35563142.590176091</v>
      </c>
      <c r="L2493" s="444">
        <f t="shared" ca="1" si="129"/>
        <v>-8570717364.2324362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-8570717364.2324362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-35711322.35096848</v>
      </c>
      <c r="L2494" s="444">
        <f t="shared" ca="1" si="129"/>
        <v>-8606428686.5834045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-8606428686.5834045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-35860119.527430855</v>
      </c>
      <c r="L2495" s="444">
        <f t="shared" ca="1" si="129"/>
        <v>-8642288806.110836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-8642288806.110836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-36009536.692128479</v>
      </c>
      <c r="L2496" s="444">
        <f t="shared" ca="1" si="129"/>
        <v>-8678298342.8029652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-8678298342.8029652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-36159576.428345688</v>
      </c>
      <c r="L2497" s="444">
        <f t="shared" ca="1" si="129"/>
        <v>-8714457919.2313118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-8714457919.2313118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-36310241.330130465</v>
      </c>
      <c r="L2498" s="444">
        <f t="shared" ca="1" si="129"/>
        <v>-8750768160.5614414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-8750768160.5614414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-36461534.002339341</v>
      </c>
      <c r="L2499" s="444">
        <f t="shared" ca="1" si="129"/>
        <v>-8787229694.5637798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-8787229694.5637798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-36613457.060682416</v>
      </c>
      <c r="L2500" s="444">
        <f t="shared" ca="1" si="129"/>
        <v>-8823843151.6244621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-8823843151.6244621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-36766013.131768592</v>
      </c>
      <c r="L2501" s="444">
        <f t="shared" ca="1" si="129"/>
        <v>-8860609164.7562313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-8860609164.7562313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-36919204.853150964</v>
      </c>
      <c r="L2502" s="444">
        <f t="shared" ca="1" si="129"/>
        <v>-8897528369.6093826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-8897528369.6093826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-37073034.873372428</v>
      </c>
      <c r="L2503" s="444">
        <f t="shared" ca="1" si="129"/>
        <v>-8934601404.4827557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-8934601404.4827557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-37227505.852011479</v>
      </c>
      <c r="L2504" s="444">
        <f t="shared" ca="1" si="129"/>
        <v>-8971828910.3347664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-8971828910.3347664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-37382620.459728196</v>
      </c>
      <c r="L2505" s="444">
        <f t="shared" ca="1" si="129"/>
        <v>-9009211530.7944946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-9009211530.7944946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-37538381.378310397</v>
      </c>
      <c r="L2506" s="444">
        <f t="shared" ca="1" si="129"/>
        <v>-9046749912.1728058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-9046749912.1728058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-37694791.300720021</v>
      </c>
      <c r="L2507" s="444">
        <f t="shared" ca="1" si="129"/>
        <v>-9084444703.473526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-9084444703.473526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-37851852.931139693</v>
      </c>
      <c r="L2508" s="444">
        <f t="shared" ca="1" si="129"/>
        <v>-9122296556.404665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-9122296556.404665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-38009568.985019438</v>
      </c>
      <c r="L2509" s="444">
        <f t="shared" ca="1" si="129"/>
        <v>-9160306125.3896847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-9160306125.3896847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-38167942.189123683</v>
      </c>
      <c r="L2510" s="444">
        <f t="shared" ca="1" si="129"/>
        <v>-9198474067.5788078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-9198474067.5788078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-38326975.281578362</v>
      </c>
      <c r="L2511" s="444">
        <f t="shared" ca="1" si="129"/>
        <v>-9236801042.8603859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-9236801042.8603859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-38486671.011918277</v>
      </c>
      <c r="L2512" s="444">
        <f t="shared" ca="1" si="129"/>
        <v>-9275287713.8723049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-9275287713.8723049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-38647032.141134605</v>
      </c>
      <c r="L2513" s="444">
        <f t="shared" ca="1" si="129"/>
        <v>-9313934746.0134392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-9313934746.0134392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-38808061.441722661</v>
      </c>
      <c r="L2514" s="444">
        <f t="shared" ca="1" si="129"/>
        <v>-9352742807.455162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-9352742807.455162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-38969761.697729841</v>
      </c>
      <c r="L2515" s="444">
        <f t="shared" ca="1" si="129"/>
        <v>-9391712569.1528912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-9391712569.1528912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-39132135.704803713</v>
      </c>
      <c r="L2516" s="444">
        <f t="shared" ca="1" si="129"/>
        <v>-9430844704.8576946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-9430844704.8576946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-39295186.270240396</v>
      </c>
      <c r="L2517" s="444">
        <f t="shared" ca="1" si="129"/>
        <v>-9470139891.1279354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-9470139891.1279354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-39458916.213033065</v>
      </c>
      <c r="L2518" s="444">
        <f t="shared" ca="1" si="129"/>
        <v>-9509598807.3409691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-9509598807.3409691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-39623328.363920704</v>
      </c>
      <c r="L2519" s="444">
        <f t="shared" ca="1" si="129"/>
        <v>-9549222135.7048893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-9549222135.7048893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-39788425.565437041</v>
      </c>
      <c r="L2520" s="444">
        <f t="shared" ca="1" si="129"/>
        <v>-9589010561.2703266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-9589010561.2703266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-39954210.671959691</v>
      </c>
      <c r="L2521" s="444">
        <f t="shared" ca="1" si="129"/>
        <v>-9628964771.9422855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-9628964771.9422855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-40120686.549759522</v>
      </c>
      <c r="L2522" s="444">
        <f t="shared" ca="1" si="129"/>
        <v>-9669085458.4920444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-9669085458.4920444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-40287856.077050187</v>
      </c>
      <c r="L2523" s="444">
        <f t="shared" ca="1" si="129"/>
        <v>-9709373314.5690937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-9709373314.5690937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-40455722.144037887</v>
      </c>
      <c r="L2524" s="444">
        <f t="shared" ca="1" si="129"/>
        <v>-9749829036.713131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-9749829036.713131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-40624287.652971379</v>
      </c>
      <c r="L2525" s="444">
        <f t="shared" ca="1" si="129"/>
        <v>-9790453324.3661022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-9790453324.3661022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-40793555.51819209</v>
      </c>
      <c r="L2526" s="444">
        <f t="shared" ca="1" si="129"/>
        <v>-9831246879.8842945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-9831246879.8842945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-40963528.666184559</v>
      </c>
      <c r="L2527" s="444">
        <f t="shared" ca="1" si="129"/>
        <v>-9872210408.5504799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-9872210408.5504799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-41134210.035627</v>
      </c>
      <c r="L2528" s="444">
        <f t="shared" ca="1" si="129"/>
        <v>-9913344618.5861073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-9913344618.5861073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-41305602.57744211</v>
      </c>
      <c r="L2529" s="444">
        <f t="shared" ca="1" si="129"/>
        <v>-9954650221.1635494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-9954650221.1635494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-41477709.254848123</v>
      </c>
      <c r="L2530" s="444">
        <f t="shared" ca="1" si="129"/>
        <v>-9996127930.4183979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-9996127930.4183979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-41650533.043409988</v>
      </c>
      <c r="L2531" s="444">
        <f t="shared" ca="1" si="129"/>
        <v>-10037778463.461807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-10037778463.461807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-41824076.931090862</v>
      </c>
      <c r="L2532" s="444">
        <f t="shared" ca="1" si="129"/>
        <v>-10079602540.392899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-10079602540.392899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-41998343.918303743</v>
      </c>
      <c r="L2533" s="444">
        <f t="shared" ca="1" si="129"/>
        <v>-10121600884.311203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-10121600884.311203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-42173337.017963342</v>
      </c>
      <c r="L2534" s="444">
        <f t="shared" ca="1" si="129"/>
        <v>-10163774221.329166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-10163774221.329166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-42349059.255538195</v>
      </c>
      <c r="L2535" s="444">
        <f t="shared" ca="1" si="129"/>
        <v>-10206123280.584705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-10206123280.584705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-42525513.669102937</v>
      </c>
      <c r="L2536" s="444">
        <f t="shared" ca="1" si="129"/>
        <v>-10248648794.253809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-10248648794.253809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-42702703.309390873</v>
      </c>
      <c r="L2537" s="444">
        <f t="shared" ca="1" si="129"/>
        <v>-10291351497.5632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-10291351497.5632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-42880631.239846669</v>
      </c>
      <c r="L2538" s="444">
        <f t="shared" ca="1" si="129"/>
        <v>-10334232128.803047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-10334232128.803047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-43059300.536679365</v>
      </c>
      <c r="L2539" s="444">
        <f t="shared" ca="1" si="129"/>
        <v>-10377291429.339727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-10377291429.339727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-43238714.28891553</v>
      </c>
      <c r="L2540" s="444">
        <f t="shared" ca="1" si="129"/>
        <v>-10420530143.628643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-10420530143.628643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-43418875.59845268</v>
      </c>
      <c r="L2541" s="444">
        <f t="shared" ca="1" si="129"/>
        <v>-10463949019.227097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-10463949019.227097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-43599787.580112904</v>
      </c>
      <c r="L2542" s="444">
        <f t="shared" ca="1" si="129"/>
        <v>-10507548806.807209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-10507548806.807209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-43781453.361696705</v>
      </c>
      <c r="L2543" s="444">
        <f t="shared" ca="1" si="129"/>
        <v>-10551330260.168905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-10551330260.168905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-43963876.084037103</v>
      </c>
      <c r="L2544" s="444">
        <f t="shared" ca="1" si="129"/>
        <v>-10595294136.252943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-10595294136.252943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-44147058.901053928</v>
      </c>
      <c r="L2545" s="444">
        <f t="shared" ca="1" si="129"/>
        <v>-10639441195.153997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-10639441195.153997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-44331004.979808323</v>
      </c>
      <c r="L2546" s="444">
        <f t="shared" ca="1" si="129"/>
        <v>-10683772200.133806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-10683772200.133806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-44515717.500557527</v>
      </c>
      <c r="L2547" s="444">
        <f t="shared" ca="1" si="129"/>
        <v>-10728287917.634363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-10728287917.634363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-44701199.656809844</v>
      </c>
      <c r="L2548" s="444">
        <f t="shared" ca="1" si="129"/>
        <v>-10772989117.291174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-10772989117.291174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-44887454.655379891</v>
      </c>
      <c r="L2549" s="444">
        <f t="shared" ca="1" si="129"/>
        <v>-10817876571.946554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-10817876571.946554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-45074485.716443978</v>
      </c>
      <c r="L2550" s="444">
        <f t="shared" ca="1" si="129"/>
        <v>-10862951057.662998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-10862951057.662998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-45262296.073595822</v>
      </c>
      <c r="L2551" s="444">
        <f t="shared" ca="1" si="129"/>
        <v>-10908213353.736593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-10908213353.736593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-45450888.973902471</v>
      </c>
      <c r="L2552" s="444">
        <f t="shared" ca="1" si="129"/>
        <v>-10953664242.710495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-10953664242.710495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-45640267.677960396</v>
      </c>
      <c r="L2553" s="444">
        <f t="shared" ca="1" si="129"/>
        <v>-10999304510.388454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-10999304510.388454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-45830435.459951892</v>
      </c>
      <c r="L2554" s="444">
        <f t="shared" ca="1" si="129"/>
        <v>-11045134945.848406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-11045134945.848406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-46021395.607701689</v>
      </c>
      <c r="L2555" s="444">
        <f t="shared" ca="1" si="129"/>
        <v>-11091156341.456108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-11091156341.456108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-46213151.422733784</v>
      </c>
      <c r="L2556" s="444">
        <f t="shared" ca="1" si="129"/>
        <v>-11137369492.878841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-11137369492.878841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-46405706.220328502</v>
      </c>
      <c r="L2557" s="444">
        <f t="shared" ca="1" si="129"/>
        <v>-11183775199.099171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-11183775199.099171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-46599063.329579875</v>
      </c>
      <c r="L2558" s="444">
        <f t="shared" ref="L2558:L2812" ca="1" si="134">I2558-J2558+K2558</f>
        <v>-11230374262.428751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-11230374262.428751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-46793226.093453132</v>
      </c>
      <c r="L2559" s="444">
        <f t="shared" ca="1" si="134"/>
        <v>-11277167488.522203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-11277167488.522203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-46988197.868842512</v>
      </c>
      <c r="L2560" s="444">
        <f t="shared" ca="1" si="134"/>
        <v>-11324155686.391047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-11324155686.391047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-47183982.026629359</v>
      </c>
      <c r="L2561" s="444">
        <f t="shared" ca="1" si="134"/>
        <v>-11371339668.417675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-11371339668.417675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-47380581.95174031</v>
      </c>
      <c r="L2562" s="444">
        <f t="shared" ca="1" si="134"/>
        <v>-11418720250.369415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-11418720250.369415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-47578001.043205895</v>
      </c>
      <c r="L2563" s="444">
        <f t="shared" ca="1" si="134"/>
        <v>-11466298251.412621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-11466298251.412621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-47776242.71421925</v>
      </c>
      <c r="L2564" s="444">
        <f t="shared" ca="1" si="134"/>
        <v>-11514074494.126841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-11514074494.126841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-47975310.392195165</v>
      </c>
      <c r="L2565" s="444">
        <f t="shared" ca="1" si="134"/>
        <v>-11562049804.519035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-11562049804.519035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-48175207.518829316</v>
      </c>
      <c r="L2566" s="444">
        <f t="shared" ca="1" si="134"/>
        <v>-11610225012.037865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-11610225012.037865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-48375937.550157771</v>
      </c>
      <c r="L2567" s="444">
        <f t="shared" ca="1" si="134"/>
        <v>-11658600949.588022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-11658600949.588022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-48577503.956616759</v>
      </c>
      <c r="L2568" s="444">
        <f t="shared" ca="1" si="134"/>
        <v>-11707178453.54464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-11707178453.54464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-48779910.223102666</v>
      </c>
      <c r="L2569" s="444">
        <f t="shared" ca="1" si="134"/>
        <v>-11755958363.767742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-11755958363.767742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-48983159.84903226</v>
      </c>
      <c r="L2570" s="444">
        <f t="shared" ca="1" si="134"/>
        <v>-11804941523.616774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-11804941523.616774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-49187256.348403223</v>
      </c>
      <c r="L2571" s="444">
        <f t="shared" ca="1" si="134"/>
        <v>-11854128779.965178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-11854128779.965178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-49392203.249854907</v>
      </c>
      <c r="L2572" s="444">
        <f t="shared" ca="1" si="134"/>
        <v>-11903520983.215033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-11903520983.215033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-49598004.096729301</v>
      </c>
      <c r="L2573" s="444">
        <f t="shared" ca="1" si="134"/>
        <v>-11953118987.311762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-11953118987.311762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-49804662.447132342</v>
      </c>
      <c r="L2574" s="444">
        <f t="shared" ca="1" si="134"/>
        <v>-12002923649.758894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-12002923649.758894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-50012181.873995394</v>
      </c>
      <c r="L2575" s="444">
        <f t="shared" ca="1" si="134"/>
        <v>-12052935831.632889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-12052935831.632889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-50220565.965137035</v>
      </c>
      <c r="L2576" s="444">
        <f t="shared" ca="1" si="134"/>
        <v>-12103156397.598026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-12103156397.598026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-50429818.323325112</v>
      </c>
      <c r="L2577" s="444">
        <f t="shared" ca="1" si="134"/>
        <v>-12153586215.92135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-12153586215.92135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-50639942.566338956</v>
      </c>
      <c r="L2578" s="444">
        <f t="shared" ca="1" si="134"/>
        <v>-12204226158.48769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-12204226158.48769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-50850942.327032045</v>
      </c>
      <c r="L2579" s="444">
        <f t="shared" ca="1" si="134"/>
        <v>-12255077100.814722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-12255077100.814722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-51062821.253394678</v>
      </c>
      <c r="L2580" s="444">
        <f t="shared" ca="1" si="134"/>
        <v>-12306139922.068117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-12306139922.068117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-51275583.008617155</v>
      </c>
      <c r="L2581" s="444">
        <f t="shared" ca="1" si="134"/>
        <v>-12357415505.076735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-12357415505.076735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-51489231.271153063</v>
      </c>
      <c r="L2582" s="444">
        <f t="shared" ca="1" si="134"/>
        <v>-12408904736.347887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-12408904736.347887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-51703769.73478286</v>
      </c>
      <c r="L2583" s="444">
        <f t="shared" ca="1" si="134"/>
        <v>-12460608506.08267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-12460608506.08267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-51919202.10867779</v>
      </c>
      <c r="L2584" s="444">
        <f t="shared" ca="1" si="134"/>
        <v>-12512527708.191347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-12512527708.191347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-52135532.117463946</v>
      </c>
      <c r="L2585" s="444">
        <f t="shared" ca="1" si="134"/>
        <v>-12564663240.308811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-12564663240.308811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-52352763.501286715</v>
      </c>
      <c r="L2586" s="444">
        <f t="shared" ca="1" si="134"/>
        <v>-12617016003.810099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-12617016003.810099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-52570900.015875414</v>
      </c>
      <c r="L2587" s="444">
        <f t="shared" ca="1" si="134"/>
        <v>-12669586903.825974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-12669586903.825974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-52789945.432608224</v>
      </c>
      <c r="L2588" s="444">
        <f t="shared" ca="1" si="134"/>
        <v>-12722376849.258581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-12722376849.258581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-53009903.538577422</v>
      </c>
      <c r="L2589" s="444">
        <f t="shared" ca="1" si="134"/>
        <v>-12775386752.797159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-12775386752.797159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-53230778.136654831</v>
      </c>
      <c r="L2590" s="444">
        <f t="shared" ca="1" si="134"/>
        <v>-12828617530.933813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-12828617530.933813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-53452573.045557551</v>
      </c>
      <c r="L2591" s="444">
        <f t="shared" ca="1" si="134"/>
        <v>-12882070103.97937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-12882070103.97937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-53675292.099914044</v>
      </c>
      <c r="L2592" s="444">
        <f t="shared" ca="1" si="134"/>
        <v>-12935745396.079285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-12935745396.079285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-53898939.15033035</v>
      </c>
      <c r="L2593" s="444">
        <f t="shared" ca="1" si="134"/>
        <v>-12989644335.229614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-12989644335.229614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-54123518.063456722</v>
      </c>
      <c r="L2594" s="444">
        <f t="shared" ca="1" si="134"/>
        <v>-13043767853.293072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-13043767853.293072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-54349032.722054467</v>
      </c>
      <c r="L2595" s="444">
        <f t="shared" ca="1" si="134"/>
        <v>-13098116886.015125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-13098116886.015125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-54575487.025063023</v>
      </c>
      <c r="L2596" s="444">
        <f t="shared" ca="1" si="134"/>
        <v>-13152692373.040188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-13152692373.040188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-54802884.887667447</v>
      </c>
      <c r="L2597" s="444">
        <f t="shared" ca="1" si="134"/>
        <v>-13207495257.927855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-13207495257.927855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-55031230.241366059</v>
      </c>
      <c r="L2598" s="444">
        <f t="shared" ca="1" si="134"/>
        <v>-13262526488.16922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-13262526488.16922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-55260527.034038417</v>
      </c>
      <c r="L2599" s="444">
        <f t="shared" ca="1" si="134"/>
        <v>-13317787015.203259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-13317787015.203259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-55490779.230013579</v>
      </c>
      <c r="L2600" s="444">
        <f t="shared" ca="1" si="134"/>
        <v>-13373277794.433271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-13373277794.433271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-55721990.810138628</v>
      </c>
      <c r="L2601" s="444">
        <f t="shared" ca="1" si="134"/>
        <v>-13428999785.24341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-13428999785.24341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-55954165.771847546</v>
      </c>
      <c r="L2602" s="444">
        <f t="shared" ca="1" si="134"/>
        <v>-13484953951.015257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-13484953951.015257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-56187308.129230231</v>
      </c>
      <c r="L2603" s="444">
        <f t="shared" ca="1" si="134"/>
        <v>-13541141259.144487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-13541141259.144487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-56421421.913102038</v>
      </c>
      <c r="L2604" s="444">
        <f t="shared" ca="1" si="134"/>
        <v>-13597562681.057589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-13597562681.057589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-56656511.171073288</v>
      </c>
      <c r="L2605" s="444">
        <f t="shared" ca="1" si="134"/>
        <v>-13654219192.228662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-13654219192.228662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-56892579.967619427</v>
      </c>
      <c r="L2606" s="444">
        <f t="shared" ca="1" si="134"/>
        <v>-13711111772.196281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-13711111772.196281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-57129632.384151183</v>
      </c>
      <c r="L2607" s="444">
        <f t="shared" ca="1" si="134"/>
        <v>-13768241404.580433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-13768241404.580433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-57367672.519085139</v>
      </c>
      <c r="L2608" s="444">
        <f t="shared" ca="1" si="134"/>
        <v>-13825609077.099518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-13825609077.099518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-57606704.487914667</v>
      </c>
      <c r="L2609" s="444">
        <f t="shared" ca="1" si="134"/>
        <v>-13883215781.587433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-13883215781.587433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-57846732.423280969</v>
      </c>
      <c r="L2610" s="444">
        <f t="shared" ca="1" si="134"/>
        <v>-13941062514.010714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-13941062514.010714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-58087760.475044638</v>
      </c>
      <c r="L2611" s="444">
        <f t="shared" ca="1" si="134"/>
        <v>-13999150274.485758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-13999150274.485758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-58329792.810357325</v>
      </c>
      <c r="L2612" s="444">
        <f t="shared" ca="1" si="134"/>
        <v>-14057480067.296116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-14057480067.296116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-58572833.613733813</v>
      </c>
      <c r="L2613" s="444">
        <f t="shared" ca="1" si="134"/>
        <v>-14116052900.909849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-14116052900.909849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-58816887.08712437</v>
      </c>
      <c r="L2614" s="444">
        <f t="shared" ca="1" si="134"/>
        <v>-14174869787.996973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-14174869787.996973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-59061957.449987397</v>
      </c>
      <c r="L2615" s="444">
        <f t="shared" ca="1" si="134"/>
        <v>-14233931745.44696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-14233931745.44696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-59308048.939362325</v>
      </c>
      <c r="L2616" s="444">
        <f t="shared" ca="1" si="134"/>
        <v>-14293239794.386322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-14293239794.386322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-59555165.809943005</v>
      </c>
      <c r="L2617" s="444">
        <f t="shared" ca="1" si="134"/>
        <v>-14352794960.196264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-14352794960.196264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-59803312.334151097</v>
      </c>
      <c r="L2618" s="444">
        <f t="shared" ca="1" si="134"/>
        <v>-14412598272.530415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-14412598272.530415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-60052492.802210063</v>
      </c>
      <c r="L2619" s="444">
        <f t="shared" ca="1" si="134"/>
        <v>-14472650765.332624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-14472650765.332624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-60302711.52221927</v>
      </c>
      <c r="L2620" s="444">
        <f t="shared" ca="1" si="134"/>
        <v>-14532953476.854843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-14532953476.854843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-60553972.82022851</v>
      </c>
      <c r="L2621" s="444">
        <f t="shared" ca="1" si="134"/>
        <v>-14593507449.675072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-14593507449.675072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-60806281.040312789</v>
      </c>
      <c r="L2622" s="444">
        <f t="shared" ca="1" si="134"/>
        <v>-14654313730.715385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-14654313730.715385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-61059640.54464744</v>
      </c>
      <c r="L2623" s="444">
        <f t="shared" ca="1" si="134"/>
        <v>-14715373371.260033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-14715373371.260033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-61314055.713583469</v>
      </c>
      <c r="L2624" s="444">
        <f t="shared" ca="1" si="134"/>
        <v>-14776687426.973616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-14776687426.973616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-61569530.9457234</v>
      </c>
      <c r="L2625" s="444">
        <f t="shared" ca="1" si="134"/>
        <v>-14838256957.919338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-14838256957.919338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-61826070.657997236</v>
      </c>
      <c r="L2626" s="444">
        <f t="shared" ca="1" si="134"/>
        <v>-14900083028.577335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-14900083028.577335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-62083679.285738885</v>
      </c>
      <c r="L2627" s="444">
        <f t="shared" ca="1" si="134"/>
        <v>-14962166707.863073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-14962166707.863073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-62342361.282762796</v>
      </c>
      <c r="L2628" s="444">
        <f t="shared" ca="1" si="134"/>
        <v>-15024509069.145836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-15024509069.145836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-62602121.121440984</v>
      </c>
      <c r="L2629" s="444">
        <f t="shared" ca="1" si="134"/>
        <v>-15087111190.267277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-15087111190.267277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-62862963.292780317</v>
      </c>
      <c r="L2630" s="444">
        <f t="shared" ca="1" si="134"/>
        <v>-15149974153.560057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-15149974153.560057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-63124892.306500234</v>
      </c>
      <c r="L2631" s="444">
        <f t="shared" ca="1" si="134"/>
        <v>-15213099045.866556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-15213099045.866556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-63387912.691110641</v>
      </c>
      <c r="L2632" s="444">
        <f t="shared" ca="1" si="134"/>
        <v>-15276486958.557667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-15276486958.557667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-63652028.99399028</v>
      </c>
      <c r="L2633" s="444">
        <f t="shared" ca="1" si="134"/>
        <v>-15340138987.551657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-15340138987.551657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-63917245.78146524</v>
      </c>
      <c r="L2634" s="444">
        <f t="shared" ca="1" si="134"/>
        <v>-15404056233.333122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-15404056233.333122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-64183567.638888001</v>
      </c>
      <c r="L2635" s="444">
        <f t="shared" ca="1" si="134"/>
        <v>-15468239800.97201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-15468239800.97201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-64450999.170716703</v>
      </c>
      <c r="L2636" s="444">
        <f t="shared" ca="1" si="134"/>
        <v>-15532690800.142727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-15532690800.142727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-64719545.000594698</v>
      </c>
      <c r="L2637" s="444">
        <f t="shared" ca="1" si="134"/>
        <v>-15597410345.143322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-15597410345.143322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-64989209.771430507</v>
      </c>
      <c r="L2638" s="444">
        <f t="shared" ca="1" si="134"/>
        <v>-15662399554.914753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-15662399554.914753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-65259998.145478137</v>
      </c>
      <c r="L2639" s="444">
        <f t="shared" ca="1" si="134"/>
        <v>-15727659553.06023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-15727659553.06023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-65531914.804417625</v>
      </c>
      <c r="L2640" s="444">
        <f t="shared" ca="1" si="134"/>
        <v>-15793191467.864649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-15793191467.864649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-65804964.449436031</v>
      </c>
      <c r="L2641" s="444">
        <f t="shared" ca="1" si="134"/>
        <v>-15858996432.314085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-15858996432.314085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-66079151.801308684</v>
      </c>
      <c r="L2642" s="444">
        <f t="shared" ca="1" si="134"/>
        <v>-15925075584.115395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-15925075584.115395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-66354481.60048081</v>
      </c>
      <c r="L2643" s="444">
        <f t="shared" ca="1" si="134"/>
        <v>-15991430065.715876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-15991430065.715876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-66630958.607149482</v>
      </c>
      <c r="L2644" s="444">
        <f t="shared" ca="1" si="134"/>
        <v>-16058061024.323025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-16058061024.323025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-66908587.601345934</v>
      </c>
      <c r="L2645" s="444">
        <f t="shared" ca="1" si="134"/>
        <v>-16124969611.92437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-16124969611.92437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-67187373.383018211</v>
      </c>
      <c r="L2646" s="444">
        <f t="shared" ca="1" si="134"/>
        <v>-16192156985.307388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-16192156985.307388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-67467320.772114113</v>
      </c>
      <c r="L2647" s="444">
        <f t="shared" ca="1" si="134"/>
        <v>-16259624306.079502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-16259624306.079502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-67748434.608664587</v>
      </c>
      <c r="L2648" s="444">
        <f t="shared" ca="1" si="134"/>
        <v>-16327372740.688168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-16327372740.688168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-68030719.752867371</v>
      </c>
      <c r="L2649" s="444">
        <f t="shared" ca="1" si="134"/>
        <v>-16395403460.441034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-16395403460.441034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-68314181.085170969</v>
      </c>
      <c r="L2650" s="444">
        <f t="shared" ca="1" si="134"/>
        <v>-16463717641.526205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-16463717641.526205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-68598823.50635919</v>
      </c>
      <c r="L2651" s="444">
        <f t="shared" ca="1" si="134"/>
        <v>-16532316465.032564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-16532316465.032564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-68884651.93763569</v>
      </c>
      <c r="L2652" s="444">
        <f t="shared" ca="1" si="134"/>
        <v>-16601201116.9702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-16601201116.9702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-69171671.320709169</v>
      </c>
      <c r="L2653" s="444">
        <f t="shared" ca="1" si="134"/>
        <v>-16670372788.290909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-16670372788.290909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-69459886.61787878</v>
      </c>
      <c r="L2654" s="444">
        <f t="shared" ca="1" si="134"/>
        <v>-16739832674.908787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-16739832674.908787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-69749302.812119946</v>
      </c>
      <c r="L2655" s="444">
        <f t="shared" ca="1" si="134"/>
        <v>-16809581977.720907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-16809581977.720907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-70039924.907170445</v>
      </c>
      <c r="L2656" s="444">
        <f t="shared" ca="1" si="134"/>
        <v>-16879621902.628078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-16879621902.628078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-70331757.927616999</v>
      </c>
      <c r="L2657" s="444">
        <f t="shared" ca="1" si="134"/>
        <v>-16949953660.555695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-16949953660.555695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-70624806.918982059</v>
      </c>
      <c r="L2658" s="444">
        <f t="shared" ca="1" si="134"/>
        <v>-17020578467.474676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-17020578467.474676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-70919076.947811157</v>
      </c>
      <c r="L2659" s="444">
        <f t="shared" ca="1" si="134"/>
        <v>-17091497544.422487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-17091497544.422487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-71214573.101760358</v>
      </c>
      <c r="L2660" s="444">
        <f t="shared" ca="1" si="134"/>
        <v>-17162712117.524248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-17162712117.524248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-71511300.489684358</v>
      </c>
      <c r="L2661" s="444">
        <f t="shared" ca="1" si="134"/>
        <v>-17234223418.013931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-17234223418.013931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-71809264.241724715</v>
      </c>
      <c r="L2662" s="444">
        <f t="shared" ca="1" si="134"/>
        <v>-17306032682.255657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-17306032682.255657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-72108469.509398565</v>
      </c>
      <c r="L2663" s="444">
        <f t="shared" ca="1" si="134"/>
        <v>-17378141151.765057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-17378141151.765057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-72408921.465687737</v>
      </c>
      <c r="L2664" s="444">
        <f t="shared" ca="1" si="134"/>
        <v>-17450550073.230743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-17450550073.230743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-72710625.305128098</v>
      </c>
      <c r="L2665" s="444">
        <f t="shared" ca="1" si="134"/>
        <v>-17523260698.535873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-17523260698.535873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-73013586.243899465</v>
      </c>
      <c r="L2666" s="444">
        <f t="shared" ca="1" si="134"/>
        <v>-17596274284.779774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-17596274284.779774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-73317809.51991573</v>
      </c>
      <c r="L2667" s="444">
        <f t="shared" ca="1" si="134"/>
        <v>-17669592094.29969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-17669592094.29969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-73623300.392915368</v>
      </c>
      <c r="L2668" s="444">
        <f t="shared" ca="1" si="134"/>
        <v>-17743215394.692604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-17743215394.692604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-73930064.144552514</v>
      </c>
      <c r="L2669" s="444">
        <f t="shared" ca="1" si="134"/>
        <v>-17817145458.837158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-17817145458.837158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-74238106.078488156</v>
      </c>
      <c r="L2670" s="444">
        <f t="shared" ca="1" si="134"/>
        <v>-17891383564.915646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-17891383564.915646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-74547431.520481855</v>
      </c>
      <c r="L2671" s="444">
        <f t="shared" ca="1" si="134"/>
        <v>-17965930996.436127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-17965930996.436127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-74858045.818483859</v>
      </c>
      <c r="L2672" s="444">
        <f t="shared" ca="1" si="134"/>
        <v>-18040789042.254612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-18040789042.254612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-75169954.342727542</v>
      </c>
      <c r="L2673" s="444">
        <f t="shared" ca="1" si="134"/>
        <v>-18115958996.59734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-18115958996.59734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-75483162.485822245</v>
      </c>
      <c r="L2674" s="444">
        <f t="shared" ca="1" si="134"/>
        <v>-18191442159.08316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-18191442159.08316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-75797675.662846506</v>
      </c>
      <c r="L2675" s="444">
        <f t="shared" ca="1" si="134"/>
        <v>-18267239834.746006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-18267239834.746006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-76113499.31144169</v>
      </c>
      <c r="L2676" s="444">
        <f t="shared" ca="1" si="134"/>
        <v>-18343353334.057449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-18343353334.057449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-76430638.891906038</v>
      </c>
      <c r="L2677" s="444">
        <f t="shared" ca="1" si="134"/>
        <v>-18419783972.949356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-18419783972.949356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-76749099.887288988</v>
      </c>
      <c r="L2678" s="444">
        <f t="shared" ca="1" si="134"/>
        <v>-18496533072.836643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-18496533072.836643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-77068887.803486019</v>
      </c>
      <c r="L2679" s="444">
        <f t="shared" ca="1" si="134"/>
        <v>-18573601960.640129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-18573601960.640129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-77390008.169333875</v>
      </c>
      <c r="L2680" s="444">
        <f t="shared" ca="1" si="134"/>
        <v>-18650991968.809464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-18650991968.809464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-77712466.53670609</v>
      </c>
      <c r="L2681" s="444">
        <f t="shared" ca="1" si="134"/>
        <v>-18728704435.346169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-18728704435.346169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-78036268.48060903</v>
      </c>
      <c r="L2682" s="444">
        <f t="shared" ca="1" si="134"/>
        <v>-18806740703.826778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-18806740703.826778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-78361419.599278241</v>
      </c>
      <c r="L2683" s="444">
        <f t="shared" ca="1" si="134"/>
        <v>-18885102123.426056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-18885102123.426056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-78687925.514275238</v>
      </c>
      <c r="L2684" s="444">
        <f t="shared" ca="1" si="134"/>
        <v>-18963790048.940331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-18963790048.940331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-79015791.870584711</v>
      </c>
      <c r="L2685" s="444">
        <f t="shared" ca="1" si="134"/>
        <v>-19042805840.810917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-19042805840.810917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-79345024.336712152</v>
      </c>
      <c r="L2686" s="444">
        <f t="shared" ca="1" si="134"/>
        <v>-19122150865.147629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-19122150865.147629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-79675628.604781792</v>
      </c>
      <c r="L2687" s="444">
        <f t="shared" ca="1" si="134"/>
        <v>-19201826493.752411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-19201826493.752411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-80007610.390635043</v>
      </c>
      <c r="L2688" s="444">
        <f t="shared" ca="1" si="134"/>
        <v>-19281834104.143047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-19281834104.143047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-80340975.433929369</v>
      </c>
      <c r="L2689" s="444">
        <f t="shared" ca="1" si="134"/>
        <v>-19362175079.576977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-19362175079.576977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-80675729.498237401</v>
      </c>
      <c r="L2690" s="444">
        <f t="shared" ca="1" si="134"/>
        <v>-19442850809.075214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-19442850809.075214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-81011878.371146724</v>
      </c>
      <c r="L2691" s="444">
        <f t="shared" ca="1" si="134"/>
        <v>-19523862687.446362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-19523862687.446362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-81349427.864359841</v>
      </c>
      <c r="L2692" s="444">
        <f t="shared" ca="1" si="134"/>
        <v>-19605212115.310722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-19605212115.310722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-81688383.813794672</v>
      </c>
      <c r="L2693" s="444">
        <f t="shared" ca="1" si="134"/>
        <v>-19686900499.124516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-19686900499.124516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-82028752.079685479</v>
      </c>
      <c r="L2694" s="444">
        <f t="shared" ca="1" si="134"/>
        <v>-19768929251.204201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-19768929251.204201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-82370538.546684176</v>
      </c>
      <c r="L2695" s="444">
        <f t="shared" ca="1" si="134"/>
        <v>-19851299789.750885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-19851299789.750885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-82713749.123962015</v>
      </c>
      <c r="L2696" s="444">
        <f t="shared" ca="1" si="134"/>
        <v>-19934013538.874847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-19934013538.874847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-83058389.745311856</v>
      </c>
      <c r="L2697" s="444">
        <f t="shared" ca="1" si="134"/>
        <v>-20017071928.620159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-20017071928.620159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-83404466.369250655</v>
      </c>
      <c r="L2698" s="444">
        <f t="shared" ca="1" si="134"/>
        <v>-20100476394.98941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-20100476394.98941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-83751984.979122549</v>
      </c>
      <c r="L2699" s="444">
        <f t="shared" ca="1" si="134"/>
        <v>-20184228379.968533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-20184228379.968533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-84100951.583202213</v>
      </c>
      <c r="L2700" s="444">
        <f t="shared" ca="1" si="134"/>
        <v>-20268329331.551735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-20268329331.551735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-84451372.214798898</v>
      </c>
      <c r="L2701" s="444">
        <f t="shared" ca="1" si="134"/>
        <v>-20352780703.766533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-20352780703.766533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-84803252.93236056</v>
      </c>
      <c r="L2702" s="444">
        <f t="shared" ca="1" si="134"/>
        <v>-20437583956.698895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-20437583956.698895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-85156599.819578722</v>
      </c>
      <c r="L2703" s="444">
        <f t="shared" ca="1" si="134"/>
        <v>-20522740556.518475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-20522740556.518475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-85511418.985493645</v>
      </c>
      <c r="L2704" s="444">
        <f t="shared" ca="1" si="134"/>
        <v>-20608251975.503967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-20608251975.503967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-85867716.564599857</v>
      </c>
      <c r="L2705" s="444">
        <f t="shared" ca="1" si="134"/>
        <v>-20694119692.068565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-20694119692.068565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-86225498.716952354</v>
      </c>
      <c r="L2706" s="444">
        <f t="shared" ca="1" si="134"/>
        <v>-20780345190.785519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-20780345190.785519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-86584771.628272995</v>
      </c>
      <c r="L2707" s="444">
        <f t="shared" ca="1" si="134"/>
        <v>-20866929962.413792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-20866929962.413792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-86945541.510057464</v>
      </c>
      <c r="L2708" s="444">
        <f t="shared" ca="1" si="134"/>
        <v>-20953875503.923851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-20953875503.923851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-87307814.599682719</v>
      </c>
      <c r="L2709" s="444">
        <f t="shared" ca="1" si="134"/>
        <v>-21041183318.523533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-21041183318.523533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-87671597.160514712</v>
      </c>
      <c r="L2710" s="444">
        <f t="shared" ca="1" si="134"/>
        <v>-21128854915.684048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-21128854915.684048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-88036895.482016861</v>
      </c>
      <c r="L2711" s="444">
        <f t="shared" ca="1" si="134"/>
        <v>-21216891811.166065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-21216891811.166065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-88403715.879858598</v>
      </c>
      <c r="L2712" s="444">
        <f t="shared" ca="1" si="134"/>
        <v>-21305295527.045925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-21305295527.045925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-88772064.696024686</v>
      </c>
      <c r="L2713" s="444">
        <f t="shared" ca="1" si="134"/>
        <v>-21394067591.741951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-21394067591.741951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-89141948.298924789</v>
      </c>
      <c r="L2714" s="444">
        <f t="shared" ca="1" si="134"/>
        <v>-21483209540.040874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-21483209540.040874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-89513373.083503649</v>
      </c>
      <c r="L2715" s="444">
        <f t="shared" ca="1" si="134"/>
        <v>-21572722913.124378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-21572722913.124378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-89886345.471351579</v>
      </c>
      <c r="L2716" s="444">
        <f t="shared" ca="1" si="134"/>
        <v>-21662609258.59573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-21662609258.59573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-90260871.910815537</v>
      </c>
      <c r="L2717" s="444">
        <f t="shared" ca="1" si="134"/>
        <v>-21752870130.506546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-21752870130.506546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-90636958.8771106</v>
      </c>
      <c r="L2718" s="444">
        <f t="shared" ca="1" si="134"/>
        <v>-21843507089.383656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-21843507089.383656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-91014612.872431904</v>
      </c>
      <c r="L2719" s="444">
        <f t="shared" ca="1" si="134"/>
        <v>-21934521702.256088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-21934521702.256088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-91393840.426067039</v>
      </c>
      <c r="L2720" s="444">
        <f t="shared" ca="1" si="134"/>
        <v>-22025915542.682156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-22025915542.682156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-91774648.094508976</v>
      </c>
      <c r="L2721" s="444">
        <f t="shared" ca="1" si="134"/>
        <v>-22117690190.776665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-22117690190.776665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-92157042.461569428</v>
      </c>
      <c r="L2722" s="444">
        <f t="shared" ca="1" si="134"/>
        <v>-22209847233.238235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-22209847233.238235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-92541030.138492644</v>
      </c>
      <c r="L2723" s="444">
        <f t="shared" ca="1" si="134"/>
        <v>-22302388263.376728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-22302388263.376728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-92926617.764069706</v>
      </c>
      <c r="L2724" s="444">
        <f t="shared" ca="1" si="134"/>
        <v>-22395314881.140797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-22395314881.140797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-93313812.004753321</v>
      </c>
      <c r="L2725" s="444">
        <f t="shared" ca="1" si="134"/>
        <v>-22488628693.14555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-22488628693.14555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-93702619.554773122</v>
      </c>
      <c r="L2726" s="444">
        <f t="shared" ca="1" si="134"/>
        <v>-22582331312.700321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-22582331312.700321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-94093047.13625133</v>
      </c>
      <c r="L2727" s="444">
        <f t="shared" ca="1" si="134"/>
        <v>-22676424359.836571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-22676424359.836571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-94485101.499319047</v>
      </c>
      <c r="L2728" s="444">
        <f t="shared" ca="1" si="134"/>
        <v>-22770909461.335888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-22770909461.335888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-94878789.422232866</v>
      </c>
      <c r="L2729" s="444">
        <f t="shared" ca="1" si="134"/>
        <v>-22865788250.758121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-22865788250.758121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-95274117.711492166</v>
      </c>
      <c r="L2730" s="444">
        <f t="shared" ca="1" si="134"/>
        <v>-22961062368.469612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-22961062368.469612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-95671093.201956719</v>
      </c>
      <c r="L2731" s="444">
        <f t="shared" ca="1" si="134"/>
        <v>-23056733461.67157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-23056733461.67157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-96069722.756964877</v>
      </c>
      <c r="L2732" s="444">
        <f t="shared" ca="1" si="134"/>
        <v>-23152803184.428535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-23152803184.428535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-96470013.268452227</v>
      </c>
      <c r="L2733" s="444">
        <f t="shared" ca="1" si="134"/>
        <v>-23249273197.696987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-23249273197.696987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-96871971.657070786</v>
      </c>
      <c r="L2734" s="444">
        <f t="shared" ca="1" si="134"/>
        <v>-23346145169.354057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-23346145169.354057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-97275604.872308567</v>
      </c>
      <c r="L2735" s="444">
        <f t="shared" ca="1" si="134"/>
        <v>-23443420774.226364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-23443420774.226364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-97680919.89260985</v>
      </c>
      <c r="L2736" s="444">
        <f t="shared" ca="1" si="134"/>
        <v>-23541101694.118973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-23541101694.118973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-98087923.725495726</v>
      </c>
      <c r="L2737" s="444">
        <f t="shared" ca="1" si="134"/>
        <v>-23639189617.844467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-23639189617.844467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-98496623.40768528</v>
      </c>
      <c r="L2738" s="444">
        <f t="shared" ca="1" si="134"/>
        <v>-23737686241.252151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-23737686241.252151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-98907026.005217299</v>
      </c>
      <c r="L2739" s="444">
        <f t="shared" ca="1" si="134"/>
        <v>-23836593267.25737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-23836593267.25737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-99319138.613572374</v>
      </c>
      <c r="L2740" s="444">
        <f t="shared" ca="1" si="134"/>
        <v>-23935912405.870941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-23935912405.870941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-99732968.357795581</v>
      </c>
      <c r="L2741" s="444">
        <f t="shared" ca="1" si="134"/>
        <v>-24035645374.228737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-24035645374.228737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-100148522.39261973</v>
      </c>
      <c r="L2742" s="444">
        <f t="shared" ca="1" si="134"/>
        <v>-24135793896.621357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-24135793896.621357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-100565807.90258899</v>
      </c>
      <c r="L2743" s="444">
        <f t="shared" ca="1" si="134"/>
        <v>-24236359704.523945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-24236359704.523945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-100984832.1021831</v>
      </c>
      <c r="L2744" s="444">
        <f t="shared" ca="1" si="134"/>
        <v>-24337344536.626129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-24337344536.626129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-101405602.2359422</v>
      </c>
      <c r="L2745" s="444">
        <f t="shared" ca="1" si="134"/>
        <v>-24438750138.862072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-24438750138.862072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-101828125.57859197</v>
      </c>
      <c r="L2746" s="444">
        <f t="shared" ca="1" si="134"/>
        <v>-24540578264.440662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-24540578264.440662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-102252409.43516943</v>
      </c>
      <c r="L2747" s="444">
        <f t="shared" ca="1" si="134"/>
        <v>-24642830673.875832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-24642830673.875832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-102678461.1411493</v>
      </c>
      <c r="L2748" s="444">
        <f t="shared" ca="1" si="134"/>
        <v>-24745509135.016979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-24745509135.016979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-103106288.06257075</v>
      </c>
      <c r="L2749" s="444">
        <f t="shared" ca="1" si="134"/>
        <v>-24848615423.079552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-24848615423.079552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-103535897.59616479</v>
      </c>
      <c r="L2750" s="444">
        <f t="shared" ca="1" si="134"/>
        <v>-24952151320.675716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-24952151320.675716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-103967297.16948216</v>
      </c>
      <c r="L2751" s="444">
        <f t="shared" ca="1" si="134"/>
        <v>-25056118617.8452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-25056118617.8452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-104400494.24102166</v>
      </c>
      <c r="L2752" s="444">
        <f t="shared" ca="1" si="134"/>
        <v>-25160519112.08622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-25160519112.08622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-104835496.30035925</v>
      </c>
      <c r="L2753" s="444">
        <f t="shared" ca="1" si="134"/>
        <v>-25265354608.386578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-25265354608.386578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-105272310.8682774</v>
      </c>
      <c r="L2754" s="444">
        <f t="shared" ca="1" si="134"/>
        <v>-25370626919.254856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-25370626919.254856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-105710945.49689524</v>
      </c>
      <c r="L2755" s="444">
        <f t="shared" ca="1" si="134"/>
        <v>-25476337864.751751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-25476337864.751751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-106151407.76979896</v>
      </c>
      <c r="L2756" s="444">
        <f t="shared" ca="1" si="134"/>
        <v>-25582489272.521549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-25582489272.521549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-106593705.30217312</v>
      </c>
      <c r="L2757" s="444">
        <f t="shared" ca="1" si="134"/>
        <v>-25689082977.823723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-25689082977.823723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-107037845.74093218</v>
      </c>
      <c r="L2758" s="444">
        <f t="shared" ca="1" si="134"/>
        <v>-25796120823.564655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-25796120823.564655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-107483836.76485273</v>
      </c>
      <c r="L2759" s="444">
        <f t="shared" ca="1" si="134"/>
        <v>-25903604660.32951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-25903604660.32951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-107931686.08470629</v>
      </c>
      <c r="L2760" s="444">
        <f t="shared" ca="1" si="134"/>
        <v>-26011536346.414215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-26011536346.414215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-108381401.44339256</v>
      </c>
      <c r="L2761" s="444">
        <f t="shared" ca="1" si="134"/>
        <v>-26119917747.857609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-26119917747.857609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-108832990.61607337</v>
      </c>
      <c r="L2762" s="444">
        <f t="shared" ca="1" si="134"/>
        <v>-26228750738.473682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-26228750738.473682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-109286461.41030701</v>
      </c>
      <c r="L2763" s="444">
        <f t="shared" ca="1" si="134"/>
        <v>-26338037199.883991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-26338037199.883991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-109741821.66618329</v>
      </c>
      <c r="L2764" s="444">
        <f t="shared" ca="1" si="134"/>
        <v>-26447779021.550175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-26447779021.550175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-110199079.25645906</v>
      </c>
      <c r="L2765" s="444">
        <f t="shared" ca="1" si="134"/>
        <v>-26557978100.806633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-26557978100.806633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-110658242.0866943</v>
      </c>
      <c r="L2766" s="444">
        <f t="shared" ca="1" si="134"/>
        <v>-26668636342.893326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-26668636342.893326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-111119318.09538886</v>
      </c>
      <c r="L2767" s="444">
        <f t="shared" ca="1" si="134"/>
        <v>-26779755660.988716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-26779755660.988716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-111582315.25411963</v>
      </c>
      <c r="L2768" s="444">
        <f t="shared" ca="1" si="134"/>
        <v>-26891337976.242836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-26891337976.242836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-112047241.56767848</v>
      </c>
      <c r="L2769" s="444">
        <f t="shared" ca="1" si="134"/>
        <v>-27003385217.810516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-27003385217.810516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-112514105.07421046</v>
      </c>
      <c r="L2770" s="444">
        <f t="shared" ca="1" si="134"/>
        <v>-27115899322.884727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-27115899322.884727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-112982913.84535302</v>
      </c>
      <c r="L2771" s="444">
        <f t="shared" ca="1" si="134"/>
        <v>-27228882236.73008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-27228882236.73008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-113453675.98637535</v>
      </c>
      <c r="L2772" s="444">
        <f t="shared" ca="1" si="134"/>
        <v>-27342335912.716454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-27342335912.716454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-113926399.63631853</v>
      </c>
      <c r="L2773" s="444">
        <f t="shared" ca="1" si="134"/>
        <v>-27456262312.352772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-27456262312.352772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-114401092.96813653</v>
      </c>
      <c r="L2774" s="444">
        <f t="shared" ca="1" si="134"/>
        <v>-27570663405.320908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-27570663405.320908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-114877764.18883711</v>
      </c>
      <c r="L2775" s="444">
        <f t="shared" ca="1" si="134"/>
        <v>-27685541169.509747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-27685541169.509747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-115356421.53962393</v>
      </c>
      <c r="L2776" s="444">
        <f t="shared" ca="1" si="134"/>
        <v>-27800897591.04937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-27800897591.04937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-115837073.29603903</v>
      </c>
      <c r="L2777" s="444">
        <f t="shared" ca="1" si="134"/>
        <v>-27916734664.345409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-27916734664.345409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-116319727.76810586</v>
      </c>
      <c r="L2778" s="444">
        <f t="shared" ca="1" si="134"/>
        <v>-28033054392.113514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-28033054392.113514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-116804393.30047297</v>
      </c>
      <c r="L2779" s="444">
        <f t="shared" ca="1" si="134"/>
        <v>-28149858785.413986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-28149858785.413986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-117291078.27255829</v>
      </c>
      <c r="L2780" s="444">
        <f t="shared" ca="1" si="134"/>
        <v>-28267149863.686546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-28267149863.686546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-117779791.09869392</v>
      </c>
      <c r="L2781" s="444">
        <f t="shared" ca="1" si="134"/>
        <v>-28384929654.78524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-28384929654.78524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-118270540.22827183</v>
      </c>
      <c r="L2782" s="444">
        <f t="shared" ca="1" si="134"/>
        <v>-28503200195.013512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-28503200195.013512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-118763334.14588962</v>
      </c>
      <c r="L2783" s="444">
        <f t="shared" ca="1" si="134"/>
        <v>-28621963529.159401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-28621963529.159401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-119258181.3714975</v>
      </c>
      <c r="L2784" s="444">
        <f t="shared" ca="1" si="134"/>
        <v>-28741221710.530899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-28741221710.530899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-119755090.46054542</v>
      </c>
      <c r="L2785" s="444">
        <f t="shared" ca="1" si="134"/>
        <v>-28860976800.991444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-28860976800.991444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-120254070.00413102</v>
      </c>
      <c r="L2786" s="444">
        <f t="shared" ca="1" si="134"/>
        <v>-28981230870.995575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-28981230870.995575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-120755128.62914823</v>
      </c>
      <c r="L2787" s="444">
        <f t="shared" ca="1" si="134"/>
        <v>-29101985999.624722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-29101985999.624722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-121258274.99843633</v>
      </c>
      <c r="L2788" s="444">
        <f t="shared" ca="1" si="134"/>
        <v>-29223244274.623158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-29223244274.623158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-121763517.81092982</v>
      </c>
      <c r="L2789" s="444">
        <f t="shared" ca="1" si="134"/>
        <v>-29345007792.434086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-29345007792.434086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-122270865.80180869</v>
      </c>
      <c r="L2790" s="444">
        <f t="shared" ca="1" si="134"/>
        <v>-29467278658.235893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-29467278658.235893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-122780327.74264956</v>
      </c>
      <c r="L2791" s="444">
        <f t="shared" ca="1" si="134"/>
        <v>-29590058985.978542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-29590058985.978542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-123291912.44157726</v>
      </c>
      <c r="L2792" s="444">
        <f t="shared" ca="1" si="134"/>
        <v>-29713350898.42012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-29713350898.42012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-123805628.74341716</v>
      </c>
      <c r="L2793" s="444">
        <f t="shared" ca="1" si="134"/>
        <v>-29837156527.163536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-29837156527.163536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-124321485.52984808</v>
      </c>
      <c r="L2794" s="444">
        <f t="shared" ca="1" si="134"/>
        <v>-29961478012.693382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-29961478012.693382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-124839491.71955575</v>
      </c>
      <c r="L2795" s="444">
        <f t="shared" ca="1" si="134"/>
        <v>-30086317504.412937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-30086317504.412937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-125359656.26838726</v>
      </c>
      <c r="L2796" s="444">
        <f t="shared" ca="1" si="134"/>
        <v>-30211677160.681324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-30211677160.681324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-125881988.16950554</v>
      </c>
      <c r="L2797" s="444">
        <f t="shared" ca="1" si="134"/>
        <v>-30337559148.85083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-30337559148.85083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-126406496.45354512</v>
      </c>
      <c r="L2798" s="444">
        <f t="shared" ca="1" si="134"/>
        <v>-30463965645.304375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-30463965645.304375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-126933190.18876822</v>
      </c>
      <c r="L2799" s="444">
        <f t="shared" ca="1" si="134"/>
        <v>-30590898835.493141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-30590898835.493141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-127462078.48122142</v>
      </c>
      <c r="L2800" s="444">
        <f t="shared" ca="1" si="134"/>
        <v>-30718360913.974361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-30718360913.974361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-127993170.47489315</v>
      </c>
      <c r="L2801" s="444">
        <f t="shared" ca="1" si="134"/>
        <v>-30846354084.449253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-30846354084.449253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-128526475.35187189</v>
      </c>
      <c r="L2802" s="444">
        <f t="shared" ca="1" si="134"/>
        <v>-30974880559.801125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-30974880559.801125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-129062002.33250467</v>
      </c>
      <c r="L2803" s="444">
        <f t="shared" ca="1" si="134"/>
        <v>-31103942562.133629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-31103942562.133629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-129599760.67555679</v>
      </c>
      <c r="L2804" s="444">
        <f t="shared" ca="1" si="134"/>
        <v>-31233542322.809185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-31233542322.809185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-130139759.67837159</v>
      </c>
      <c r="L2805" s="444">
        <f t="shared" ca="1" si="134"/>
        <v>-31363682082.487556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-31363682082.487556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-130682008.67703149</v>
      </c>
      <c r="L2806" s="444">
        <f t="shared" ca="1" si="134"/>
        <v>-31494364091.164589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-31494364091.164589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-131226517.04651913</v>
      </c>
      <c r="L2807" s="444">
        <f t="shared" ca="1" si="134"/>
        <v>-31625590608.211109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-31625590608.211109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-131773294.20087962</v>
      </c>
      <c r="L2808" s="444">
        <f t="shared" ca="1" si="134"/>
        <v>-31757363902.411987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-31757363902.411987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-132322349.59338328</v>
      </c>
      <c r="L2809" s="444">
        <f t="shared" ca="1" si="134"/>
        <v>-31889686252.005371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-31889686252.005371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-132873692.71668905</v>
      </c>
      <c r="L2810" s="444">
        <f t="shared" ca="1" si="134"/>
        <v>-32022559944.722061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-32022559944.722061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-133427333.10300857</v>
      </c>
      <c r="L2811" s="444">
        <f t="shared" ca="1" si="134"/>
        <v>-32155987277.825069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-32155987277.825069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-133983280.32427113</v>
      </c>
      <c r="L2812" s="444">
        <f t="shared" ca="1" si="134"/>
        <v>-32289970558.149342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-32289970558.149342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-134541543.99228892</v>
      </c>
      <c r="L2813" s="444">
        <f t="shared" ref="L2813:L3067" ca="1" si="139">I2813-J2813+K2813</f>
        <v>-32424512102.141632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-32424512102.141632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-135102133.75892347</v>
      </c>
      <c r="L2814" s="444">
        <f t="shared" ca="1" si="139"/>
        <v>-32559614235.900555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-32559614235.900555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-135665059.31625232</v>
      </c>
      <c r="L2815" s="444">
        <f t="shared" ca="1" si="139"/>
        <v>-32695279295.216808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-32695279295.216808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-136230330.39673671</v>
      </c>
      <c r="L2816" s="444">
        <f t="shared" ca="1" si="139"/>
        <v>-32831509625.613544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-32831509625.613544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-136797956.77338976</v>
      </c>
      <c r="L2817" s="444">
        <f t="shared" ca="1" si="139"/>
        <v>-32968307582.386932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-32968307582.386932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-137367948.25994554</v>
      </c>
      <c r="L2818" s="444">
        <f t="shared" ca="1" si="139"/>
        <v>-33105675530.646877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-33105675530.646877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-137940314.71102867</v>
      </c>
      <c r="L2819" s="444">
        <f t="shared" ca="1" si="139"/>
        <v>-33243615845.357906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-33243615845.357906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-138515066.02232459</v>
      </c>
      <c r="L2820" s="444">
        <f t="shared" ca="1" si="139"/>
        <v>-33382130911.38023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-33382130911.38023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-139092212.13075095</v>
      </c>
      <c r="L2821" s="444">
        <f t="shared" ca="1" si="139"/>
        <v>-33521223123.510983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-33521223123.510983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-139671763.01462907</v>
      </c>
      <c r="L2822" s="444">
        <f t="shared" ca="1" si="139"/>
        <v>-33660894886.525612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-33660894886.525612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-140253728.69385669</v>
      </c>
      <c r="L2823" s="444">
        <f t="shared" ca="1" si="139"/>
        <v>-33801148615.219467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-33801148615.219467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-140838119.23008114</v>
      </c>
      <c r="L2824" s="444">
        <f t="shared" ca="1" si="139"/>
        <v>-33941986734.449547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-33941986734.449547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-141424944.7268731</v>
      </c>
      <c r="L2825" s="444">
        <f t="shared" ca="1" si="139"/>
        <v>-34083411679.176418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-34083411679.176418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-142014215.32990175</v>
      </c>
      <c r="L2826" s="444">
        <f t="shared" ca="1" si="139"/>
        <v>-34225425894.506321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-34225425894.506321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-142605941.22710964</v>
      </c>
      <c r="L2827" s="444">
        <f t="shared" ca="1" si="139"/>
        <v>-34368031835.733429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-34368031835.733429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-143200132.64888927</v>
      </c>
      <c r="L2828" s="444">
        <f t="shared" ca="1" si="139"/>
        <v>-34511231968.382317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-34511231968.382317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-143796799.86825964</v>
      </c>
      <c r="L2829" s="444">
        <f t="shared" ca="1" si="139"/>
        <v>-34655028768.25058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-34655028768.25058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-144395953.20104408</v>
      </c>
      <c r="L2830" s="444">
        <f t="shared" ca="1" si="139"/>
        <v>-34799424721.451622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-34799424721.451622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-144997603.00604841</v>
      </c>
      <c r="L2831" s="444">
        <f t="shared" ca="1" si="139"/>
        <v>-34944422324.457672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-34944422324.457672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-145601759.6852403</v>
      </c>
      <c r="L2832" s="444">
        <f t="shared" ca="1" si="139"/>
        <v>-35090024084.142914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-35090024084.142914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-146208433.68392882</v>
      </c>
      <c r="L2833" s="444">
        <f t="shared" ca="1" si="139"/>
        <v>-35236232517.826843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-35236232517.826843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-146817635.49094519</v>
      </c>
      <c r="L2834" s="444">
        <f t="shared" ca="1" si="139"/>
        <v>-35383050153.317787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-35383050153.317787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-147429375.63882411</v>
      </c>
      <c r="L2835" s="444">
        <f t="shared" ca="1" si="139"/>
        <v>-35530479528.956612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-35530479528.956612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-148043664.70398587</v>
      </c>
      <c r="L2836" s="444">
        <f t="shared" ca="1" si="139"/>
        <v>-35678523193.660599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-35678523193.660599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-148660513.30691916</v>
      </c>
      <c r="L2837" s="444">
        <f t="shared" ca="1" si="139"/>
        <v>-35827183706.967522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-35827183706.967522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-149279932.11236468</v>
      </c>
      <c r="L2838" s="444">
        <f t="shared" ca="1" si="139"/>
        <v>-35976463639.079887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-35976463639.079887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-149901931.82949954</v>
      </c>
      <c r="L2839" s="444">
        <f t="shared" ca="1" si="139"/>
        <v>-36126365570.909386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-36126365570.909386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-150526523.21212244</v>
      </c>
      <c r="L2840" s="444">
        <f t="shared" ca="1" si="139"/>
        <v>-36276892094.121506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-36276892094.121506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-151153717.05883962</v>
      </c>
      <c r="L2841" s="444">
        <f t="shared" ca="1" si="139"/>
        <v>-36428045811.180344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-36428045811.180344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-151783524.21325144</v>
      </c>
      <c r="L2842" s="444">
        <f t="shared" ca="1" si="139"/>
        <v>-36579829335.393593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-36579829335.393593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-152415955.56413996</v>
      </c>
      <c r="L2843" s="444">
        <f t="shared" ca="1" si="139"/>
        <v>-36732245290.957733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-36732245290.957733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-153051022.04565722</v>
      </c>
      <c r="L2844" s="444">
        <f t="shared" ca="1" si="139"/>
        <v>-36885296313.003387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-36885296313.003387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-153688734.63751411</v>
      </c>
      <c r="L2845" s="444">
        <f t="shared" ca="1" si="139"/>
        <v>-37038985047.6409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-37038985047.6409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-154329104.36517042</v>
      </c>
      <c r="L2846" s="444">
        <f t="shared" ca="1" si="139"/>
        <v>-37193314152.006073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-37193314152.006073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-154972142.30002531</v>
      </c>
      <c r="L2847" s="444">
        <f t="shared" ca="1" si="139"/>
        <v>-37348286294.306099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-37348286294.306099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-155617859.55960876</v>
      </c>
      <c r="L2848" s="444">
        <f t="shared" ca="1" si="139"/>
        <v>-37503904153.865707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-37503904153.865707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-156266267.30777377</v>
      </c>
      <c r="L2849" s="444">
        <f t="shared" ca="1" si="139"/>
        <v>-37660170421.173485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-37660170421.173485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-156917376.75488952</v>
      </c>
      <c r="L2850" s="444">
        <f t="shared" ca="1" si="139"/>
        <v>-37817087797.928375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-37817087797.928375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-157571199.15803489</v>
      </c>
      <c r="L2851" s="444">
        <f t="shared" ca="1" si="139"/>
        <v>-37974658997.086411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-37974658997.086411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-158227745.82119337</v>
      </c>
      <c r="L2852" s="444">
        <f t="shared" ca="1" si="139"/>
        <v>-38132886742.9076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-38132886742.9076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-158887028.09544834</v>
      </c>
      <c r="L2853" s="444">
        <f t="shared" ca="1" si="139"/>
        <v>-38291773771.003052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-38291773771.003052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-159549057.37917939</v>
      </c>
      <c r="L2854" s="444">
        <f t="shared" ca="1" si="139"/>
        <v>-38451322828.382233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-38451322828.382233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-160213845.11825931</v>
      </c>
      <c r="L2855" s="444">
        <f t="shared" ca="1" si="139"/>
        <v>-38611536673.500488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-38611536673.500488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-160881402.80625203</v>
      </c>
      <c r="L2856" s="444">
        <f t="shared" ca="1" si="139"/>
        <v>-38772418076.30674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-38772418076.30674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-161551741.98461142</v>
      </c>
      <c r="L2857" s="444">
        <f t="shared" ca="1" si="139"/>
        <v>-38933969818.291351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-38933969818.291351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-162224874.24288064</v>
      </c>
      <c r="L2858" s="444">
        <f t="shared" ca="1" si="139"/>
        <v>-39096194692.534233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-39096194692.534233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-162900811.21889263</v>
      </c>
      <c r="L2859" s="444">
        <f t="shared" ca="1" si="139"/>
        <v>-39259095503.753128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-39259095503.753128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-163579564.59897137</v>
      </c>
      <c r="L2860" s="444">
        <f t="shared" ca="1" si="139"/>
        <v>-39422675068.352097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-39422675068.352097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-164261146.11813372</v>
      </c>
      <c r="L2861" s="444">
        <f t="shared" ca="1" si="139"/>
        <v>-39586936214.47023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-39586936214.47023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-164945567.56029263</v>
      </c>
      <c r="L2862" s="444">
        <f t="shared" ca="1" si="139"/>
        <v>-39751881782.030525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-39751881782.030525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-165632840.75846052</v>
      </c>
      <c r="L2863" s="444">
        <f t="shared" ca="1" si="139"/>
        <v>-39917514622.788986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-39917514622.788986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-166322977.5949541</v>
      </c>
      <c r="L2864" s="444">
        <f t="shared" ca="1" si="139"/>
        <v>-40083837600.383942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-40083837600.383942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-167015990.00159976</v>
      </c>
      <c r="L2865" s="444">
        <f t="shared" ca="1" si="139"/>
        <v>-40250853590.385544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-40250853590.385544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-167711889.95993978</v>
      </c>
      <c r="L2866" s="444">
        <f t="shared" ca="1" si="139"/>
        <v>-40418565480.345482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-40418565480.345482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-168410689.50143951</v>
      </c>
      <c r="L2867" s="444">
        <f t="shared" ca="1" si="139"/>
        <v>-40586976169.846924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-40586976169.846924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-169112400.70769551</v>
      </c>
      <c r="L2868" s="444">
        <f t="shared" ca="1" si="139"/>
        <v>-40756088570.554619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-40756088570.554619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-169817035.71064425</v>
      </c>
      <c r="L2869" s="444">
        <f t="shared" ca="1" si="139"/>
        <v>-40925905606.265266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-40925905606.265266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-170524606.69277194</v>
      </c>
      <c r="L2870" s="444">
        <f t="shared" ca="1" si="139"/>
        <v>-41096430212.958038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-41096430212.958038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-171235125.88732517</v>
      </c>
      <c r="L2871" s="444">
        <f t="shared" ca="1" si="139"/>
        <v>-41267665338.84536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-41267665338.84536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-171948605.57852232</v>
      </c>
      <c r="L2872" s="444">
        <f t="shared" ca="1" si="139"/>
        <v>-41439613944.423882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-41439613944.423882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-172665058.10176617</v>
      </c>
      <c r="L2873" s="444">
        <f t="shared" ca="1" si="139"/>
        <v>-41612279002.52565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-41612279002.52565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-173384495.84385687</v>
      </c>
      <c r="L2874" s="444">
        <f t="shared" ca="1" si="139"/>
        <v>-41785663498.369507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-41785663498.369507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-174106931.24320626</v>
      </c>
      <c r="L2875" s="444">
        <f t="shared" ca="1" si="139"/>
        <v>-41959770429.612717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-41959770429.612717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-174832376.79005298</v>
      </c>
      <c r="L2876" s="444">
        <f t="shared" ca="1" si="139"/>
        <v>-42134602806.402771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-42134602806.402771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-175560845.0266782</v>
      </c>
      <c r="L2877" s="444">
        <f t="shared" ca="1" si="139"/>
        <v>-42310163651.429451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-42310163651.429451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-176292348.54762271</v>
      </c>
      <c r="L2878" s="444">
        <f t="shared" ca="1" si="139"/>
        <v>-42486455999.977074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-42486455999.977074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-177026899.99990448</v>
      </c>
      <c r="L2879" s="444">
        <f t="shared" ca="1" si="139"/>
        <v>-42663482899.976974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-42663482899.976974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-177764512.08323738</v>
      </c>
      <c r="L2880" s="444">
        <f t="shared" ca="1" si="139"/>
        <v>-42841247412.060211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-42841247412.060211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-178505197.55025089</v>
      </c>
      <c r="L2881" s="444">
        <f t="shared" ca="1" si="139"/>
        <v>-43019752609.610458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-43019752609.610458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-179248969.20671025</v>
      </c>
      <c r="L2882" s="444">
        <f t="shared" ca="1" si="139"/>
        <v>-43199001578.817169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-43199001578.817169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-179995839.91173822</v>
      </c>
      <c r="L2883" s="444">
        <f t="shared" ca="1" si="139"/>
        <v>-43378997418.728905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-43378997418.728905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-180745822.57803711</v>
      </c>
      <c r="L2884" s="444">
        <f t="shared" ca="1" si="139"/>
        <v>-43559743241.306938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-43559743241.306938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-181498930.17211223</v>
      </c>
      <c r="L2885" s="444">
        <f t="shared" ca="1" si="139"/>
        <v>-43741242171.47905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-43741242171.47905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-182255175.71449605</v>
      </c>
      <c r="L2886" s="444">
        <f t="shared" ca="1" si="139"/>
        <v>-43923497347.193542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-43923497347.193542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-183014572.27997309</v>
      </c>
      <c r="L2887" s="444">
        <f t="shared" ca="1" si="139"/>
        <v>-44106511919.473518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-44106511919.473518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-183777132.99780631</v>
      </c>
      <c r="L2888" s="444">
        <f t="shared" ca="1" si="139"/>
        <v>-44290289052.471321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-44290289052.471321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-184542871.05196384</v>
      </c>
      <c r="L2889" s="444">
        <f t="shared" ca="1" si="139"/>
        <v>-44474831923.523285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-44474831923.523285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-185311799.68134701</v>
      </c>
      <c r="L2890" s="444">
        <f t="shared" ca="1" si="139"/>
        <v>-44660143723.204636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-44660143723.204636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-186083932.18001932</v>
      </c>
      <c r="L2891" s="444">
        <f t="shared" ca="1" si="139"/>
        <v>-44846227655.384651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-44846227655.384651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-186859281.89743605</v>
      </c>
      <c r="L2892" s="444">
        <f t="shared" ca="1" si="139"/>
        <v>-45033086937.282089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-45033086937.282089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-187637862.23867536</v>
      </c>
      <c r="L2893" s="444">
        <f t="shared" ca="1" si="139"/>
        <v>-45220724799.520767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-45220724799.520767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-188419686.66466987</v>
      </c>
      <c r="L2894" s="444">
        <f t="shared" ca="1" si="139"/>
        <v>-45409144486.18544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-45409144486.18544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-189204768.69243932</v>
      </c>
      <c r="L2895" s="444">
        <f t="shared" ca="1" si="139"/>
        <v>-45598349254.877876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-45598349254.877876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-189993121.89532447</v>
      </c>
      <c r="L2896" s="444">
        <f t="shared" ca="1" si="139"/>
        <v>-45788342376.773201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-45788342376.773201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-190784759.90322167</v>
      </c>
      <c r="L2897" s="444">
        <f t="shared" ca="1" si="139"/>
        <v>-45979127136.676422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-45979127136.676422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-191579696.40281841</v>
      </c>
      <c r="L2898" s="444">
        <f t="shared" ca="1" si="139"/>
        <v>-46170706833.079239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-46170706833.079239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-192377945.13783017</v>
      </c>
      <c r="L2899" s="444">
        <f t="shared" ca="1" si="139"/>
        <v>-46363084778.217072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-46363084778.217072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-193179519.9092378</v>
      </c>
      <c r="L2900" s="444">
        <f t="shared" ca="1" si="139"/>
        <v>-46556264298.126312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-46556264298.126312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-193984434.5755263</v>
      </c>
      <c r="L2901" s="444">
        <f t="shared" ca="1" si="139"/>
        <v>-46750248732.701836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-46750248732.701836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-194792703.05292431</v>
      </c>
      <c r="L2902" s="444">
        <f t="shared" ca="1" si="139"/>
        <v>-46945041435.754761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-46945041435.754761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-195604339.31564483</v>
      </c>
      <c r="L2903" s="444">
        <f t="shared" ca="1" si="139"/>
        <v>-47140645775.070404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-47140645775.070404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-196419357.39612669</v>
      </c>
      <c r="L2904" s="444">
        <f t="shared" ca="1" si="139"/>
        <v>-47337065132.46653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-47337065132.46653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-197237771.38527721</v>
      </c>
      <c r="L2905" s="444">
        <f t="shared" ca="1" si="139"/>
        <v>-47534302903.851807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-47534302903.851807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-198059595.43271586</v>
      </c>
      <c r="L2906" s="444">
        <f t="shared" ca="1" si="139"/>
        <v>-47732362499.284523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-47732362499.284523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-198884843.74701884</v>
      </c>
      <c r="L2907" s="444">
        <f t="shared" ca="1" si="139"/>
        <v>-47931247343.03154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-47931247343.03154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-199713530.59596476</v>
      </c>
      <c r="L2908" s="444">
        <f t="shared" ca="1" si="139"/>
        <v>-48130960873.627502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-48130960873.627502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-200545670.30678126</v>
      </c>
      <c r="L2909" s="444">
        <f t="shared" ca="1" si="139"/>
        <v>-48331506543.93428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-48331506543.93428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-201381277.26639283</v>
      </c>
      <c r="L2910" s="444">
        <f t="shared" ca="1" si="139"/>
        <v>-48532887821.200676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-48532887821.200676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-202220365.92166948</v>
      </c>
      <c r="L2911" s="444">
        <f t="shared" ca="1" si="139"/>
        <v>-48735108187.122345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-48735108187.122345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-203062950.77967644</v>
      </c>
      <c r="L2912" s="444">
        <f t="shared" ca="1" si="139"/>
        <v>-48938171137.902023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-48938171137.902023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-203909046.4079251</v>
      </c>
      <c r="L2913" s="444">
        <f t="shared" ca="1" si="139"/>
        <v>-49142080184.309952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-49142080184.309952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-204758667.43462479</v>
      </c>
      <c r="L2914" s="444">
        <f t="shared" ca="1" si="139"/>
        <v>-49346838851.744576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-49346838851.744576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-205611828.54893574</v>
      </c>
      <c r="L2915" s="444">
        <f t="shared" ca="1" si="139"/>
        <v>-49552450680.29351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-49552450680.29351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-206468544.50122297</v>
      </c>
      <c r="L2916" s="444">
        <f t="shared" ca="1" si="139"/>
        <v>-49758919224.794731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-49758919224.794731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-207328830.10331139</v>
      </c>
      <c r="L2917" s="444">
        <f t="shared" ca="1" si="139"/>
        <v>-49966248054.898041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-49966248054.898041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-208192700.22874182</v>
      </c>
      <c r="L2918" s="444">
        <f t="shared" ca="1" si="139"/>
        <v>-50174440755.126785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-50174440755.126785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-209060169.81302828</v>
      </c>
      <c r="L2919" s="444">
        <f t="shared" ca="1" si="139"/>
        <v>-50383500924.939812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-50383500924.939812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-209931253.85391587</v>
      </c>
      <c r="L2920" s="444">
        <f t="shared" ca="1" si="139"/>
        <v>-50593432178.793724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-50593432178.793724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-210805967.41164052</v>
      </c>
      <c r="L2921" s="444">
        <f t="shared" ca="1" si="139"/>
        <v>-50804238146.205368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-50804238146.205368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-211684325.60918903</v>
      </c>
      <c r="L2922" s="444">
        <f t="shared" ca="1" si="139"/>
        <v>-51015922471.81456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-51015922471.81456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-212566343.63256067</v>
      </c>
      <c r="L2923" s="444">
        <f t="shared" ca="1" si="139"/>
        <v>-51228488815.447121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-51228488815.447121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-213452036.73102966</v>
      </c>
      <c r="L2924" s="444">
        <f t="shared" ca="1" si="139"/>
        <v>-51441940852.178154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-51441940852.178154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-214341420.21740898</v>
      </c>
      <c r="L2925" s="444">
        <f t="shared" ca="1" si="139"/>
        <v>-51656282272.395561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-51656282272.395561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-215234509.46831483</v>
      </c>
      <c r="L2926" s="444">
        <f t="shared" ca="1" si="139"/>
        <v>-51871516781.863876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-51871516781.863876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-216131319.92443281</v>
      </c>
      <c r="L2927" s="444">
        <f t="shared" ca="1" si="139"/>
        <v>-52087648101.788307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-52087648101.788307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-217031867.09078461</v>
      </c>
      <c r="L2928" s="444">
        <f t="shared" ca="1" si="139"/>
        <v>-52304679968.879089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-52304679968.879089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-217936166.53699622</v>
      </c>
      <c r="L2929" s="444">
        <f t="shared" ca="1" si="139"/>
        <v>-52522616135.416084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-52522616135.416084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-218844233.897567</v>
      </c>
      <c r="L2930" s="444">
        <f t="shared" ca="1" si="139"/>
        <v>-52741460369.313652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-52741460369.313652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-219756084.8721402</v>
      </c>
      <c r="L2931" s="444">
        <f t="shared" ca="1" si="139"/>
        <v>-52961216454.185791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-52961216454.185791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-220671735.22577414</v>
      </c>
      <c r="L2932" s="444">
        <f t="shared" ca="1" si="139"/>
        <v>-53181888189.411568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-53181888189.411568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-221591200.78921485</v>
      </c>
      <c r="L2933" s="444">
        <f t="shared" ca="1" si="139"/>
        <v>-53403479390.200783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-53403479390.200783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-222514497.45916992</v>
      </c>
      <c r="L2934" s="444">
        <f t="shared" ca="1" si="139"/>
        <v>-53625993887.65995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-53625993887.65995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-223441641.19858313</v>
      </c>
      <c r="L2935" s="444">
        <f t="shared" ca="1" si="139"/>
        <v>-53849435528.858536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-53849435528.858536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-224372648.03691056</v>
      </c>
      <c r="L2936" s="444">
        <f t="shared" ca="1" si="139"/>
        <v>-54073808176.895447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-54073808176.895447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-225307534.07039765</v>
      </c>
      <c r="L2937" s="444">
        <f t="shared" ca="1" si="139"/>
        <v>-54299115710.965843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-54299115710.965843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-226246315.4623577</v>
      </c>
      <c r="L2938" s="444">
        <f t="shared" ca="1" si="139"/>
        <v>-54525362026.4282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-54525362026.4282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-227189008.44345084</v>
      </c>
      <c r="L2939" s="444">
        <f t="shared" ca="1" si="139"/>
        <v>-54752551034.871651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-54752551034.871651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-228135629.31196517</v>
      </c>
      <c r="L2940" s="444">
        <f t="shared" ca="1" si="139"/>
        <v>-54980686664.183617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-54980686664.183617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-229086194.43409842</v>
      </c>
      <c r="L2941" s="444">
        <f t="shared" ca="1" si="139"/>
        <v>-55209772858.617714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-55209772858.617714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-230040720.24424043</v>
      </c>
      <c r="L2942" s="444">
        <f t="shared" ca="1" si="139"/>
        <v>-55439813578.861954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-55439813578.861954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-230999223.24525812</v>
      </c>
      <c r="L2943" s="444">
        <f t="shared" ca="1" si="139"/>
        <v>-55670812802.107208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-55670812802.107208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-231961720.00878</v>
      </c>
      <c r="L2944" s="444">
        <f t="shared" ca="1" si="139"/>
        <v>-55902774522.11599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-55902774522.11599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-232928227.17548329</v>
      </c>
      <c r="L2945" s="444">
        <f t="shared" ca="1" si="139"/>
        <v>-56135702749.291473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-56135702749.291473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-233898761.45538116</v>
      </c>
      <c r="L2946" s="444">
        <f t="shared" ca="1" si="139"/>
        <v>-56369601510.746857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-56369601510.746857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-234873339.6281119</v>
      </c>
      <c r="L2947" s="444">
        <f t="shared" ca="1" si="139"/>
        <v>-56604474850.374969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-56604474850.374969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-235851978.54322904</v>
      </c>
      <c r="L2948" s="444">
        <f t="shared" ca="1" si="139"/>
        <v>-56840326828.918198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-56840326828.918198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-236834695.12049249</v>
      </c>
      <c r="L2949" s="444">
        <f t="shared" ca="1" si="139"/>
        <v>-57077161524.038689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-57077161524.038689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-237821506.35016119</v>
      </c>
      <c r="L2950" s="444">
        <f t="shared" ca="1" si="139"/>
        <v>-57314983030.388847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-57314983030.388847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-238812429.29328689</v>
      </c>
      <c r="L2951" s="444">
        <f t="shared" ca="1" si="139"/>
        <v>-57553795459.682137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-57553795459.682137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-239807481.0820089</v>
      </c>
      <c r="L2952" s="444">
        <f t="shared" ca="1" si="139"/>
        <v>-57793602940.764145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-57793602940.764145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-240806678.91985059</v>
      </c>
      <c r="L2953" s="444">
        <f t="shared" ca="1" si="139"/>
        <v>-58034409619.683998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-58034409619.683998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-241810040.08201665</v>
      </c>
      <c r="L2954" s="444">
        <f t="shared" ca="1" si="139"/>
        <v>-58276219659.766014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-58276219659.766014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-242817581.91569173</v>
      </c>
      <c r="L2955" s="444">
        <f t="shared" ca="1" si="139"/>
        <v>-58519037241.681709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-58519037241.681709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-243829321.84034047</v>
      </c>
      <c r="L2956" s="444">
        <f t="shared" ca="1" si="139"/>
        <v>-58762866563.522049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-58762866563.522049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-244845277.34800857</v>
      </c>
      <c r="L2957" s="444">
        <f t="shared" ca="1" si="139"/>
        <v>-59007711840.870056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-59007711840.870056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-245865466.00362527</v>
      </c>
      <c r="L2958" s="444">
        <f t="shared" ca="1" si="139"/>
        <v>-59253577306.87368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-59253577306.87368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-246889905.44530702</v>
      </c>
      <c r="L2959" s="444">
        <f t="shared" ca="1" si="139"/>
        <v>-59500467212.318985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-59500467212.318985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-247918613.38466239</v>
      </c>
      <c r="L2960" s="444">
        <f t="shared" ca="1" si="139"/>
        <v>-59748385825.703644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-59748385825.703644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-248951607.60709852</v>
      </c>
      <c r="L2961" s="444">
        <f t="shared" ca="1" si="139"/>
        <v>-59997337433.310745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-59997337433.310745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-249988905.97212812</v>
      </c>
      <c r="L2962" s="444">
        <f t="shared" ca="1" si="139"/>
        <v>-60247326339.282875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-60247326339.282875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-251030526.41367868</v>
      </c>
      <c r="L2963" s="444">
        <f t="shared" ca="1" si="139"/>
        <v>-60498356865.696556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-60498356865.696556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-252076486.94040236</v>
      </c>
      <c r="L2964" s="444">
        <f t="shared" ca="1" si="139"/>
        <v>-60750433352.636955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-60750433352.636955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-253126805.63598731</v>
      </c>
      <c r="L2965" s="444">
        <f t="shared" ca="1" si="139"/>
        <v>-61003560158.272942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-61003560158.272942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-254181500.65947059</v>
      </c>
      <c r="L2966" s="444">
        <f t="shared" ca="1" si="139"/>
        <v>-61257741658.932411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-61257741658.932411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-255240590.24555171</v>
      </c>
      <c r="L2967" s="444">
        <f t="shared" ca="1" si="139"/>
        <v>-61512982249.177963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-61512982249.177963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-256304092.70490822</v>
      </c>
      <c r="L2968" s="444">
        <f t="shared" ca="1" si="139"/>
        <v>-61769286341.882874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-61769286341.882874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-257372026.424512</v>
      </c>
      <c r="L2969" s="444">
        <f t="shared" ca="1" si="139"/>
        <v>-62026658368.307388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-62026658368.307388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-258444409.86794746</v>
      </c>
      <c r="L2970" s="444">
        <f t="shared" ca="1" si="139"/>
        <v>-62285102778.175339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-62285102778.175339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-259521261.57573056</v>
      </c>
      <c r="L2971" s="444">
        <f t="shared" ca="1" si="139"/>
        <v>-62544624039.751068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-62544624039.751068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-260602600.16562945</v>
      </c>
      <c r="L2972" s="444">
        <f t="shared" ca="1" si="139"/>
        <v>-62805226639.916695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-62805226639.916695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-261688444.33298624</v>
      </c>
      <c r="L2973" s="444">
        <f t="shared" ca="1" si="139"/>
        <v>-63066915084.24968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-63066915084.24968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-262778812.85104036</v>
      </c>
      <c r="L2974" s="444">
        <f t="shared" ca="1" si="139"/>
        <v>-63329693897.100723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-63329693897.100723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-263873724.57125297</v>
      </c>
      <c r="L2975" s="444">
        <f t="shared" ca="1" si="139"/>
        <v>-63593567621.671974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-63593567621.671974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-264973198.42363322</v>
      </c>
      <c r="L2976" s="444">
        <f t="shared" ca="1" si="139"/>
        <v>-63858540820.095604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-63858540820.095604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-266077253.41706502</v>
      </c>
      <c r="L2977" s="444">
        <f t="shared" ca="1" si="139"/>
        <v>-64124618073.512672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-64124618073.512672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-267185908.63963613</v>
      </c>
      <c r="L2978" s="444">
        <f t="shared" ca="1" si="139"/>
        <v>-64391803982.152306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-64391803982.152306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-268299183.25896794</v>
      </c>
      <c r="L2979" s="444">
        <f t="shared" ca="1" si="139"/>
        <v>-64660103165.41127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-64660103165.41127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-269417096.52254695</v>
      </c>
      <c r="L2980" s="444">
        <f t="shared" ca="1" si="139"/>
        <v>-64929520261.933815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-64929520261.933815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-270539667.75805753</v>
      </c>
      <c r="L2981" s="444">
        <f t="shared" ca="1" si="139"/>
        <v>-65200059929.691872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-65200059929.691872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-271666916.37371612</v>
      </c>
      <c r="L2982" s="444">
        <f t="shared" ca="1" si="139"/>
        <v>-65471726846.06559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-65471726846.06559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-272798861.85860664</v>
      </c>
      <c r="L2983" s="444">
        <f t="shared" ca="1" si="139"/>
        <v>-65744525707.924194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-65744525707.924194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-273935523.78301746</v>
      </c>
      <c r="L2984" s="444">
        <f t="shared" ca="1" si="139"/>
        <v>-66018461231.707214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-66018461231.707214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-275076921.79878002</v>
      </c>
      <c r="L2985" s="444">
        <f t="shared" ca="1" si="139"/>
        <v>-66293538153.505997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-66293538153.505997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-276223075.63960832</v>
      </c>
      <c r="L2986" s="444">
        <f t="shared" ca="1" si="139"/>
        <v>-66569761229.145607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-66569761229.145607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-277374005.12144005</v>
      </c>
      <c r="L2987" s="444">
        <f t="shared" ca="1" si="139"/>
        <v>-66847135234.267044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-66847135234.267044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-278529730.14277929</v>
      </c>
      <c r="L2988" s="444">
        <f t="shared" ca="1" si="139"/>
        <v>-67125664964.409821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-67125664964.409821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-279690270.68504089</v>
      </c>
      <c r="L2989" s="444">
        <f t="shared" ca="1" si="139"/>
        <v>-67405355235.094864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-67405355235.094864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-280855646.81289524</v>
      </c>
      <c r="L2990" s="444">
        <f t="shared" ca="1" si="139"/>
        <v>-67686210881.907761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-67686210881.907761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-282025878.67461568</v>
      </c>
      <c r="L2991" s="444">
        <f t="shared" ca="1" si="139"/>
        <v>-67968236760.582375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-67968236760.582375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-283200986.50242656</v>
      </c>
      <c r="L2992" s="444">
        <f t="shared" ca="1" si="139"/>
        <v>-68251437747.084801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-68251437747.084801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-284380990.61285329</v>
      </c>
      <c r="L2993" s="444">
        <f t="shared" ca="1" si="139"/>
        <v>-68535818737.697655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-68535818737.697655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-285565911.40707356</v>
      </c>
      <c r="L2994" s="444">
        <f t="shared" ca="1" si="139"/>
        <v>-68821384649.104721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-68821384649.104721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-286755769.37126964</v>
      </c>
      <c r="L2995" s="444">
        <f t="shared" ca="1" si="139"/>
        <v>-69108140418.475998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-69108140418.475998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-287950585.07698333</v>
      </c>
      <c r="L2996" s="444">
        <f t="shared" ca="1" si="139"/>
        <v>-69396091003.552979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-69396091003.552979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-289150379.18147075</v>
      </c>
      <c r="L2997" s="444">
        <f t="shared" ca="1" si="139"/>
        <v>-69685241382.734451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-69685241382.734451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-290355172.42806023</v>
      </c>
      <c r="L2998" s="444">
        <f t="shared" ca="1" si="139"/>
        <v>-69975596555.162506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-69975596555.162506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-291564985.64651042</v>
      </c>
      <c r="L2999" s="444">
        <f t="shared" ca="1" si="139"/>
        <v>-70267161540.809021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-70267161540.809021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-292779839.75337094</v>
      </c>
      <c r="L3000" s="444">
        <f t="shared" ca="1" si="139"/>
        <v>-70559941380.562393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-70559941380.562393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-293999755.7523433</v>
      </c>
      <c r="L3001" s="444">
        <f t="shared" ca="1" si="139"/>
        <v>-70853941136.314743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-70853941136.314743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-295224754.73464477</v>
      </c>
      <c r="L3002" s="444">
        <f t="shared" ca="1" si="139"/>
        <v>-71149165891.049393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-71149165891.049393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-296454857.87937248</v>
      </c>
      <c r="L3003" s="444">
        <f t="shared" ca="1" si="139"/>
        <v>-71445620748.928772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-71445620748.928772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-297690086.45386988</v>
      </c>
      <c r="L3004" s="444">
        <f t="shared" ca="1" si="139"/>
        <v>-71743310835.382645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-71743310835.382645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-298930461.81409436</v>
      </c>
      <c r="L3005" s="444">
        <f t="shared" ca="1" si="139"/>
        <v>-72042241297.196732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-72042241297.196732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-300176005.40498638</v>
      </c>
      <c r="L3006" s="444">
        <f t="shared" ca="1" si="139"/>
        <v>-72342417302.601715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-72342417302.601715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-301426738.76084048</v>
      </c>
      <c r="L3007" s="444">
        <f t="shared" ca="1" si="139"/>
        <v>-72643844041.362549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-72643844041.362549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-302682683.50567728</v>
      </c>
      <c r="L3008" s="444">
        <f t="shared" ca="1" si="139"/>
        <v>-72946526724.868225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-72946526724.868225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-303943861.35361761</v>
      </c>
      <c r="L3009" s="444">
        <f t="shared" ca="1" si="139"/>
        <v>-73250470586.221848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-73250470586.221848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-305210294.1092577</v>
      </c>
      <c r="L3010" s="444">
        <f t="shared" ca="1" si="139"/>
        <v>-73555680880.3311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-73555680880.3311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-306482003.66804624</v>
      </c>
      <c r="L3011" s="444">
        <f t="shared" ca="1" si="139"/>
        <v>-73862162883.999146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-73862162883.999146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-307759012.01666307</v>
      </c>
      <c r="L3012" s="444">
        <f t="shared" ca="1" si="139"/>
        <v>-74169921896.015808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-74169921896.015808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-309041341.23339921</v>
      </c>
      <c r="L3013" s="444">
        <f t="shared" ca="1" si="139"/>
        <v>-74478963237.249207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-74478963237.249207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-310329013.48853838</v>
      </c>
      <c r="L3014" s="444">
        <f t="shared" ca="1" si="139"/>
        <v>-74789292250.737747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-74789292250.737747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-311622051.04474062</v>
      </c>
      <c r="L3015" s="444">
        <f t="shared" ca="1" si="139"/>
        <v>-75100914301.782486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-75100914301.782486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-312920476.25742704</v>
      </c>
      <c r="L3016" s="444">
        <f t="shared" ca="1" si="139"/>
        <v>-75413834778.039917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-75413834778.039917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-314224311.57516634</v>
      </c>
      <c r="L3017" s="444">
        <f t="shared" ca="1" si="139"/>
        <v>-75728059089.615082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-75728059089.615082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-315533579.54006284</v>
      </c>
      <c r="L3018" s="444">
        <f t="shared" ca="1" si="139"/>
        <v>-76043592669.155151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-76043592669.155151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-316848302.78814644</v>
      </c>
      <c r="L3019" s="444">
        <f t="shared" ca="1" si="139"/>
        <v>-76360440971.943298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-76360440971.943298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-318168504.04976374</v>
      </c>
      <c r="L3020" s="444">
        <f t="shared" ca="1" si="139"/>
        <v>-76678609475.993057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-76678609475.993057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-319494206.14997107</v>
      </c>
      <c r="L3021" s="444">
        <f t="shared" ca="1" si="139"/>
        <v>-76998103682.143036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-76998103682.143036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-320825432.00892931</v>
      </c>
      <c r="L3022" s="444">
        <f t="shared" ca="1" si="139"/>
        <v>-77318929114.151962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-77318929114.151962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-322162204.64229983</v>
      </c>
      <c r="L3023" s="444">
        <f t="shared" ca="1" si="139"/>
        <v>-77641091318.794266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-77641091318.794266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-323504547.16164279</v>
      </c>
      <c r="L3024" s="444">
        <f t="shared" ca="1" si="139"/>
        <v>-77964595865.955902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-77964595865.955902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-324852482.77481627</v>
      </c>
      <c r="L3025" s="444">
        <f t="shared" ca="1" si="139"/>
        <v>-78289448348.730713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-78289448348.730713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-326206034.78637797</v>
      </c>
      <c r="L3026" s="444">
        <f t="shared" ca="1" si="139"/>
        <v>-78615654383.51709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-78615654383.51709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-327565226.59798789</v>
      </c>
      <c r="L3027" s="444">
        <f t="shared" ca="1" si="139"/>
        <v>-78943219610.115082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-78943219610.115082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-328930081.70881283</v>
      </c>
      <c r="L3028" s="444">
        <f t="shared" ca="1" si="139"/>
        <v>-79272149691.823898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-79272149691.823898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-330300623.71593291</v>
      </c>
      <c r="L3029" s="444">
        <f t="shared" ca="1" si="139"/>
        <v>-79602450315.539825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-79602450315.539825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-331676876.31474924</v>
      </c>
      <c r="L3030" s="444">
        <f t="shared" ca="1" si="139"/>
        <v>-79934127191.854568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-79934127191.854568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-333058863.29939401</v>
      </c>
      <c r="L3031" s="444">
        <f t="shared" ca="1" si="139"/>
        <v>-80267186055.153961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-80267186055.153961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-334446608.56314152</v>
      </c>
      <c r="L3032" s="444">
        <f t="shared" ca="1" si="139"/>
        <v>-80601632663.717102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-80601632663.717102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-335840136.09882128</v>
      </c>
      <c r="L3033" s="444">
        <f t="shared" ca="1" si="139"/>
        <v>-80937472799.815918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-80937472799.815918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-337239469.99923301</v>
      </c>
      <c r="L3034" s="444">
        <f t="shared" ca="1" si="139"/>
        <v>-81274712269.815155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-81274712269.815155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-338644634.45756316</v>
      </c>
      <c r="L3035" s="444">
        <f t="shared" ca="1" si="139"/>
        <v>-81613356904.27272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-81613356904.27272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-340055653.76780301</v>
      </c>
      <c r="L3036" s="444">
        <f t="shared" ca="1" si="139"/>
        <v>-81953412558.040527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-81953412558.040527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-341472552.32516885</v>
      </c>
      <c r="L3037" s="444">
        <f t="shared" ca="1" si="139"/>
        <v>-82294885110.365692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-82294885110.365692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-342895354.62652373</v>
      </c>
      <c r="L3038" s="444">
        <f t="shared" ca="1" si="139"/>
        <v>-82637780464.992218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-82637780464.992218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-344324085.27080089</v>
      </c>
      <c r="L3039" s="444">
        <f t="shared" ca="1" si="139"/>
        <v>-82982104550.263016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-82982104550.263016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-345758768.9594292</v>
      </c>
      <c r="L3040" s="444">
        <f t="shared" ca="1" si="139"/>
        <v>-83327863319.222443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-83327863319.222443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-347199430.49676019</v>
      </c>
      <c r="L3041" s="444">
        <f t="shared" ca="1" si="139"/>
        <v>-83675062749.719208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-83675062749.719208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-348646094.79049671</v>
      </c>
      <c r="L3042" s="444">
        <f t="shared" ca="1" si="139"/>
        <v>-84023708844.509705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-84023708844.509705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-350098786.85212374</v>
      </c>
      <c r="L3043" s="444">
        <f t="shared" ca="1" si="139"/>
        <v>-84373807631.361832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-84373807631.361832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-351557531.79734099</v>
      </c>
      <c r="L3044" s="444">
        <f t="shared" ca="1" si="139"/>
        <v>-84725365163.15918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-84725365163.15918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-353022354.84649658</v>
      </c>
      <c r="L3045" s="444">
        <f t="shared" ca="1" si="139"/>
        <v>-85078387518.005676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-85078387518.005676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-354493281.32502365</v>
      </c>
      <c r="L3046" s="444">
        <f t="shared" ca="1" si="139"/>
        <v>-85432880799.330704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-85432880799.330704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-355970336.6638779</v>
      </c>
      <c r="L3047" s="444">
        <f t="shared" ca="1" si="139"/>
        <v>-85788851135.994583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-85788851135.994583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-357453546.39997745</v>
      </c>
      <c r="L3048" s="444">
        <f t="shared" ca="1" si="139"/>
        <v>-86146304682.394562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-86146304682.394562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-358942936.17664403</v>
      </c>
      <c r="L3049" s="444">
        <f t="shared" ca="1" si="139"/>
        <v>-86505247618.571213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-86505247618.571213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-360438531.74404669</v>
      </c>
      <c r="L3050" s="444">
        <f t="shared" ca="1" si="139"/>
        <v>-86865686150.315262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-86865686150.315262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-361940358.95964694</v>
      </c>
      <c r="L3051" s="444">
        <f t="shared" ca="1" si="139"/>
        <v>-87227626509.274902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-87227626509.274902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-363448443.78864545</v>
      </c>
      <c r="L3052" s="444">
        <f t="shared" ca="1" si="139"/>
        <v>-87591074953.063553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-87591074953.063553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-364962812.30443144</v>
      </c>
      <c r="L3053" s="444">
        <f t="shared" ca="1" si="139"/>
        <v>-87956037765.367981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-87956037765.367981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-366483490.68903327</v>
      </c>
      <c r="L3054" s="444">
        <f t="shared" ca="1" si="139"/>
        <v>-88322521256.057007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-88322521256.057007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-368010505.23357087</v>
      </c>
      <c r="L3055" s="444">
        <f t="shared" ca="1" si="139"/>
        <v>-88690531761.290573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-88690531761.290573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-369543882.33871073</v>
      </c>
      <c r="L3056" s="444">
        <f t="shared" ca="1" si="139"/>
        <v>-89060075643.629288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-89060075643.629288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-371083648.51512206</v>
      </c>
      <c r="L3057" s="444">
        <f t="shared" ca="1" si="139"/>
        <v>-89431159292.144409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-89431159292.144409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-372629830.38393503</v>
      </c>
      <c r="L3058" s="444">
        <f t="shared" ca="1" si="139"/>
        <v>-89803789122.528351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-89803789122.528351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-374182454.67720145</v>
      </c>
      <c r="L3059" s="444">
        <f t="shared" ca="1" si="139"/>
        <v>-90177971577.205551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-90177971577.205551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-375741548.23835647</v>
      </c>
      <c r="L3060" s="444">
        <f t="shared" ca="1" si="139"/>
        <v>-90553713125.443909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-90553713125.443909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-377307138.02268296</v>
      </c>
      <c r="L3061" s="444">
        <f t="shared" ca="1" si="139"/>
        <v>-90931020263.466599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-90931020263.466599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-378879251.09777749</v>
      </c>
      <c r="L3062" s="444">
        <f t="shared" ca="1" si="139"/>
        <v>-91309899514.564377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-91309899514.564377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-380457914.64401823</v>
      </c>
      <c r="L3063" s="444">
        <f t="shared" ca="1" si="139"/>
        <v>-91690357429.208389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-91690357429.208389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-382043155.95503497</v>
      </c>
      <c r="L3064" s="444">
        <f t="shared" ca="1" si="139"/>
        <v>-92072400585.163422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-92072400585.163422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-383635002.43818092</v>
      </c>
      <c r="L3065" s="444">
        <f t="shared" ca="1" si="139"/>
        <v>-92456035587.601608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-92456035587.601608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-385233481.61500669</v>
      </c>
      <c r="L3066" s="444">
        <f t="shared" ca="1" si="139"/>
        <v>-92841269069.216614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-92841269069.216614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-386838621.12173587</v>
      </c>
      <c r="L3067" s="444">
        <f t="shared" ca="1" si="139"/>
        <v>-93228107690.338348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-93228107690.338348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-388450448.70974314</v>
      </c>
      <c r="L3068" s="444">
        <f t="shared" ref="L3068:L3322" ca="1" si="144">I3068-J3068+K3068</f>
        <v>-93616558139.048096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-93616558139.048096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-390068992.24603373</v>
      </c>
      <c r="L3069" s="444">
        <f t="shared" ca="1" si="144"/>
        <v>-94006627131.294128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-94006627131.294128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-391694279.71372551</v>
      </c>
      <c r="L3070" s="444">
        <f t="shared" ca="1" si="144"/>
        <v>-94398321411.007858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-94398321411.007858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-393326339.21253276</v>
      </c>
      <c r="L3071" s="444">
        <f t="shared" ca="1" si="144"/>
        <v>-94791647750.220398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-94791647750.220398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-394965198.95925164</v>
      </c>
      <c r="L3072" s="444">
        <f t="shared" ca="1" si="144"/>
        <v>-95186612949.179657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-95186612949.179657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-396610887.28824854</v>
      </c>
      <c r="L3073" s="444">
        <f t="shared" ca="1" si="144"/>
        <v>-95583223836.467911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-95583223836.467911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-398263432.65194964</v>
      </c>
      <c r="L3074" s="444">
        <f t="shared" ca="1" si="144"/>
        <v>-95981487269.119858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-95981487269.119858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-399922863.62133276</v>
      </c>
      <c r="L3075" s="444">
        <f t="shared" ca="1" si="144"/>
        <v>-96381410132.741196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-96381410132.741196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-401589208.88642162</v>
      </c>
      <c r="L3076" s="444">
        <f t="shared" ca="1" si="144"/>
        <v>-96782999341.627625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-96782999341.627625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-403262497.25678176</v>
      </c>
      <c r="L3077" s="444">
        <f t="shared" ca="1" si="144"/>
        <v>-97186261838.884399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-97186261838.884399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-404942757.6620183</v>
      </c>
      <c r="L3078" s="444">
        <f t="shared" ca="1" si="144"/>
        <v>-97591204596.546417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-97591204596.546417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-406630019.15227675</v>
      </c>
      <c r="L3079" s="444">
        <f t="shared" ca="1" si="144"/>
        <v>-97997834615.6987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-97997834615.6987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-408324310.89874458</v>
      </c>
      <c r="L3080" s="444">
        <f t="shared" ca="1" si="144"/>
        <v>-98406158926.597443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-98406158926.597443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-410025662.19415599</v>
      </c>
      <c r="L3081" s="444">
        <f t="shared" ca="1" si="144"/>
        <v>-98816184588.791595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-98816184588.791595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-411734102.45329833</v>
      </c>
      <c r="L3082" s="444">
        <f t="shared" ca="1" si="144"/>
        <v>-99227918691.244888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-99227918691.244888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-413449661.21352035</v>
      </c>
      <c r="L3083" s="444">
        <f t="shared" ca="1" si="144"/>
        <v>-99641368352.458405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-99641368352.458405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-415172368.13524336</v>
      </c>
      <c r="L3084" s="444">
        <f t="shared" ca="1" si="144"/>
        <v>-100056540720.59364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-100056540720.59364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-416902253.00247353</v>
      </c>
      <c r="L3085" s="444">
        <f t="shared" ca="1" si="144"/>
        <v>-100473442973.59612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-100473442973.59612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-418639345.72331715</v>
      </c>
      <c r="L3086" s="444">
        <f t="shared" ca="1" si="144"/>
        <v>-100892082319.31943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-100892082319.31943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-420383676.33049762</v>
      </c>
      <c r="L3087" s="444">
        <f t="shared" ca="1" si="144"/>
        <v>-101312465995.64992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-101312465995.64992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-422135274.98187464</v>
      </c>
      <c r="L3088" s="444">
        <f t="shared" ca="1" si="144"/>
        <v>-101734601270.63179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-101734601270.63179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-423894171.96096581</v>
      </c>
      <c r="L3089" s="444">
        <f t="shared" ca="1" si="144"/>
        <v>-102158495442.59276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-102158495442.59276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-425660397.67746985</v>
      </c>
      <c r="L3090" s="444">
        <f t="shared" ca="1" si="144"/>
        <v>-102584155840.27023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-102584155840.27023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-427433982.66779262</v>
      </c>
      <c r="L3091" s="444">
        <f t="shared" ca="1" si="144"/>
        <v>-103011589822.93802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-103011589822.93802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-429214957.59557509</v>
      </c>
      <c r="L3092" s="444">
        <f t="shared" ca="1" si="144"/>
        <v>-103440804780.5336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-103440804780.5336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-431003353.25222331</v>
      </c>
      <c r="L3093" s="444">
        <f t="shared" ca="1" si="144"/>
        <v>-103871808133.78583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-103871808133.78583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-432799200.55744094</v>
      </c>
      <c r="L3094" s="444">
        <f t="shared" ca="1" si="144"/>
        <v>-104304607334.34326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-104304607334.34326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-434602530.55976361</v>
      </c>
      <c r="L3095" s="444">
        <f t="shared" ca="1" si="144"/>
        <v>-104739209864.90303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-104739209864.90303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-436413374.43709594</v>
      </c>
      <c r="L3096" s="444">
        <f t="shared" ca="1" si="144"/>
        <v>-105175623239.34013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-105175623239.34013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-438231763.49725056</v>
      </c>
      <c r="L3097" s="444">
        <f t="shared" ca="1" si="144"/>
        <v>-105613855002.83739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-105613855002.83739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-440057729.17848909</v>
      </c>
      <c r="L3098" s="444">
        <f t="shared" ca="1" si="144"/>
        <v>-106053912732.01587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-106053912732.01587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-441891303.05006611</v>
      </c>
      <c r="L3099" s="444">
        <f t="shared" ca="1" si="144"/>
        <v>-106495804035.06593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-106495804035.06593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-443732516.81277472</v>
      </c>
      <c r="L3100" s="444">
        <f t="shared" ca="1" si="144"/>
        <v>-106939536551.87871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-106939536551.87871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-445581402.29949462</v>
      </c>
      <c r="L3101" s="444">
        <f t="shared" ca="1" si="144"/>
        <v>-107385117954.17821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-107385117954.17821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-447437991.47574252</v>
      </c>
      <c r="L3102" s="444">
        <f t="shared" ca="1" si="144"/>
        <v>-107832555945.65395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-107832555945.65395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-449302316.44022477</v>
      </c>
      <c r="L3103" s="444">
        <f t="shared" ca="1" si="144"/>
        <v>-108281858262.09418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-108281858262.09418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-451174409.42539233</v>
      </c>
      <c r="L3104" s="444">
        <f t="shared" ca="1" si="144"/>
        <v>-108733032671.51958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-108733032671.51958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-453054302.79799825</v>
      </c>
      <c r="L3105" s="444">
        <f t="shared" ca="1" si="144"/>
        <v>-109186086974.31758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-109186086974.31758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-454942029.0596565</v>
      </c>
      <c r="L3106" s="444">
        <f t="shared" ca="1" si="144"/>
        <v>-109641029003.37724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-109641029003.37724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-456837620.84740514</v>
      </c>
      <c r="L3107" s="444">
        <f t="shared" ca="1" si="144"/>
        <v>-110097866624.22466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-110097866624.22466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-458741110.93426937</v>
      </c>
      <c r="L3108" s="444">
        <f t="shared" ca="1" si="144"/>
        <v>-110556607735.15892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-110556607735.15892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-460652532.22982889</v>
      </c>
      <c r="L3109" s="444">
        <f t="shared" ca="1" si="144"/>
        <v>-111017260267.38875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-111017260267.38875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-462571917.78078645</v>
      </c>
      <c r="L3110" s="444">
        <f t="shared" ca="1" si="144"/>
        <v>-111479832185.16954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-111479832185.16954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-464499300.77153975</v>
      </c>
      <c r="L3111" s="444">
        <f t="shared" ca="1" si="144"/>
        <v>-111944331485.94109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-111944331485.94109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-466434714.52475458</v>
      </c>
      <c r="L3112" s="444">
        <f t="shared" ca="1" si="144"/>
        <v>-112410766200.46584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-112410766200.46584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-468378192.50194097</v>
      </c>
      <c r="L3113" s="444">
        <f t="shared" ca="1" si="144"/>
        <v>-112879144392.96777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-112879144392.96777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-470329768.30403239</v>
      </c>
      <c r="L3114" s="444">
        <f t="shared" ca="1" si="144"/>
        <v>-113349474161.2718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-113349474161.2718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-472289475.67196584</v>
      </c>
      <c r="L3115" s="444">
        <f t="shared" ca="1" si="144"/>
        <v>-113821763636.94377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-113821763636.94377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-474257348.48726571</v>
      </c>
      <c r="L3116" s="444">
        <f t="shared" ca="1" si="144"/>
        <v>-114296020985.43103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-114296020985.43103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-476233420.7726292</v>
      </c>
      <c r="L3117" s="444">
        <f t="shared" ca="1" si="144"/>
        <v>-114772254406.20366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-114772254406.20366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-478217726.69251531</v>
      </c>
      <c r="L3118" s="444">
        <f t="shared" ca="1" si="144"/>
        <v>-115250472132.89618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-115250472132.89618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-480210300.55373406</v>
      </c>
      <c r="L3119" s="444">
        <f t="shared" ca="1" si="144"/>
        <v>-115730682433.44992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-115730682433.44992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-482211176.80604124</v>
      </c>
      <c r="L3120" s="444">
        <f t="shared" ca="1" si="144"/>
        <v>-116212893610.25597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-116212893610.25597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-484220390.04273313</v>
      </c>
      <c r="L3121" s="444">
        <f t="shared" ca="1" si="144"/>
        <v>-116697114000.29871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-116697114000.29871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-486237975.00124454</v>
      </c>
      <c r="L3122" s="444">
        <f t="shared" ca="1" si="144"/>
        <v>-117183351975.29996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-117183351975.29996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-488263966.56374973</v>
      </c>
      <c r="L3123" s="444">
        <f t="shared" ca="1" si="144"/>
        <v>-117671615941.86371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-117671615941.86371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-490298399.75776547</v>
      </c>
      <c r="L3124" s="444">
        <f t="shared" ca="1" si="144"/>
        <v>-118161914341.62148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-118161914341.62148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-492341309.75675613</v>
      </c>
      <c r="L3125" s="444">
        <f t="shared" ca="1" si="144"/>
        <v>-118654255651.37823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-118654255651.37823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-494392731.88074261</v>
      </c>
      <c r="L3126" s="444">
        <f t="shared" ca="1" si="144"/>
        <v>-119148648383.25897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-119148648383.25897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-496452701.59691238</v>
      </c>
      <c r="L3127" s="444">
        <f t="shared" ca="1" si="144"/>
        <v>-119645101084.85588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-119645101084.85588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-498521254.52023286</v>
      </c>
      <c r="L3128" s="444">
        <f t="shared" ca="1" si="144"/>
        <v>-120143622339.37611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-120143622339.37611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-500598426.41406715</v>
      </c>
      <c r="L3129" s="444">
        <f t="shared" ca="1" si="144"/>
        <v>-120644220765.79018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-120644220765.79018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-502684253.19079238</v>
      </c>
      <c r="L3130" s="444">
        <f t="shared" ca="1" si="144"/>
        <v>-121146905018.98097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-121146905018.98097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-504778770.91242069</v>
      </c>
      <c r="L3131" s="444">
        <f t="shared" ca="1" si="144"/>
        <v>-121651683789.89339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-121651683789.89339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-506882015.79122239</v>
      </c>
      <c r="L3132" s="444">
        <f t="shared" ca="1" si="144"/>
        <v>-122158565805.68462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-122158565805.68462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-508994024.19035256</v>
      </c>
      <c r="L3133" s="444">
        <f t="shared" ca="1" si="144"/>
        <v>-122667559829.87497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-122667559829.87497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-511114832.62447912</v>
      </c>
      <c r="L3134" s="444">
        <f t="shared" ca="1" si="144"/>
        <v>-123178674662.49945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-123178674662.49945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-513244477.76041436</v>
      </c>
      <c r="L3135" s="444">
        <f t="shared" ca="1" si="144"/>
        <v>-123691919140.25987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-123691919140.25987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-515382996.41774952</v>
      </c>
      <c r="L3136" s="444">
        <f t="shared" ca="1" si="144"/>
        <v>-124207302136.67763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-124207302136.67763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-517530425.56949013</v>
      </c>
      <c r="L3137" s="444">
        <f t="shared" ca="1" si="144"/>
        <v>-124724832562.24712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-124724832562.24712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-519686802.34269631</v>
      </c>
      <c r="L3138" s="444">
        <f t="shared" ca="1" si="144"/>
        <v>-125244519364.58981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-125244519364.58981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-521852164.01912427</v>
      </c>
      <c r="L3139" s="444">
        <f t="shared" ca="1" si="144"/>
        <v>-125766371528.60893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-125766371528.60893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-524026548.03587049</v>
      </c>
      <c r="L3140" s="444">
        <f t="shared" ca="1" si="144"/>
        <v>-126290398076.64481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-126290398076.64481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-526209991.98602003</v>
      </c>
      <c r="L3141" s="444">
        <f t="shared" ca="1" si="144"/>
        <v>-126816608068.63083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-126816608068.63083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-528402533.61929512</v>
      </c>
      <c r="L3142" s="444">
        <f t="shared" ca="1" si="144"/>
        <v>-127345010602.25012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-127345010602.25012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-530604210.84270883</v>
      </c>
      <c r="L3143" s="444">
        <f t="shared" ca="1" si="144"/>
        <v>-127875614813.09283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-127875614813.09283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-532815061.7212202</v>
      </c>
      <c r="L3144" s="444">
        <f t="shared" ca="1" si="144"/>
        <v>-128408429874.81406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-128408429874.81406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-535035124.47839189</v>
      </c>
      <c r="L3145" s="444">
        <f t="shared" ca="1" si="144"/>
        <v>-128943464999.29245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-128943464999.29245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-537264437.49705184</v>
      </c>
      <c r="L3146" s="444">
        <f t="shared" ca="1" si="144"/>
        <v>-129480729436.78951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-129480729436.78951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-539503039.3199563</v>
      </c>
      <c r="L3147" s="444">
        <f t="shared" ca="1" si="144"/>
        <v>-130020232476.10947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-130020232476.10947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-541750968.65045619</v>
      </c>
      <c r="L3148" s="444">
        <f t="shared" ca="1" si="144"/>
        <v>-130561983444.75992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-130561983444.75992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-544008264.35316634</v>
      </c>
      <c r="L3149" s="444">
        <f t="shared" ca="1" si="144"/>
        <v>-131105991709.11308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-131105991709.11308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-546274965.45463789</v>
      </c>
      <c r="L3150" s="444">
        <f t="shared" ca="1" si="144"/>
        <v>-131652266674.56772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-131652266674.56772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-548551111.14403224</v>
      </c>
      <c r="L3151" s="444">
        <f t="shared" ca="1" si="144"/>
        <v>-132200817785.71175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-132200817785.71175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-550836740.77379882</v>
      </c>
      <c r="L3152" s="444">
        <f t="shared" ca="1" si="144"/>
        <v>-132751654526.48555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-132751654526.48555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-553131893.86035645</v>
      </c>
      <c r="L3153" s="444">
        <f t="shared" ca="1" si="144"/>
        <v>-133304786420.3459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-133304786420.3459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-555436610.08477461</v>
      </c>
      <c r="L3154" s="444">
        <f t="shared" ca="1" si="144"/>
        <v>-133860223030.43068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-133860223030.43068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-557750929.2934612</v>
      </c>
      <c r="L3155" s="444">
        <f t="shared" ca="1" si="144"/>
        <v>-134417973959.72414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-134417973959.72414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-560074891.49885058</v>
      </c>
      <c r="L3156" s="444">
        <f t="shared" ca="1" si="144"/>
        <v>-134978048851.22299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-134978048851.22299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-562408536.88009584</v>
      </c>
      <c r="L3157" s="444">
        <f t="shared" ca="1" si="144"/>
        <v>-135540457388.10309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-135540457388.10309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-564751905.78376293</v>
      </c>
      <c r="L3158" s="444">
        <f t="shared" ca="1" si="144"/>
        <v>-136105209293.88686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-136105209293.88686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-567105038.72452867</v>
      </c>
      <c r="L3159" s="444">
        <f t="shared" ca="1" si="144"/>
        <v>-136672314332.61139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-136672314332.61139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-569467976.38588083</v>
      </c>
      <c r="L3160" s="444">
        <f t="shared" ca="1" si="144"/>
        <v>-137241782308.99727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-137241782308.99727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-571840759.62082183</v>
      </c>
      <c r="L3161" s="444">
        <f t="shared" ca="1" si="144"/>
        <v>-137813623068.6181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-137813623068.6181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-574223429.45257545</v>
      </c>
      <c r="L3162" s="444">
        <f t="shared" ca="1" si="144"/>
        <v>-138387846498.07068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-138387846498.07068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-576616027.07529449</v>
      </c>
      <c r="L3163" s="444">
        <f t="shared" ca="1" si="144"/>
        <v>-138964462525.14597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-138964462525.14597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-579018593.85477483</v>
      </c>
      <c r="L3164" s="444">
        <f t="shared" ca="1" si="144"/>
        <v>-139543481119.00073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-139543481119.00073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-581431171.32916975</v>
      </c>
      <c r="L3165" s="444">
        <f t="shared" ca="1" si="144"/>
        <v>-140124912290.3299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-140124912290.3299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-583853801.20970786</v>
      </c>
      <c r="L3166" s="444">
        <f t="shared" ca="1" si="144"/>
        <v>-140708766091.53961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-140708766091.53961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-586286525.38141501</v>
      </c>
      <c r="L3167" s="444">
        <f t="shared" ca="1" si="144"/>
        <v>-141295052616.92102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-141295052616.92102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-588729385.90383756</v>
      </c>
      <c r="L3168" s="444">
        <f t="shared" ca="1" si="144"/>
        <v>-141883782002.82486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-141883782002.82486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-591182425.01177025</v>
      </c>
      <c r="L3169" s="444">
        <f t="shared" ca="1" si="144"/>
        <v>-142474964427.83664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-142474964427.83664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-593645685.11598599</v>
      </c>
      <c r="L3170" s="444">
        <f t="shared" ca="1" si="144"/>
        <v>-143068610112.95264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-143068610112.95264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-596119208.80396926</v>
      </c>
      <c r="L3171" s="444">
        <f t="shared" ca="1" si="144"/>
        <v>-143664729321.75659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-143664729321.75659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-598603038.84065247</v>
      </c>
      <c r="L3172" s="444">
        <f t="shared" ca="1" si="144"/>
        <v>-144263332360.59723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-144263332360.59723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-601097218.16915512</v>
      </c>
      <c r="L3173" s="444">
        <f t="shared" ca="1" si="144"/>
        <v>-144864429578.76639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-144864429578.76639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-603601789.91152656</v>
      </c>
      <c r="L3174" s="444">
        <f t="shared" ca="1" si="144"/>
        <v>-145468031368.67792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-145468031368.67792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-606116797.36949134</v>
      </c>
      <c r="L3175" s="444">
        <f t="shared" ca="1" si="144"/>
        <v>-146074148166.04739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-146074148166.04739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-608642284.02519751</v>
      </c>
      <c r="L3176" s="444">
        <f t="shared" ca="1" si="144"/>
        <v>-146682790450.0726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-146682790450.0726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-611178293.54196918</v>
      </c>
      <c r="L3177" s="444">
        <f t="shared" ca="1" si="144"/>
        <v>-147293968743.61456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-147293968743.61456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-613724869.76506066</v>
      </c>
      <c r="L3178" s="444">
        <f t="shared" ca="1" si="144"/>
        <v>-147907693613.37964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-147907693613.37964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-616282056.72241521</v>
      </c>
      <c r="L3179" s="444">
        <f t="shared" ca="1" si="144"/>
        <v>-148523975670.10205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-148523975670.10205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-618849898.62542522</v>
      </c>
      <c r="L3180" s="444">
        <f t="shared" ca="1" si="144"/>
        <v>-149142825568.72748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-149142825568.72748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-621428439.86969781</v>
      </c>
      <c r="L3181" s="444">
        <f t="shared" ca="1" si="144"/>
        <v>-149764254008.59717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-149764254008.59717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-624017725.03582156</v>
      </c>
      <c r="L3182" s="444">
        <f t="shared" ca="1" si="144"/>
        <v>-150388271733.633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-150388271733.633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-626617798.89013743</v>
      </c>
      <c r="L3183" s="444">
        <f t="shared" ca="1" si="144"/>
        <v>-151014889532.52313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-151014889532.52313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-629228706.38551307</v>
      </c>
      <c r="L3184" s="444">
        <f t="shared" ca="1" si="144"/>
        <v>-151644118238.90863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-151644118238.90863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-631850492.66211927</v>
      </c>
      <c r="L3185" s="444">
        <f t="shared" ca="1" si="144"/>
        <v>-152275968731.57074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-152275968731.57074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-634483203.04821146</v>
      </c>
      <c r="L3186" s="444">
        <f t="shared" ca="1" si="144"/>
        <v>-152910451934.61896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-152910451934.61896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-637126883.06091237</v>
      </c>
      <c r="L3187" s="444">
        <f t="shared" ca="1" si="144"/>
        <v>-153547578817.67987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-153547578817.67987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-639781578.40699947</v>
      </c>
      <c r="L3188" s="444">
        <f t="shared" ca="1" si="144"/>
        <v>-154187360396.08688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-154187360396.08688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-642447334.98369539</v>
      </c>
      <c r="L3189" s="444">
        <f t="shared" ca="1" si="144"/>
        <v>-154829807731.07059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-154829807731.07059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-645124198.87946081</v>
      </c>
      <c r="L3190" s="444">
        <f t="shared" ca="1" si="144"/>
        <v>-155474931929.95004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-155474931929.95004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-647812216.37479186</v>
      </c>
      <c r="L3191" s="444">
        <f t="shared" ca="1" si="144"/>
        <v>-156122744146.32483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-156122744146.32483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-650511433.94302011</v>
      </c>
      <c r="L3192" s="444">
        <f t="shared" ca="1" si="144"/>
        <v>-156773255580.26785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-156773255580.26785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-653221898.25111604</v>
      </c>
      <c r="L3193" s="444">
        <f t="shared" ca="1" si="144"/>
        <v>-157426477478.51898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-157426477478.51898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-655943656.16049576</v>
      </c>
      <c r="L3194" s="444">
        <f t="shared" ca="1" si="144"/>
        <v>-158082421134.67947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-158082421134.67947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-658676754.72783113</v>
      </c>
      <c r="L3195" s="444">
        <f t="shared" ca="1" si="144"/>
        <v>-158741097889.40732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-158741097889.40732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-661421241.20586383</v>
      </c>
      <c r="L3196" s="444">
        <f t="shared" ca="1" si="144"/>
        <v>-159402519130.61319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-159402519130.61319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-664177163.04422164</v>
      </c>
      <c r="L3197" s="444">
        <f t="shared" ca="1" si="144"/>
        <v>-160066696293.65741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-160066696293.65741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-666944567.89023924</v>
      </c>
      <c r="L3198" s="444">
        <f t="shared" ca="1" si="144"/>
        <v>-160733640861.54764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-160733640861.54764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-669723503.58978176</v>
      </c>
      <c r="L3199" s="444">
        <f t="shared" ca="1" si="144"/>
        <v>-161403364365.13742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-161403364365.13742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-672514018.18807256</v>
      </c>
      <c r="L3200" s="444">
        <f t="shared" ca="1" si="144"/>
        <v>-162075878383.3255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-162075878383.3255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-675316159.93052292</v>
      </c>
      <c r="L3201" s="444">
        <f t="shared" ca="1" si="144"/>
        <v>-162751194543.25601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-162751194543.25601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-678129977.26356673</v>
      </c>
      <c r="L3202" s="444">
        <f t="shared" ca="1" si="144"/>
        <v>-163429324520.51959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-163429324520.51959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-680955518.83549833</v>
      </c>
      <c r="L3203" s="444">
        <f t="shared" ca="1" si="144"/>
        <v>-164110280039.3551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-164110280039.3551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-683792833.4973129</v>
      </c>
      <c r="L3204" s="444">
        <f t="shared" ca="1" si="144"/>
        <v>-164794072872.85242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-164794072872.85242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-686641970.30355167</v>
      </c>
      <c r="L3205" s="444">
        <f t="shared" ca="1" si="144"/>
        <v>-165480714843.15598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-165480714843.15598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-689502978.51314986</v>
      </c>
      <c r="L3206" s="444">
        <f t="shared" ca="1" si="144"/>
        <v>-166170217821.66913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-166170217821.66913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-692375907.59028804</v>
      </c>
      <c r="L3207" s="444">
        <f t="shared" ca="1" si="144"/>
        <v>-166862593729.25943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-166862593729.25943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-695260807.20524764</v>
      </c>
      <c r="L3208" s="444">
        <f t="shared" ca="1" si="144"/>
        <v>-167557854536.46469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-167557854536.46469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-698157727.23526955</v>
      </c>
      <c r="L3209" s="444">
        <f t="shared" ca="1" si="144"/>
        <v>-168256012263.69995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-168256012263.69995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-701066717.7654165</v>
      </c>
      <c r="L3210" s="444">
        <f t="shared" ca="1" si="144"/>
        <v>-168957078981.46536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-168957078981.46536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-703987829.08943903</v>
      </c>
      <c r="L3211" s="444">
        <f t="shared" ca="1" si="144"/>
        <v>-169661066810.55481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-169661066810.55481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-706921111.71064508</v>
      </c>
      <c r="L3212" s="444">
        <f t="shared" ca="1" si="144"/>
        <v>-170367987922.26544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-170367987922.26544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-709866616.34277272</v>
      </c>
      <c r="L3213" s="444">
        <f t="shared" ca="1" si="144"/>
        <v>-171077854538.60822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-171077854538.60822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-712824393.91086757</v>
      </c>
      <c r="L3214" s="444">
        <f t="shared" ca="1" si="144"/>
        <v>-171790678932.51907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-171790678932.51907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-715794495.55216277</v>
      </c>
      <c r="L3215" s="444">
        <f t="shared" ca="1" si="144"/>
        <v>-172506473428.07123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-172506473428.07123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-718776972.61696339</v>
      </c>
      <c r="L3216" s="444">
        <f t="shared" ca="1" si="144"/>
        <v>-173225250400.6882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-173225250400.6882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-721771876.66953421</v>
      </c>
      <c r="L3217" s="444">
        <f t="shared" ca="1" si="144"/>
        <v>-173947022277.35773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-173947022277.35773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-724779259.48899055</v>
      </c>
      <c r="L3218" s="444">
        <f t="shared" ca="1" si="144"/>
        <v>-174671801536.84671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-174671801536.84671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-727799173.0701946</v>
      </c>
      <c r="L3219" s="444">
        <f t="shared" ca="1" si="144"/>
        <v>-175399600709.9169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-175399600709.9169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-730831669.6246537</v>
      </c>
      <c r="L3220" s="444">
        <f t="shared" ca="1" si="144"/>
        <v>-176130432379.54156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-176130432379.54156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-733876801.58142316</v>
      </c>
      <c r="L3221" s="444">
        <f t="shared" ca="1" si="144"/>
        <v>-176864309181.12299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-176864309181.12299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-736934621.58801246</v>
      </c>
      <c r="L3222" s="444">
        <f t="shared" ca="1" si="144"/>
        <v>-177601243802.711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-177601243802.711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-740005182.5112958</v>
      </c>
      <c r="L3223" s="444">
        <f t="shared" ca="1" si="144"/>
        <v>-178341248985.22229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-178341248985.22229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-743088537.43842626</v>
      </c>
      <c r="L3224" s="444">
        <f t="shared" ca="1" si="144"/>
        <v>-179084337522.66071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-179084337522.66071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-746184739.67775297</v>
      </c>
      <c r="L3225" s="444">
        <f t="shared" ca="1" si="144"/>
        <v>-179830522262.33847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-179830522262.33847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-749293842.75974357</v>
      </c>
      <c r="L3226" s="444">
        <f t="shared" ca="1" si="144"/>
        <v>-180579816105.09821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-180579816105.09821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-752415900.43790913</v>
      </c>
      <c r="L3227" s="444">
        <f t="shared" ca="1" si="144"/>
        <v>-181332232005.5361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-181332232005.5361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-755550966.68973374</v>
      </c>
      <c r="L3228" s="444">
        <f t="shared" ca="1" si="144"/>
        <v>-182087782972.22583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-182087782972.22583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-758699095.71760762</v>
      </c>
      <c r="L3229" s="444">
        <f t="shared" ca="1" si="144"/>
        <v>-182846482067.94345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-182846482067.94345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-761860341.94976437</v>
      </c>
      <c r="L3230" s="444">
        <f t="shared" ca="1" si="144"/>
        <v>-183608342409.89322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-183608342409.89322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-765034760.04122174</v>
      </c>
      <c r="L3231" s="444">
        <f t="shared" ca="1" si="144"/>
        <v>-184373377169.93445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-184373377169.93445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-768222404.87472689</v>
      </c>
      <c r="L3232" s="444">
        <f t="shared" ca="1" si="144"/>
        <v>-185141599574.80917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-185141599574.80917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-771423331.56170487</v>
      </c>
      <c r="L3233" s="444">
        <f t="shared" ca="1" si="144"/>
        <v>-185913022906.37088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-185913022906.37088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-774637595.44321203</v>
      </c>
      <c r="L3234" s="444">
        <f t="shared" ca="1" si="144"/>
        <v>-186687660501.81409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-186687660501.81409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-777865252.09089208</v>
      </c>
      <c r="L3235" s="444">
        <f t="shared" ca="1" si="144"/>
        <v>-187465525753.90497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-187465525753.90497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-781106357.30793738</v>
      </c>
      <c r="L3236" s="444">
        <f t="shared" ca="1" si="144"/>
        <v>-188246632111.21289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-188246632111.21289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-784360967.13005376</v>
      </c>
      <c r="L3237" s="444">
        <f t="shared" ca="1" si="144"/>
        <v>-189030993078.34296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-189030993078.34296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-787629137.82642901</v>
      </c>
      <c r="L3238" s="444">
        <f t="shared" ca="1" si="144"/>
        <v>-189818622216.16937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-189818622216.16937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-790910925.9007057</v>
      </c>
      <c r="L3239" s="444">
        <f t="shared" ca="1" si="144"/>
        <v>-190609533142.07007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-190609533142.07007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-794206388.09195864</v>
      </c>
      <c r="L3240" s="444">
        <f t="shared" ca="1" si="144"/>
        <v>-191403739530.16202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-191403739530.16202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-797515581.37567508</v>
      </c>
      <c r="L3241" s="444">
        <f t="shared" ca="1" si="144"/>
        <v>-192201255111.53769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-192201255111.53769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-800838562.9647404</v>
      </c>
      <c r="L3242" s="444">
        <f t="shared" ca="1" si="144"/>
        <v>-193002093674.50244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-193002093674.50244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-804175390.31042683</v>
      </c>
      <c r="L3243" s="444">
        <f t="shared" ca="1" si="144"/>
        <v>-193806269064.81287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-193806269064.81287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-807526121.10338688</v>
      </c>
      <c r="L3244" s="444">
        <f t="shared" ca="1" si="144"/>
        <v>-194613795185.91626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-194613795185.91626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-810890813.27465105</v>
      </c>
      <c r="L3245" s="444">
        <f t="shared" ca="1" si="144"/>
        <v>-195424685999.19092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-195424685999.19092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-814269524.99662876</v>
      </c>
      <c r="L3246" s="444">
        <f t="shared" ca="1" si="144"/>
        <v>-196238955524.18756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-196238955524.18756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-817662314.68411481</v>
      </c>
      <c r="L3247" s="444">
        <f t="shared" ca="1" si="144"/>
        <v>-197056617838.87167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-197056617838.87167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-821069240.99529862</v>
      </c>
      <c r="L3248" s="444">
        <f t="shared" ca="1" si="144"/>
        <v>-197877687079.86697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-197877687079.86697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-824490362.83277905</v>
      </c>
      <c r="L3249" s="444">
        <f t="shared" ca="1" si="144"/>
        <v>-198702177442.69977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-198702177442.69977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-827925739.34458232</v>
      </c>
      <c r="L3250" s="444">
        <f t="shared" ca="1" si="144"/>
        <v>-199530103182.04434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-199530103182.04434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-831375429.92518473</v>
      </c>
      <c r="L3251" s="444">
        <f t="shared" ca="1" si="144"/>
        <v>-200361478611.96951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-200361478611.96951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-834839494.21653962</v>
      </c>
      <c r="L3252" s="444">
        <f t="shared" ca="1" si="144"/>
        <v>-201196318106.18607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-201196318106.18607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-838317992.10910857</v>
      </c>
      <c r="L3253" s="444">
        <f t="shared" ca="1" si="144"/>
        <v>-202034636098.29517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-202034636098.29517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-841810983.74289656</v>
      </c>
      <c r="L3254" s="444">
        <f t="shared" ca="1" si="144"/>
        <v>-202876447082.03806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-202876447082.03806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-845318529.50849187</v>
      </c>
      <c r="L3255" s="444">
        <f t="shared" ca="1" si="144"/>
        <v>-203721765611.54654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-203721765611.54654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-848840690.0481106</v>
      </c>
      <c r="L3256" s="444">
        <f t="shared" ca="1" si="144"/>
        <v>-204570606301.59464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-204570606301.59464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-852377526.25664425</v>
      </c>
      <c r="L3257" s="444">
        <f t="shared" ca="1" si="144"/>
        <v>-205422983827.85129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-205422983827.85129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-855929099.28271365</v>
      </c>
      <c r="L3258" s="444">
        <f t="shared" ca="1" si="144"/>
        <v>-206278912927.134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-206278912927.134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-859495470.52972496</v>
      </c>
      <c r="L3259" s="444">
        <f t="shared" ca="1" si="144"/>
        <v>-207138408397.66373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-207138408397.66373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-863076701.65693223</v>
      </c>
      <c r="L3260" s="444">
        <f t="shared" ca="1" si="144"/>
        <v>-208001485099.32065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-208001485099.32065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-866672854.58050263</v>
      </c>
      <c r="L3261" s="444">
        <f t="shared" ca="1" si="144"/>
        <v>-208868157953.90115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-208868157953.90115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-870283991.47458816</v>
      </c>
      <c r="L3262" s="444">
        <f t="shared" ca="1" si="144"/>
        <v>-209738441945.37573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-209738441945.37573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-873910174.77239883</v>
      </c>
      <c r="L3263" s="444">
        <f t="shared" ca="1" si="144"/>
        <v>-210612352120.14813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-210612352120.14813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-877551467.16728389</v>
      </c>
      <c r="L3264" s="444">
        <f t="shared" ca="1" si="144"/>
        <v>-211489903587.31543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-211489903587.31543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-881207931.61381423</v>
      </c>
      <c r="L3265" s="444">
        <f t="shared" ca="1" si="144"/>
        <v>-212371111518.92923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-212371111518.92923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-884879631.32887173</v>
      </c>
      <c r="L3266" s="444">
        <f t="shared" ca="1" si="144"/>
        <v>-213255991150.25809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-213255991150.25809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-888566629.79274201</v>
      </c>
      <c r="L3267" s="444">
        <f t="shared" ca="1" si="144"/>
        <v>-214144557780.05084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-214144557780.05084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-892268990.75021183</v>
      </c>
      <c r="L3268" s="444">
        <f t="shared" ca="1" si="144"/>
        <v>-215036826770.80106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-215036826770.80106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-895986778.21167099</v>
      </c>
      <c r="L3269" s="444">
        <f t="shared" ca="1" si="144"/>
        <v>-215932813549.01273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-215932813549.01273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-899720056.45421958</v>
      </c>
      <c r="L3270" s="444">
        <f t="shared" ca="1" si="144"/>
        <v>-216832533605.46695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-216832533605.46695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-903468890.02277887</v>
      </c>
      <c r="L3271" s="444">
        <f t="shared" ca="1" si="144"/>
        <v>-217736002495.48972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-217736002495.48972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-907233343.73120713</v>
      </c>
      <c r="L3272" s="444">
        <f t="shared" ca="1" si="144"/>
        <v>-218643235839.22092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-218643235839.22092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-911013482.66342044</v>
      </c>
      <c r="L3273" s="444">
        <f t="shared" ca="1" si="144"/>
        <v>-219554249321.88434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-219554249321.88434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-914809372.17451811</v>
      </c>
      <c r="L3274" s="444">
        <f t="shared" ca="1" si="144"/>
        <v>-220469058694.05887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-220469058694.05887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-918621077.89191198</v>
      </c>
      <c r="L3275" s="444">
        <f t="shared" ca="1" si="144"/>
        <v>-221387679771.95078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-221387679771.95078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-922448665.71646154</v>
      </c>
      <c r="L3276" s="444">
        <f t="shared" ca="1" si="144"/>
        <v>-222310128437.66724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-222310128437.66724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-926292201.82361329</v>
      </c>
      <c r="L3277" s="444">
        <f t="shared" ca="1" si="144"/>
        <v>-223236420639.49084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-223236420639.49084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-930151752.6645453</v>
      </c>
      <c r="L3278" s="444">
        <f t="shared" ca="1" si="144"/>
        <v>-224166572392.1554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-224166572392.1554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-934027384.967314</v>
      </c>
      <c r="L3279" s="444">
        <f t="shared" ca="1" si="144"/>
        <v>-225100599777.12271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-225100599777.12271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-937919165.73801136</v>
      </c>
      <c r="L3280" s="444">
        <f t="shared" ca="1" si="144"/>
        <v>-226038518942.86072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-226038518942.86072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-941827162.2619195</v>
      </c>
      <c r="L3281" s="444">
        <f t="shared" ca="1" si="144"/>
        <v>-226980346105.12265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-226980346105.12265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-945751442.10467768</v>
      </c>
      <c r="L3282" s="444">
        <f t="shared" ca="1" si="144"/>
        <v>-227926097547.22733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-227926097547.22733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-949692073.11344719</v>
      </c>
      <c r="L3283" s="444">
        <f t="shared" ca="1" si="144"/>
        <v>-228875789620.34076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-228875789620.34076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-953649123.41808653</v>
      </c>
      <c r="L3284" s="444">
        <f t="shared" ca="1" si="144"/>
        <v>-229829438743.75885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-229829438743.75885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-957622661.43232858</v>
      </c>
      <c r="L3285" s="444">
        <f t="shared" ca="1" si="144"/>
        <v>-230787061405.19119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-230787061405.19119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-961612755.85496318</v>
      </c>
      <c r="L3286" s="444">
        <f t="shared" ca="1" si="144"/>
        <v>-231748674161.04614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-231748674161.04614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-965619475.67102563</v>
      </c>
      <c r="L3287" s="444">
        <f t="shared" ca="1" si="144"/>
        <v>-232714293636.71716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-232714293636.71716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-969642890.1529882</v>
      </c>
      <c r="L3288" s="444">
        <f t="shared" ca="1" si="144"/>
        <v>-233683936526.87015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-233683936526.87015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-973683068.86195898</v>
      </c>
      <c r="L3289" s="444">
        <f t="shared" ca="1" si="144"/>
        <v>-234657619595.73212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-234657619595.73212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-977740081.6488837</v>
      </c>
      <c r="L3290" s="444">
        <f t="shared" ca="1" si="144"/>
        <v>-235635359677.38101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-235635359677.38101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-981813998.65575421</v>
      </c>
      <c r="L3291" s="444">
        <f t="shared" ca="1" si="144"/>
        <v>-236617173676.03677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-236617173676.03677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-985904890.31682003</v>
      </c>
      <c r="L3292" s="444">
        <f t="shared" ca="1" si="144"/>
        <v>-237603078566.35361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-237603078566.35361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-990012827.35980666</v>
      </c>
      <c r="L3293" s="444">
        <f t="shared" ca="1" si="144"/>
        <v>-238593091393.71341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-238593091393.71341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-994137880.80713916</v>
      </c>
      <c r="L3294" s="444">
        <f t="shared" ca="1" si="144"/>
        <v>-239587229274.52054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-239587229274.52054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-998280121.9771688</v>
      </c>
      <c r="L3295" s="444">
        <f t="shared" ca="1" si="144"/>
        <v>-240585509396.49771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-240585509396.49771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-1002439622.4854071</v>
      </c>
      <c r="L3296" s="444">
        <f t="shared" ca="1" si="144"/>
        <v>-241587949018.98312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-241587949018.98312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-1006616454.2457632</v>
      </c>
      <c r="L3297" s="444">
        <f t="shared" ca="1" si="144"/>
        <v>-242594565473.22888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-242594565473.22888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-1010810689.471787</v>
      </c>
      <c r="L3298" s="444">
        <f t="shared" ca="1" si="144"/>
        <v>-243605376162.70068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-243605376162.70068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-1015022400.6779194</v>
      </c>
      <c r="L3299" s="444">
        <f t="shared" ca="1" si="144"/>
        <v>-244620398563.3786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-244620398563.3786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-1019251660.6807443</v>
      </c>
      <c r="L3300" s="444">
        <f t="shared" ca="1" si="144"/>
        <v>-245639650224.05936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-245639650224.05936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-1023498542.6002473</v>
      </c>
      <c r="L3301" s="444">
        <f t="shared" ca="1" si="144"/>
        <v>-246663148766.65961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-246663148766.65961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-1027763119.8610817</v>
      </c>
      <c r="L3302" s="444">
        <f t="shared" ca="1" si="144"/>
        <v>-247690911886.52069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-247690911886.52069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-1032045466.1938362</v>
      </c>
      <c r="L3303" s="444">
        <f t="shared" ca="1" si="144"/>
        <v>-248722957352.71454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-248722957352.71454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-1036345655.6363106</v>
      </c>
      <c r="L3304" s="444">
        <f t="shared" ca="1" si="144"/>
        <v>-249759303008.35086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-249759303008.35086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-1040663762.5347952</v>
      </c>
      <c r="L3305" s="444">
        <f t="shared" ca="1" si="144"/>
        <v>-250799966770.88565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-250799966770.88565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-1044999861.5453569</v>
      </c>
      <c r="L3306" s="444">
        <f t="shared" ca="1" si="144"/>
        <v>-251844966632.431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-251844966632.431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-1049354027.6351293</v>
      </c>
      <c r="L3307" s="444">
        <f t="shared" ca="1" si="144"/>
        <v>-252894320660.06613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-252894320660.06613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-1053726336.0836089</v>
      </c>
      <c r="L3308" s="444">
        <f t="shared" ca="1" si="144"/>
        <v>-253948046996.14975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-253948046996.14975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-1058116862.4839573</v>
      </c>
      <c r="L3309" s="444">
        <f t="shared" ca="1" si="144"/>
        <v>-255006163858.6337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-255006163858.6337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-1062525682.744307</v>
      </c>
      <c r="L3310" s="444">
        <f t="shared" ca="1" si="144"/>
        <v>-256068689541.37799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-256068689541.37799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-1066952873.089075</v>
      </c>
      <c r="L3311" s="444">
        <f t="shared" ca="1" si="144"/>
        <v>-257135642414.46707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-257135642414.46707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-1071398510.0602794</v>
      </c>
      <c r="L3312" s="444">
        <f t="shared" ca="1" si="144"/>
        <v>-258207040924.52734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-258207040924.52734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-1075862670.5188637</v>
      </c>
      <c r="L3313" s="444">
        <f t="shared" ca="1" si="144"/>
        <v>-259282903595.0462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-259282903595.0462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-1080345431.6460259</v>
      </c>
      <c r="L3314" s="444">
        <f t="shared" ca="1" si="144"/>
        <v>-260363249026.69223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-260363249026.69223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-1084846870.944551</v>
      </c>
      <c r="L3315" s="444">
        <f t="shared" ca="1" si="144"/>
        <v>-261448095897.63678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-261448095897.63678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-1089367066.2401533</v>
      </c>
      <c r="L3316" s="444">
        <f t="shared" ca="1" si="144"/>
        <v>-262537462963.87692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-262537462963.87692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-1093906095.6828206</v>
      </c>
      <c r="L3317" s="444">
        <f t="shared" ca="1" si="144"/>
        <v>-263631369059.55975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-263631369059.55975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-1098464037.7481658</v>
      </c>
      <c r="L3318" s="444">
        <f t="shared" ca="1" si="144"/>
        <v>-264729833097.30792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-264729833097.30792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-1103040971.2387829</v>
      </c>
      <c r="L3319" s="444">
        <f t="shared" ca="1" si="144"/>
        <v>-265832874068.54669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-265832874068.54669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-1107636975.2856112</v>
      </c>
      <c r="L3320" s="444">
        <f t="shared" ca="1" si="144"/>
        <v>-266940511043.83231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-266940511043.83231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-1112252129.3493011</v>
      </c>
      <c r="L3321" s="444">
        <f t="shared" ca="1" si="144"/>
        <v>-268052763173.18161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-268052763173.18161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-1116886513.2215898</v>
      </c>
      <c r="L3322" s="444">
        <f t="shared" ca="1" si="144"/>
        <v>-269169649686.4032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-269169649686.4032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-1121540207.0266798</v>
      </c>
      <c r="L3323" s="444">
        <f t="shared" ref="L3323:L3577" ca="1" si="149">I3323-J3323+K3323</f>
        <v>-270291189893.42987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-270291189893.42987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-1126213291.2226245</v>
      </c>
      <c r="L3324" s="444">
        <f t="shared" ca="1" si="149"/>
        <v>-271417403184.6525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-271417403184.6525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-1130905846.6027188</v>
      </c>
      <c r="L3325" s="444">
        <f t="shared" ca="1" si="149"/>
        <v>-272548309031.25522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-272548309031.25522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-1135617954.2968967</v>
      </c>
      <c r="L3326" s="444">
        <f t="shared" ca="1" si="149"/>
        <v>-273683926985.55212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-273683926985.55212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-1140349695.7731338</v>
      </c>
      <c r="L3327" s="444">
        <f t="shared" ca="1" si="149"/>
        <v>-274824276681.32526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-274824276681.32526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-1145101152.8388553</v>
      </c>
      <c r="L3328" s="444">
        <f t="shared" ca="1" si="149"/>
        <v>-275969377834.16412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-275969377834.16412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-1149872407.6423504</v>
      </c>
      <c r="L3329" s="444">
        <f t="shared" ca="1" si="149"/>
        <v>-277119250241.80646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-277119250241.80646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-1154663542.6741936</v>
      </c>
      <c r="L3330" s="444">
        <f t="shared" ca="1" si="149"/>
        <v>-278273913784.48065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-278273913784.48065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-1159474640.7686694</v>
      </c>
      <c r="L3331" s="444">
        <f t="shared" ca="1" si="149"/>
        <v>-279433388425.24933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-279433388425.24933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-1164305785.1052055</v>
      </c>
      <c r="L3332" s="444">
        <f t="shared" ca="1" si="149"/>
        <v>-280597694210.35455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-280597694210.35455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-1169157059.2098107</v>
      </c>
      <c r="L3333" s="444">
        <f t="shared" ca="1" si="149"/>
        <v>-281766851269.56439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-281766851269.56439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-1174028546.9565182</v>
      </c>
      <c r="L3334" s="444">
        <f t="shared" ca="1" si="149"/>
        <v>-282940879816.52094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-282940879816.52094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-1178920332.5688372</v>
      </c>
      <c r="L3335" s="444">
        <f t="shared" ca="1" si="149"/>
        <v>-284119800149.08978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-284119800149.08978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-1183832500.6212075</v>
      </c>
      <c r="L3336" s="444">
        <f t="shared" ca="1" si="149"/>
        <v>-285303632649.711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-285303632649.711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-1188765136.0404625</v>
      </c>
      <c r="L3337" s="444">
        <f t="shared" ca="1" si="149"/>
        <v>-286492397785.75146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-286492397785.75146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-1193718324.1072977</v>
      </c>
      <c r="L3338" s="444">
        <f t="shared" ca="1" si="149"/>
        <v>-287686116109.85876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-287686116109.85876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-1198692150.4577448</v>
      </c>
      <c r="L3339" s="444">
        <f t="shared" ca="1" si="149"/>
        <v>-288884808260.31653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-288884808260.31653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-1203686701.0846522</v>
      </c>
      <c r="L3340" s="444">
        <f t="shared" ca="1" si="149"/>
        <v>-290088494961.40118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-290088494961.40118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-1208702062.3391716</v>
      </c>
      <c r="L3341" s="444">
        <f t="shared" ca="1" si="149"/>
        <v>-291297197023.74036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-291297197023.74036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-1213738320.9322515</v>
      </c>
      <c r="L3342" s="444">
        <f t="shared" ca="1" si="149"/>
        <v>-292510935344.67261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-292510935344.67261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-1218795563.9361358</v>
      </c>
      <c r="L3343" s="444">
        <f t="shared" ca="1" si="149"/>
        <v>-293729730908.60876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-293729730908.60876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-1223873878.7858698</v>
      </c>
      <c r="L3344" s="444">
        <f t="shared" ca="1" si="149"/>
        <v>-294953604787.39465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-294953604787.39465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-1228973353.2808111</v>
      </c>
      <c r="L3345" s="444">
        <f t="shared" ca="1" si="149"/>
        <v>-296182578140.67548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-296182578140.67548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-1234094075.5861478</v>
      </c>
      <c r="L3346" s="444">
        <f t="shared" ca="1" si="149"/>
        <v>-297416672216.2616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-297416672216.2616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-1239236134.2344234</v>
      </c>
      <c r="L3347" s="444">
        <f t="shared" ca="1" si="149"/>
        <v>-298655908350.49603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-298655908350.49603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-1244399618.1270669</v>
      </c>
      <c r="L3348" s="444">
        <f t="shared" ca="1" si="149"/>
        <v>-299900307968.62311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-299900307968.62311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-1249584616.5359297</v>
      </c>
      <c r="L3349" s="444">
        <f t="shared" ca="1" si="149"/>
        <v>-301149892585.15906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-301149892585.15906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-1254791219.1048293</v>
      </c>
      <c r="L3350" s="444">
        <f t="shared" ca="1" si="149"/>
        <v>-302404683804.26392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-302404683804.26392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-1260019515.8510997</v>
      </c>
      <c r="L3351" s="444">
        <f t="shared" ca="1" si="149"/>
        <v>-303664703320.11499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-303664703320.11499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-1265269597.1671457</v>
      </c>
      <c r="L3352" s="444">
        <f t="shared" ca="1" si="149"/>
        <v>-304929972917.28217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-304929972917.28217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-1270541553.8220091</v>
      </c>
      <c r="L3353" s="444">
        <f t="shared" ca="1" si="149"/>
        <v>-306200514471.10419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-306200514471.10419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-1275835476.962934</v>
      </c>
      <c r="L3354" s="444">
        <f t="shared" ca="1" si="149"/>
        <v>-307476349948.06714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-307476349948.06714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-1281151458.1169465</v>
      </c>
      <c r="L3355" s="444">
        <f t="shared" ca="1" si="149"/>
        <v>-308757501406.18408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-308757501406.18408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-1286489589.1924336</v>
      </c>
      <c r="L3356" s="444">
        <f t="shared" ca="1" si="149"/>
        <v>-310043990995.37653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-310043990995.37653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-1291849962.4807355</v>
      </c>
      <c r="L3357" s="444">
        <f t="shared" ca="1" si="149"/>
        <v>-311335840957.85724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-311335840957.85724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-1297232670.6577384</v>
      </c>
      <c r="L3358" s="444">
        <f t="shared" ca="1" si="149"/>
        <v>-312633073628.51495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-312633073628.51495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-1302637806.7854791</v>
      </c>
      <c r="L3359" s="444">
        <f t="shared" ca="1" si="149"/>
        <v>-313935711435.30042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-313935711435.30042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-1308065464.3137517</v>
      </c>
      <c r="L3360" s="444">
        <f t="shared" ca="1" si="149"/>
        <v>-315243776899.6142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-315243776899.6142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-1313515737.0817258</v>
      </c>
      <c r="L3361" s="444">
        <f t="shared" ca="1" si="149"/>
        <v>-316557292636.69592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-316557292636.69592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-1318988719.3195662</v>
      </c>
      <c r="L3362" s="444">
        <f t="shared" ca="1" si="149"/>
        <v>-317876281356.0155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-317876281356.0155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-1324484505.6500645</v>
      </c>
      <c r="L3363" s="444">
        <f t="shared" ca="1" si="149"/>
        <v>-319200765861.66559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-319200765861.66559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-1330003191.0902734</v>
      </c>
      <c r="L3364" s="444">
        <f t="shared" ca="1" si="149"/>
        <v>-320530769052.75586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-320530769052.75586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-1335544871.0531495</v>
      </c>
      <c r="L3365" s="444">
        <f t="shared" ca="1" si="149"/>
        <v>-321866313923.80902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-321866313923.80902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-1341109641.3492043</v>
      </c>
      <c r="L3366" s="444">
        <f t="shared" ca="1" si="149"/>
        <v>-323207423565.1582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-323207423565.1582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-1346697598.1881592</v>
      </c>
      <c r="L3367" s="444">
        <f t="shared" ca="1" si="149"/>
        <v>-324554121163.34637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-324554121163.34637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-1352308838.1806099</v>
      </c>
      <c r="L3368" s="444">
        <f t="shared" ca="1" si="149"/>
        <v>-325906430001.52698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-325906430001.52698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-1357943458.3396957</v>
      </c>
      <c r="L3369" s="444">
        <f t="shared" ca="1" si="149"/>
        <v>-327264373459.8667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-327264373459.8667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-1363601556.082778</v>
      </c>
      <c r="L3370" s="444">
        <f t="shared" ca="1" si="149"/>
        <v>-328627975015.94946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-328627975015.94946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-1369283229.2331228</v>
      </c>
      <c r="L3371" s="444">
        <f t="shared" ca="1" si="149"/>
        <v>-329997258245.18256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-329997258245.18256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-1374988576.021594</v>
      </c>
      <c r="L3372" s="444">
        <f t="shared" ca="1" si="149"/>
        <v>-331372246821.20416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-331372246821.20416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-1380717695.0883508</v>
      </c>
      <c r="L3373" s="444">
        <f t="shared" ca="1" si="149"/>
        <v>-332752964516.29254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-332752964516.29254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-1386470685.4845521</v>
      </c>
      <c r="L3374" s="444">
        <f t="shared" ca="1" si="149"/>
        <v>-334139435201.7771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-334139435201.7771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-1392247646.6740713</v>
      </c>
      <c r="L3375" s="444">
        <f t="shared" ca="1" si="149"/>
        <v>-335531682848.45117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-335531682848.45117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-1398048678.5352132</v>
      </c>
      <c r="L3376" s="444">
        <f t="shared" ca="1" si="149"/>
        <v>-336929731526.98639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-336929731526.98639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-1403873881.3624432</v>
      </c>
      <c r="L3377" s="444">
        <f t="shared" ca="1" si="149"/>
        <v>-338333605408.34882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-338333605408.34882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-1409723355.86812</v>
      </c>
      <c r="L3378" s="444">
        <f t="shared" ca="1" si="149"/>
        <v>-339743328764.21692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-339743328764.21692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-1415597203.1842372</v>
      </c>
      <c r="L3379" s="444">
        <f t="shared" ca="1" si="149"/>
        <v>-341158925967.40118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-341158925967.40118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-1421495524.8641715</v>
      </c>
      <c r="L3380" s="444">
        <f t="shared" ca="1" si="149"/>
        <v>-342580421492.26538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-342580421492.26538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-1427418422.884439</v>
      </c>
      <c r="L3381" s="444">
        <f t="shared" ca="1" si="149"/>
        <v>-344007839915.14984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-344007839915.14984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-1433365999.6464577</v>
      </c>
      <c r="L3382" s="444">
        <f t="shared" ca="1" si="149"/>
        <v>-345441205914.79633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-345441205914.79633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-1439338357.978318</v>
      </c>
      <c r="L3383" s="444">
        <f t="shared" ca="1" si="149"/>
        <v>-346880544272.77466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-346880544272.77466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-1445335601.1365612</v>
      </c>
      <c r="L3384" s="444">
        <f t="shared" ca="1" si="149"/>
        <v>-348325879873.91119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-348325879873.91119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-1451357832.8079634</v>
      </c>
      <c r="L3385" s="444">
        <f t="shared" ca="1" si="149"/>
        <v>-349777237706.71918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-349777237706.71918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-1457405157.1113298</v>
      </c>
      <c r="L3386" s="444">
        <f t="shared" ca="1" si="149"/>
        <v>-351234642863.83051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-351234642863.83051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-1463477678.5992937</v>
      </c>
      <c r="L3387" s="444">
        <f t="shared" ca="1" si="149"/>
        <v>-352698120542.42981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-352698120542.42981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-1469575502.2601242</v>
      </c>
      <c r="L3388" s="444">
        <f t="shared" ca="1" si="149"/>
        <v>-354167696044.68994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-354167696044.68994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-1475698733.5195415</v>
      </c>
      <c r="L3389" s="444">
        <f t="shared" ca="1" si="149"/>
        <v>-355643394778.20947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-355643394778.20947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-1481847478.2425394</v>
      </c>
      <c r="L3390" s="444">
        <f t="shared" ca="1" si="149"/>
        <v>-357125242256.45203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-357125242256.45203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-1488021842.7352169</v>
      </c>
      <c r="L3391" s="444">
        <f t="shared" ca="1" si="149"/>
        <v>-358613264099.18726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-358613264099.18726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-1494221933.7466135</v>
      </c>
      <c r="L3392" s="444">
        <f t="shared" ca="1" si="149"/>
        <v>-360107486032.9339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-360107486032.9339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-1500447858.4705579</v>
      </c>
      <c r="L3393" s="444">
        <f t="shared" ca="1" si="149"/>
        <v>-361607933891.40448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-361607933891.40448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-1506699724.5475187</v>
      </c>
      <c r="L3394" s="444">
        <f t="shared" ca="1" si="149"/>
        <v>-363114633615.95203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-363114633615.95203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-1512977640.0664668</v>
      </c>
      <c r="L3395" s="444">
        <f t="shared" ca="1" si="149"/>
        <v>-364627611256.01849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-364627611256.01849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-1519281713.5667436</v>
      </c>
      <c r="L3396" s="444">
        <f t="shared" ca="1" si="149"/>
        <v>-366146892969.58527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-366146892969.58527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-1525612054.0399387</v>
      </c>
      <c r="L3397" s="444">
        <f t="shared" ca="1" si="149"/>
        <v>-367672505023.62518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-367672505023.62518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-1531968770.9317715</v>
      </c>
      <c r="L3398" s="444">
        <f t="shared" ca="1" si="149"/>
        <v>-369204473794.55695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-369204473794.55695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-1538351974.1439872</v>
      </c>
      <c r="L3399" s="444">
        <f t="shared" ca="1" si="149"/>
        <v>-370742825768.70093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-370742825768.70093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-1544761774.0362539</v>
      </c>
      <c r="L3400" s="444">
        <f t="shared" ca="1" si="149"/>
        <v>-372287587542.73718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-372287587542.73718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-1551198281.4280715</v>
      </c>
      <c r="L3401" s="444">
        <f t="shared" ca="1" si="149"/>
        <v>-373838785824.16528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-373838785824.16528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-1557661607.6006887</v>
      </c>
      <c r="L3402" s="444">
        <f t="shared" ca="1" si="149"/>
        <v>-375396447431.76599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-375396447431.76599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-1564151864.2990251</v>
      </c>
      <c r="L3403" s="444">
        <f t="shared" ca="1" si="149"/>
        <v>-376960599296.065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-376960599296.065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-1570669163.7336042</v>
      </c>
      <c r="L3404" s="444">
        <f t="shared" ca="1" si="149"/>
        <v>-378531268459.79858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-378531268459.79858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-1577213618.582494</v>
      </c>
      <c r="L3405" s="444">
        <f t="shared" ca="1" si="149"/>
        <v>-380108482078.3811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-380108482078.3811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-1583785341.9932547</v>
      </c>
      <c r="L3406" s="444">
        <f t="shared" ca="1" si="149"/>
        <v>-381692267420.37433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-381692267420.37433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-1590384447.584893</v>
      </c>
      <c r="L3407" s="444">
        <f t="shared" ca="1" si="149"/>
        <v>-383282651867.95923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-383282651867.95923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-1597011049.4498301</v>
      </c>
      <c r="L3408" s="444">
        <f t="shared" ca="1" si="149"/>
        <v>-384879662917.40906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-384879662917.40906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-1603665262.1558712</v>
      </c>
      <c r="L3409" s="444">
        <f t="shared" ca="1" si="149"/>
        <v>-386483328179.56494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-386483328179.56494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-1610347200.7481873</v>
      </c>
      <c r="L3410" s="444">
        <f t="shared" ca="1" si="149"/>
        <v>-388093675380.31311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-388093675380.31311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-1617056980.7513046</v>
      </c>
      <c r="L3411" s="444">
        <f t="shared" ca="1" si="149"/>
        <v>-389710732361.06439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-389710732361.06439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-1623794718.1711016</v>
      </c>
      <c r="L3412" s="444">
        <f t="shared" ca="1" si="149"/>
        <v>-391334527079.23547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-391334527079.23547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-1630560529.4968145</v>
      </c>
      <c r="L3413" s="444">
        <f t="shared" ca="1" si="149"/>
        <v>-392965087608.7323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-392965087608.7323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-1637354531.7030513</v>
      </c>
      <c r="L3414" s="444">
        <f t="shared" ca="1" si="149"/>
        <v>-394602442140.43536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-394602442140.43536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-1644176842.2518139</v>
      </c>
      <c r="L3415" s="444">
        <f t="shared" ca="1" si="149"/>
        <v>-396246618982.68719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-396246618982.68719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-1651027579.0945299</v>
      </c>
      <c r="L3416" s="444">
        <f t="shared" ca="1" si="149"/>
        <v>-397897646561.78174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-397897646561.78174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-1657906860.6740906</v>
      </c>
      <c r="L3417" s="444">
        <f t="shared" ca="1" si="149"/>
        <v>-399555553422.45581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-399555553422.45581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-1664814805.9268992</v>
      </c>
      <c r="L3418" s="444">
        <f t="shared" ca="1" si="149"/>
        <v>-401220368228.38269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-401220368228.38269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-1671751534.2849278</v>
      </c>
      <c r="L3419" s="444">
        <f t="shared" ca="1" si="149"/>
        <v>-402892119762.6676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-402892119762.6676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-1678717165.6777816</v>
      </c>
      <c r="L3420" s="444">
        <f t="shared" ca="1" si="149"/>
        <v>-404570836928.3454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-404570836928.3454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-1685711820.5347724</v>
      </c>
      <c r="L3421" s="444">
        <f t="shared" ca="1" si="149"/>
        <v>-406256548748.88019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-406256548748.88019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-1692735619.7870007</v>
      </c>
      <c r="L3422" s="444">
        <f t="shared" ca="1" si="149"/>
        <v>-407949284368.66718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-407949284368.66718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-1699788684.8694465</v>
      </c>
      <c r="L3423" s="444">
        <f t="shared" ca="1" si="149"/>
        <v>-409649073053.53662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-409649073053.53662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-1706871137.7230692</v>
      </c>
      <c r="L3424" s="444">
        <f t="shared" ca="1" si="149"/>
        <v>-411355944191.2597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-411355944191.2597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-1713983100.7969155</v>
      </c>
      <c r="L3425" s="444">
        <f t="shared" ca="1" si="149"/>
        <v>-413069927292.05664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-413069927292.05664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-1721124697.050236</v>
      </c>
      <c r="L3426" s="444">
        <f t="shared" ca="1" si="149"/>
        <v>-414791051989.10687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-414791051989.10687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-1728296049.954612</v>
      </c>
      <c r="L3427" s="444">
        <f t="shared" ca="1" si="149"/>
        <v>-416519348039.06146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-416519348039.06146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-1735497283.4960895</v>
      </c>
      <c r="L3428" s="444">
        <f t="shared" ca="1" si="149"/>
        <v>-418254845322.55756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-418254845322.55756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-1742728522.1773231</v>
      </c>
      <c r="L3429" s="444">
        <f t="shared" ca="1" si="149"/>
        <v>-419997573844.73486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-419997573844.73486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-1749989891.0197287</v>
      </c>
      <c r="L3430" s="444">
        <f t="shared" ca="1" si="149"/>
        <v>-421747563735.75458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-421747563735.75458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-1757281515.565644</v>
      </c>
      <c r="L3431" s="444">
        <f t="shared" ca="1" si="149"/>
        <v>-423504845251.32025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-423504845251.32025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-1764603521.880501</v>
      </c>
      <c r="L3432" s="444">
        <f t="shared" ca="1" si="149"/>
        <v>-425269448773.20074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-425269448773.20074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-1771956036.5550032</v>
      </c>
      <c r="L3433" s="444">
        <f t="shared" ca="1" si="149"/>
        <v>-427041404809.75574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-427041404809.75574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-1779339186.7073154</v>
      </c>
      <c r="L3434" s="444">
        <f t="shared" ca="1" si="149"/>
        <v>-428820743996.46307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-428820743996.46307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-1786753099.9852631</v>
      </c>
      <c r="L3435" s="444">
        <f t="shared" ca="1" si="149"/>
        <v>-430607497096.44836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-430607497096.44836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-1794197904.5685346</v>
      </c>
      <c r="L3436" s="444">
        <f t="shared" ca="1" si="149"/>
        <v>-432401695001.01691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-432401695001.01691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-1801673729.1709037</v>
      </c>
      <c r="L3437" s="444">
        <f t="shared" ca="1" si="149"/>
        <v>-434203368730.18781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-434203368730.18781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-1809180703.0424492</v>
      </c>
      <c r="L3438" s="444">
        <f t="shared" ca="1" si="149"/>
        <v>-436012549433.23022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-436012549433.23022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-1816718955.9717925</v>
      </c>
      <c r="L3439" s="444">
        <f t="shared" ca="1" si="149"/>
        <v>-437829268389.20203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-437829268389.20203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-1824288618.2883418</v>
      </c>
      <c r="L3440" s="444">
        <f t="shared" ca="1" si="149"/>
        <v>-439653557007.49036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-439653557007.49036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-1831889820.8645432</v>
      </c>
      <c r="L3441" s="444">
        <f t="shared" ca="1" si="149"/>
        <v>-441485446828.35492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-441485446828.35492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-1839522695.1181455</v>
      </c>
      <c r="L3442" s="444">
        <f t="shared" ca="1" si="149"/>
        <v>-443324969523.47308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-443324969523.47308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-1847187373.0144711</v>
      </c>
      <c r="L3443" s="444">
        <f t="shared" ca="1" si="149"/>
        <v>-445172156896.48755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-445172156896.48755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-1854883987.0686982</v>
      </c>
      <c r="L3444" s="444">
        <f t="shared" ca="1" si="149"/>
        <v>-447027040883.55627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-447027040883.55627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-1862612670.3481514</v>
      </c>
      <c r="L3445" s="444">
        <f t="shared" ca="1" si="149"/>
        <v>-448889653553.90442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-448889653553.90442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-1870373556.4746017</v>
      </c>
      <c r="L3446" s="444">
        <f t="shared" ca="1" si="149"/>
        <v>-450760027110.37903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-450760027110.37903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-1878166779.626579</v>
      </c>
      <c r="L3447" s="444">
        <f t="shared" ca="1" si="149"/>
        <v>-452638193890.00562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-452638193890.00562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-1885992474.5416903</v>
      </c>
      <c r="L3448" s="444">
        <f t="shared" ca="1" si="149"/>
        <v>-454524186364.5473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-454524186364.5473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-1893850776.5189471</v>
      </c>
      <c r="L3449" s="444">
        <f t="shared" ca="1" si="149"/>
        <v>-456418037141.06622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-456418037141.06622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-1901741821.4211092</v>
      </c>
      <c r="L3450" s="444">
        <f t="shared" ca="1" si="149"/>
        <v>-458319778962.4873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-458319778962.4873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-1909665745.6770306</v>
      </c>
      <c r="L3451" s="444">
        <f t="shared" ca="1" si="149"/>
        <v>-460229444708.16431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-460229444708.16431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-1917622686.2840178</v>
      </c>
      <c r="L3452" s="444">
        <f t="shared" ca="1" si="149"/>
        <v>-462147067394.4483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-462147067394.4483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-1925612780.8102009</v>
      </c>
      <c r="L3453" s="444">
        <f t="shared" ca="1" si="149"/>
        <v>-464072680175.25848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-464072680175.25848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-1933636167.3969104</v>
      </c>
      <c r="L3454" s="444">
        <f t="shared" ca="1" si="149"/>
        <v>-466006316342.6554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-466006316342.6554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-1941692984.7610641</v>
      </c>
      <c r="L3455" s="444">
        <f t="shared" ca="1" si="149"/>
        <v>-467948009327.41644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-467948009327.41644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-1949783372.1975684</v>
      </c>
      <c r="L3456" s="444">
        <f t="shared" ca="1" si="149"/>
        <v>-469897792699.61401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-469897792699.61401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-1957907469.5817254</v>
      </c>
      <c r="L3457" s="444">
        <f t="shared" ca="1" si="149"/>
        <v>-471855700169.19574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-471855700169.19574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-1966065417.3716488</v>
      </c>
      <c r="L3458" s="444">
        <f t="shared" ca="1" si="149"/>
        <v>-473821765586.56738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-473821765586.56738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-1974257356.610697</v>
      </c>
      <c r="L3459" s="444">
        <f t="shared" ca="1" si="149"/>
        <v>-475796022943.1781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-475796022943.1781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-1982483428.929909</v>
      </c>
      <c r="L3460" s="444">
        <f t="shared" ca="1" si="149"/>
        <v>-477778506372.10803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-477778506372.10803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-1990743776.5504501</v>
      </c>
      <c r="L3461" s="444">
        <f t="shared" ca="1" si="149"/>
        <v>-479769250148.65851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-479769250148.65851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-1999038542.286077</v>
      </c>
      <c r="L3462" s="444">
        <f t="shared" ca="1" si="149"/>
        <v>-481768288690.94458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-481768288690.94458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-2007367869.5456023</v>
      </c>
      <c r="L3463" s="444">
        <f t="shared" ca="1" si="149"/>
        <v>-483775656560.49017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-483775656560.49017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-2015731902.3353758</v>
      </c>
      <c r="L3464" s="444">
        <f t="shared" ca="1" si="149"/>
        <v>-485791388462.82556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-485791388462.82556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-2024130785.2617729</v>
      </c>
      <c r="L3465" s="444">
        <f t="shared" ca="1" si="149"/>
        <v>-487815519248.08734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-487815519248.08734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-2032564663.5336971</v>
      </c>
      <c r="L3466" s="444">
        <f t="shared" ca="1" si="149"/>
        <v>-489848083911.62103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-489848083911.62103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-2041033682.9650877</v>
      </c>
      <c r="L3467" s="444">
        <f t="shared" ca="1" si="149"/>
        <v>-491889117594.58612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-491889117594.58612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-2049537989.977442</v>
      </c>
      <c r="L3468" s="444">
        <f t="shared" ca="1" si="149"/>
        <v>-493938655584.56354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-493938655584.56354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-2058077731.6023483</v>
      </c>
      <c r="L3469" s="444">
        <f t="shared" ca="1" si="149"/>
        <v>-495996733316.16589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-495996733316.16589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-2066653055.4840243</v>
      </c>
      <c r="L3470" s="444">
        <f t="shared" ca="1" si="149"/>
        <v>-498063386371.6499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-498063386371.6499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-2075264109.8818748</v>
      </c>
      <c r="L3471" s="444">
        <f t="shared" ca="1" si="149"/>
        <v>-500138650481.5318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-500138650481.5318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-2083911043.6730492</v>
      </c>
      <c r="L3472" s="444">
        <f t="shared" ca="1" si="149"/>
        <v>-502222561525.20483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-502222561525.20483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-2092594006.35502</v>
      </c>
      <c r="L3473" s="444">
        <f t="shared" ca="1" si="149"/>
        <v>-504315155531.55988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-504315155531.55988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-2101313148.0481663</v>
      </c>
      <c r="L3474" s="444">
        <f t="shared" ca="1" si="149"/>
        <v>-506416468679.60803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-506416468679.60803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-2110068619.4983668</v>
      </c>
      <c r="L3475" s="444">
        <f t="shared" ca="1" si="149"/>
        <v>-508526537299.10638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-508526537299.10638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-2118860572.0796099</v>
      </c>
      <c r="L3476" s="444">
        <f t="shared" ca="1" si="149"/>
        <v>-510645397871.18597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-510645397871.18597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-2127689157.7966082</v>
      </c>
      <c r="L3477" s="444">
        <f t="shared" ca="1" si="149"/>
        <v>-512773087028.9826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-512773087028.9826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-2136554529.2874274</v>
      </c>
      <c r="L3478" s="444">
        <f t="shared" ca="1" si="149"/>
        <v>-514909641558.27002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-514909641558.27002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-2145456839.8261251</v>
      </c>
      <c r="L3479" s="444">
        <f t="shared" ca="1" si="149"/>
        <v>-517055098398.09613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-517055098398.09613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-2154396243.3254004</v>
      </c>
      <c r="L3480" s="444">
        <f t="shared" ca="1" si="149"/>
        <v>-519209494641.42151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-519209494641.42151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-2163372894.3392563</v>
      </c>
      <c r="L3481" s="444">
        <f t="shared" ca="1" si="149"/>
        <v>-521372867535.76074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-521372867535.76074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-2172386948.0656695</v>
      </c>
      <c r="L3482" s="444">
        <f t="shared" ca="1" si="149"/>
        <v>-523545254483.82642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-523545254483.82642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-2181438560.3492765</v>
      </c>
      <c r="L3483" s="444">
        <f t="shared" ca="1" si="149"/>
        <v>-525726693044.17572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-525726693044.17572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-2190527887.6840653</v>
      </c>
      <c r="L3484" s="444">
        <f t="shared" ca="1" si="149"/>
        <v>-527917220931.8598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-527917220931.8598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-2199655087.2160826</v>
      </c>
      <c r="L3485" s="444">
        <f t="shared" ca="1" si="149"/>
        <v>-530116876019.07587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-530116876019.07587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-2208820316.7461495</v>
      </c>
      <c r="L3486" s="444">
        <f t="shared" ca="1" si="149"/>
        <v>-532325696335.82202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-532325696335.82202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-2218023734.7325916</v>
      </c>
      <c r="L3487" s="444">
        <f t="shared" ca="1" si="149"/>
        <v>-534543720070.55463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-534543720070.55463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-2227265500.2939777</v>
      </c>
      <c r="L3488" s="444">
        <f t="shared" ca="1" si="149"/>
        <v>-536770985570.84863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-536770985570.84863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-2236545773.2118692</v>
      </c>
      <c r="L3489" s="444">
        <f t="shared" ca="1" si="149"/>
        <v>-539007531344.06049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-539007531344.06049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-2245864713.9335852</v>
      </c>
      <c r="L3490" s="444">
        <f t="shared" ca="1" si="149"/>
        <v>-541253396057.99408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-541253396057.99408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-2255222483.5749755</v>
      </c>
      <c r="L3491" s="444">
        <f t="shared" ca="1" si="149"/>
        <v>-543508618541.56903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-543508618541.56903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-2264619243.9232044</v>
      </c>
      <c r="L3492" s="444">
        <f t="shared" ca="1" si="149"/>
        <v>-545773237785.49225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-545773237785.49225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-2274055157.4395509</v>
      </c>
      <c r="L3493" s="444">
        <f t="shared" ca="1" si="149"/>
        <v>-548047292942.93182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-548047292942.93182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-2283530387.2622161</v>
      </c>
      <c r="L3494" s="444">
        <f t="shared" ca="1" si="149"/>
        <v>-550330823330.19409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-550330823330.19409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-2293045097.2091422</v>
      </c>
      <c r="L3495" s="444">
        <f t="shared" ca="1" si="149"/>
        <v>-552623868427.4032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-552623868427.4032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-2302599451.7808466</v>
      </c>
      <c r="L3496" s="444">
        <f t="shared" ca="1" si="149"/>
        <v>-554926467879.18408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-554926467879.18408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-2312193616.1632671</v>
      </c>
      <c r="L3497" s="444">
        <f t="shared" ca="1" si="149"/>
        <v>-557238661495.34729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-557238661495.34729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-2321827756.2306137</v>
      </c>
      <c r="L3498" s="444">
        <f t="shared" ca="1" si="149"/>
        <v>-559560489251.57788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-559560489251.57788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-2331502038.5482411</v>
      </c>
      <c r="L3499" s="444">
        <f t="shared" ca="1" si="149"/>
        <v>-561891991290.1261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-561891991290.1261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-2341216630.3755255</v>
      </c>
      <c r="L3500" s="444">
        <f t="shared" ca="1" si="149"/>
        <v>-564233207920.50159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-564233207920.50159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-2350971699.6687565</v>
      </c>
      <c r="L3501" s="444">
        <f t="shared" ca="1" si="149"/>
        <v>-566584179620.17029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-566584179620.17029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-2360767415.084043</v>
      </c>
      <c r="L3502" s="444">
        <f t="shared" ca="1" si="149"/>
        <v>-568944947035.25427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-568944947035.25427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-2370603945.980226</v>
      </c>
      <c r="L3503" s="444">
        <f t="shared" ca="1" si="149"/>
        <v>-571315550981.2345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-571315550981.2345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-2380481462.4218102</v>
      </c>
      <c r="L3504" s="444">
        <f t="shared" ca="1" si="149"/>
        <v>-573696032443.65625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-573696032443.65625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-2390400135.181901</v>
      </c>
      <c r="L3505" s="444">
        <f t="shared" ca="1" si="149"/>
        <v>-576086432578.83813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-576086432578.83813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-2400360135.7451587</v>
      </c>
      <c r="L3506" s="444">
        <f t="shared" ca="1" si="149"/>
        <v>-578486792714.58325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-578486792714.58325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-2410361636.3107634</v>
      </c>
      <c r="L3507" s="444">
        <f t="shared" ca="1" si="149"/>
        <v>-580897154350.89404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-580897154350.89404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-2420404809.795392</v>
      </c>
      <c r="L3508" s="444">
        <f t="shared" ca="1" si="149"/>
        <v>-583317559160.68945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-583317559160.68945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-2430489829.836206</v>
      </c>
      <c r="L3509" s="444">
        <f t="shared" ca="1" si="149"/>
        <v>-585748048990.52563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-585748048990.52563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-2440616870.7938566</v>
      </c>
      <c r="L3510" s="444">
        <f t="shared" ca="1" si="149"/>
        <v>-588188665861.31946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-588188665861.31946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-2450786107.7554979</v>
      </c>
      <c r="L3511" s="444">
        <f t="shared" ca="1" si="149"/>
        <v>-590639451969.07495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-590639451969.07495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-2460997716.5378122</v>
      </c>
      <c r="L3512" s="444">
        <f t="shared" ca="1" si="149"/>
        <v>-593100449685.61279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-593100449685.61279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-2471251873.6900535</v>
      </c>
      <c r="L3513" s="444">
        <f t="shared" ca="1" si="149"/>
        <v>-595571701559.30286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-595571701559.30286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-2481548756.4970951</v>
      </c>
      <c r="L3514" s="444">
        <f t="shared" ca="1" si="149"/>
        <v>-598053250315.79993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-598053250315.79993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-2491888542.9824996</v>
      </c>
      <c r="L3515" s="444">
        <f t="shared" ca="1" si="149"/>
        <v>-600545138858.78247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-600545138858.78247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-2502271411.9115934</v>
      </c>
      <c r="L3516" s="444">
        <f t="shared" ca="1" si="149"/>
        <v>-603047410270.69409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-603047410270.69409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-2512697542.7945585</v>
      </c>
      <c r="L3517" s="444">
        <f t="shared" ca="1" si="149"/>
        <v>-605560107813.48865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-605560107813.48865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-2523167115.8895359</v>
      </c>
      <c r="L3518" s="444">
        <f t="shared" ca="1" si="149"/>
        <v>-608083274929.37817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-608083274929.37817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-2533680312.2057424</v>
      </c>
      <c r="L3519" s="444">
        <f t="shared" ca="1" si="149"/>
        <v>-610616955241.58386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-610616955241.58386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-2544237313.5065994</v>
      </c>
      <c r="L3520" s="444">
        <f t="shared" ca="1" si="149"/>
        <v>-613161192555.09045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-613161192555.09045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-2554838302.3128767</v>
      </c>
      <c r="L3521" s="444">
        <f t="shared" ca="1" si="149"/>
        <v>-615716030857.40332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-615716030857.40332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-2565483461.9058471</v>
      </c>
      <c r="L3522" s="444">
        <f t="shared" ca="1" si="149"/>
        <v>-618281514319.3092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-618281514319.3092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-2576172976.3304548</v>
      </c>
      <c r="L3523" s="444">
        <f t="shared" ca="1" si="149"/>
        <v>-620857687295.63965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-620857687295.63965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-2586907030.3984985</v>
      </c>
      <c r="L3524" s="444">
        <f t="shared" ca="1" si="149"/>
        <v>-623444594326.03809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-623444594326.03809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-2597685809.6918254</v>
      </c>
      <c r="L3525" s="444">
        <f t="shared" ca="1" si="149"/>
        <v>-626042280135.72986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-626042280135.72986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-2608509500.5655413</v>
      </c>
      <c r="L3526" s="444">
        <f t="shared" ca="1" si="149"/>
        <v>-628650789636.29541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-628650789636.29541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-2619378290.1512308</v>
      </c>
      <c r="L3527" s="444">
        <f t="shared" ca="1" si="149"/>
        <v>-631270167926.44666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-631270167926.44666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-2630292366.3601942</v>
      </c>
      <c r="L3528" s="444">
        <f t="shared" ca="1" si="149"/>
        <v>-633900460292.80688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-633900460292.80688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-2641251917.8866954</v>
      </c>
      <c r="L3529" s="444">
        <f t="shared" ca="1" si="149"/>
        <v>-636541712210.6936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-636541712210.6936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-2652257134.2112231</v>
      </c>
      <c r="L3530" s="444">
        <f t="shared" ca="1" si="149"/>
        <v>-639193969344.90479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-639193969344.90479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-2663308205.6037698</v>
      </c>
      <c r="L3531" s="444">
        <f t="shared" ca="1" si="149"/>
        <v>-641857277550.50854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-641857277550.50854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-2674405323.1271191</v>
      </c>
      <c r="L3532" s="444">
        <f t="shared" ca="1" si="149"/>
        <v>-644531682873.63562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-644531682873.63562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-2685548678.6401482</v>
      </c>
      <c r="L3533" s="444">
        <f t="shared" ca="1" si="149"/>
        <v>-647217231552.27576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-647217231552.27576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-2696738464.8011489</v>
      </c>
      <c r="L3534" s="444">
        <f t="shared" ca="1" si="149"/>
        <v>-649913970017.0769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-649913970017.0769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-2707974875.0711536</v>
      </c>
      <c r="L3535" s="444">
        <f t="shared" ca="1" si="149"/>
        <v>-652621944892.14807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-652621944892.14807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-2719258103.7172837</v>
      </c>
      <c r="L3536" s="444">
        <f t="shared" ca="1" si="149"/>
        <v>-655341202995.86536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-655341202995.86536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-2730588345.8161058</v>
      </c>
      <c r="L3537" s="444">
        <f t="shared" ca="1" si="149"/>
        <v>-658071791341.68152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-658071791341.68152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-2741965797.2570062</v>
      </c>
      <c r="L3538" s="444">
        <f t="shared" ca="1" si="149"/>
        <v>-660813757138.93848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-660813757138.93848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-2753390654.7455769</v>
      </c>
      <c r="L3539" s="444">
        <f t="shared" ca="1" si="149"/>
        <v>-663567147793.68408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-663567147793.68408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-2764863115.8070168</v>
      </c>
      <c r="L3540" s="444">
        <f t="shared" ca="1" si="149"/>
        <v>-666332010909.49109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-666332010909.49109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-2776383378.789546</v>
      </c>
      <c r="L3541" s="444">
        <f t="shared" ca="1" si="149"/>
        <v>-669108394288.28064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-669108394288.28064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-2787951642.867836</v>
      </c>
      <c r="L3542" s="444">
        <f t="shared" ca="1" si="149"/>
        <v>-671896345931.14844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-671896345931.14844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-2799568108.0464516</v>
      </c>
      <c r="L3543" s="444">
        <f t="shared" ca="1" si="149"/>
        <v>-674695914039.19495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-674695914039.19495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-2811232975.1633124</v>
      </c>
      <c r="L3544" s="444">
        <f t="shared" ca="1" si="149"/>
        <v>-677507147014.35828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-677507147014.35828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-2822946445.8931594</v>
      </c>
      <c r="L3545" s="444">
        <f t="shared" ca="1" si="149"/>
        <v>-680330093460.25146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-680330093460.25146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-2834708722.7510476</v>
      </c>
      <c r="L3546" s="444">
        <f t="shared" ca="1" si="149"/>
        <v>-683164802183.00256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-683164802183.00256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-2846520009.0958438</v>
      </c>
      <c r="L3547" s="444">
        <f t="shared" ca="1" si="149"/>
        <v>-686011322192.09839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-686011322192.09839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-2858380509.1337433</v>
      </c>
      <c r="L3548" s="444">
        <f t="shared" ca="1" si="149"/>
        <v>-688869702701.23218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-688869702701.23218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-2870290427.9218006</v>
      </c>
      <c r="L3549" s="444">
        <f t="shared" ca="1" si="149"/>
        <v>-691739993129.15393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-691739993129.15393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-2882249971.3714747</v>
      </c>
      <c r="L3550" s="444">
        <f t="shared" ca="1" si="149"/>
        <v>-694622243100.52539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-694622243100.52539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-2894259346.2521892</v>
      </c>
      <c r="L3551" s="444">
        <f t="shared" ca="1" si="149"/>
        <v>-697516502446.77759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-697516502446.77759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-2906318760.1949067</v>
      </c>
      <c r="L3552" s="444">
        <f t="shared" ca="1" si="149"/>
        <v>-700422821206.97253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-700422821206.97253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-2918428421.6957188</v>
      </c>
      <c r="L3553" s="444">
        <f t="shared" ca="1" si="149"/>
        <v>-703341249628.66821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-703341249628.66821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-2930588540.119451</v>
      </c>
      <c r="L3554" s="444">
        <f t="shared" ca="1" si="149"/>
        <v>-706271838168.78772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-706271838168.78772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-2942799325.7032824</v>
      </c>
      <c r="L3555" s="444">
        <f t="shared" ca="1" si="149"/>
        <v>-709214637494.49097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-709214637494.49097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-2955060989.560379</v>
      </c>
      <c r="L3556" s="444">
        <f t="shared" ca="1" si="149"/>
        <v>-712169698484.05139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-712169698484.05139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-2967373743.6835475</v>
      </c>
      <c r="L3557" s="444">
        <f t="shared" ca="1" si="149"/>
        <v>-715137072227.73499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-715137072227.73499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-2979737800.9488959</v>
      </c>
      <c r="L3558" s="444">
        <f t="shared" ca="1" si="149"/>
        <v>-718116810028.68384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-718116810028.68384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-2992153375.1195159</v>
      </c>
      <c r="L3559" s="444">
        <f t="shared" ca="1" si="149"/>
        <v>-721108963403.80334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-721108963403.80334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-3004620680.8491807</v>
      </c>
      <c r="L3560" s="444">
        <f t="shared" ca="1" si="149"/>
        <v>-724113584084.65247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-724113584084.65247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-3017139933.6860518</v>
      </c>
      <c r="L3561" s="444">
        <f t="shared" ca="1" si="149"/>
        <v>-727130724018.3385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-727130724018.3385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-3029711350.0764103</v>
      </c>
      <c r="L3562" s="444">
        <f t="shared" ca="1" si="149"/>
        <v>-730160435368.41492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-730160435368.41492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-3042335147.3683953</v>
      </c>
      <c r="L3563" s="444">
        <f t="shared" ca="1" si="149"/>
        <v>-733202770515.78333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-733202770515.78333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-3055011543.815764</v>
      </c>
      <c r="L3564" s="444">
        <f t="shared" ca="1" si="149"/>
        <v>-736257782059.59912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-736257782059.59912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-3067740758.5816631</v>
      </c>
      <c r="L3565" s="444">
        <f t="shared" ca="1" si="149"/>
        <v>-739325522818.18079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-739325522818.18079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-3080523011.7424197</v>
      </c>
      <c r="L3566" s="444">
        <f t="shared" ca="1" si="149"/>
        <v>-742406045829.92322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-742406045829.92322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-3093358524.2913465</v>
      </c>
      <c r="L3567" s="444">
        <f t="shared" ca="1" si="149"/>
        <v>-745499404354.2146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-745499404354.2146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-3106247518.142561</v>
      </c>
      <c r="L3568" s="444">
        <f t="shared" ca="1" si="149"/>
        <v>-748605651872.35718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-748605651872.35718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-3119190216.1348214</v>
      </c>
      <c r="L3569" s="444">
        <f t="shared" ca="1" si="149"/>
        <v>-751724842088.49194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-751724842088.49194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-3132186842.0353832</v>
      </c>
      <c r="L3570" s="444">
        <f t="shared" ca="1" si="149"/>
        <v>-754857028930.52734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-754857028930.52734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-3145237620.5438638</v>
      </c>
      <c r="L3571" s="444">
        <f t="shared" ca="1" si="149"/>
        <v>-758002266551.07117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-758002266551.07117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-3158342777.2961297</v>
      </c>
      <c r="L3572" s="444">
        <f t="shared" ca="1" si="149"/>
        <v>-761160609328.36731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-761160609328.36731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-3171502538.868197</v>
      </c>
      <c r="L3573" s="444">
        <f t="shared" ca="1" si="149"/>
        <v>-764332111867.23547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-764332111867.23547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-3184717132.7801476</v>
      </c>
      <c r="L3574" s="444">
        <f t="shared" ca="1" si="149"/>
        <v>-767516829000.01563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-767516829000.01563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-3197986787.5000648</v>
      </c>
      <c r="L3575" s="444">
        <f t="shared" ca="1" si="149"/>
        <v>-770714815787.51575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-770714815787.51575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-3211311732.4479823</v>
      </c>
      <c r="L3576" s="444">
        <f t="shared" ca="1" si="149"/>
        <v>-773926127519.96375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-773926127519.96375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-3224692197.9998488</v>
      </c>
      <c r="L3577" s="444">
        <f t="shared" ca="1" si="149"/>
        <v>-777150819717.96362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-777150819717.96362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-3238128415.4915152</v>
      </c>
      <c r="L3578" s="444">
        <f t="shared" ref="L3578:L3832" ca="1" si="154">I3578-J3578+K3578</f>
        <v>-780388948133.45508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-780388948133.45508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-3251620617.2227297</v>
      </c>
      <c r="L3579" s="444">
        <f t="shared" ca="1" si="154"/>
        <v>-783640568750.67786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-783640568750.67786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-3265169036.4611578</v>
      </c>
      <c r="L3580" s="444">
        <f t="shared" ca="1" si="154"/>
        <v>-786905737787.13904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-786905737787.13904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-3278773907.4464126</v>
      </c>
      <c r="L3581" s="444">
        <f t="shared" ca="1" si="154"/>
        <v>-790184511694.58545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-790184511694.58545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-3292435465.3941059</v>
      </c>
      <c r="L3582" s="444">
        <f t="shared" ca="1" si="154"/>
        <v>-793476947159.97961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-793476947159.97961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-3306153946.4999151</v>
      </c>
      <c r="L3583" s="444">
        <f t="shared" ca="1" si="154"/>
        <v>-796783101106.47949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-796783101106.47949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-3319929587.9436646</v>
      </c>
      <c r="L3584" s="444">
        <f t="shared" ca="1" si="154"/>
        <v>-800103030694.4231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-800103030694.4231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-3333762627.8934298</v>
      </c>
      <c r="L3585" s="444">
        <f t="shared" ca="1" si="154"/>
        <v>-803436793322.31653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-803436793322.31653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-3347653305.5096521</v>
      </c>
      <c r="L3586" s="444">
        <f t="shared" ca="1" si="154"/>
        <v>-806784446627.82617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-806784446627.82617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-3361601860.9492755</v>
      </c>
      <c r="L3587" s="444">
        <f t="shared" ca="1" si="154"/>
        <v>-810146048488.77539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-810146048488.77539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-3375608535.3698974</v>
      </c>
      <c r="L3588" s="444">
        <f t="shared" ca="1" si="154"/>
        <v>-813521657024.14526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-813521657024.14526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-3389673570.9339385</v>
      </c>
      <c r="L3589" s="444">
        <f t="shared" ca="1" si="154"/>
        <v>-816911330595.07922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-816911330595.07922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-3403797210.81283</v>
      </c>
      <c r="L3590" s="444">
        <f t="shared" ca="1" si="154"/>
        <v>-820315127805.89209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-820315127805.89209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-3417979699.1912169</v>
      </c>
      <c r="L3591" s="444">
        <f t="shared" ca="1" si="154"/>
        <v>-823733107505.08325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-823733107505.08325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-3432221281.2711802</v>
      </c>
      <c r="L3592" s="444">
        <f t="shared" ca="1" si="154"/>
        <v>-827165328786.35449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-827165328786.35449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-3446522203.2764769</v>
      </c>
      <c r="L3593" s="444">
        <f t="shared" ca="1" si="154"/>
        <v>-830611850989.63098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-830611850989.63098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-3460882712.4567957</v>
      </c>
      <c r="L3594" s="444">
        <f t="shared" ca="1" si="154"/>
        <v>-834072733702.08777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-834072733702.08777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-3475303057.0920324</v>
      </c>
      <c r="L3595" s="444">
        <f t="shared" ca="1" si="154"/>
        <v>-837548036759.17981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-837548036759.17981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-3489783486.4965825</v>
      </c>
      <c r="L3596" s="444">
        <f t="shared" ca="1" si="154"/>
        <v>-841037820245.67639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-841037820245.67639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-3504324251.0236516</v>
      </c>
      <c r="L3597" s="444">
        <f t="shared" ca="1" si="154"/>
        <v>-844542144496.70007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-844542144496.70007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-3518925602.0695834</v>
      </c>
      <c r="L3598" s="444">
        <f t="shared" ca="1" si="154"/>
        <v>-848061070098.76965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-848061070098.76965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-3533587792.078207</v>
      </c>
      <c r="L3599" s="444">
        <f t="shared" ca="1" si="154"/>
        <v>-851594657890.8479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-851594657890.8479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-3548311074.5451994</v>
      </c>
      <c r="L3600" s="444">
        <f t="shared" ca="1" si="154"/>
        <v>-855142968965.39307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-855142968965.39307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-3563095704.022471</v>
      </c>
      <c r="L3601" s="444">
        <f t="shared" ca="1" si="154"/>
        <v>-858706064669.41553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-858706064669.41553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-3577941936.1225648</v>
      </c>
      <c r="L3602" s="444">
        <f t="shared" ca="1" si="154"/>
        <v>-862284006605.53809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-862284006605.53809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-3592850027.5230751</v>
      </c>
      <c r="L3603" s="444">
        <f t="shared" ca="1" si="154"/>
        <v>-865876856633.06116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-865876856633.06116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-3607820235.9710884</v>
      </c>
      <c r="L3604" s="444">
        <f t="shared" ca="1" si="154"/>
        <v>-869484676869.03223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-869484676869.03223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-3622852820.2876348</v>
      </c>
      <c r="L3605" s="444">
        <f t="shared" ca="1" si="154"/>
        <v>-873107529689.31982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-873107529689.31982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-3637948040.3721657</v>
      </c>
      <c r="L3606" s="444">
        <f t="shared" ca="1" si="154"/>
        <v>-876745477729.69202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-876745477729.69202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-3653106157.2070498</v>
      </c>
      <c r="L3607" s="444">
        <f t="shared" ca="1" si="154"/>
        <v>-880398583886.89905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-880398583886.89905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-3668327432.8620791</v>
      </c>
      <c r="L3608" s="444">
        <f t="shared" ca="1" si="154"/>
        <v>-884066911319.76111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-884066911319.76111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-3683612130.4990044</v>
      </c>
      <c r="L3609" s="444">
        <f t="shared" ca="1" si="154"/>
        <v>-887750523450.26013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-887750523450.26013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-3698960514.3760843</v>
      </c>
      <c r="L3610" s="444">
        <f t="shared" ca="1" si="154"/>
        <v>-891449483964.63623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-891449483964.63623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-3714372849.8526511</v>
      </c>
      <c r="L3611" s="444">
        <f t="shared" ca="1" si="154"/>
        <v>-895163856814.48889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-895163856814.48889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-3729849403.393703</v>
      </c>
      <c r="L3612" s="444">
        <f t="shared" ca="1" si="154"/>
        <v>-898893706217.88257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-898893706217.88257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-3745390442.5745106</v>
      </c>
      <c r="L3613" s="444">
        <f t="shared" ca="1" si="154"/>
        <v>-902639096660.45703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-902639096660.45703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-3760996236.085237</v>
      </c>
      <c r="L3614" s="444">
        <f t="shared" ca="1" si="154"/>
        <v>-906400092896.54224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-906400092896.54224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-3776667053.7355919</v>
      </c>
      <c r="L3615" s="444">
        <f t="shared" ca="1" si="154"/>
        <v>-910176759950.27783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-910176759950.27783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-3792403166.4594908</v>
      </c>
      <c r="L3616" s="444">
        <f t="shared" ca="1" si="154"/>
        <v>-913969163116.7373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-913969163116.7373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-3808204846.3197393</v>
      </c>
      <c r="L3617" s="444">
        <f t="shared" ca="1" si="154"/>
        <v>-917777367963.05701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-917777367963.05701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-3824072366.5127373</v>
      </c>
      <c r="L3618" s="444">
        <f t="shared" ca="1" si="154"/>
        <v>-921601440329.5697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-921601440329.5697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-3840006001.3732076</v>
      </c>
      <c r="L3619" s="444">
        <f t="shared" ca="1" si="154"/>
        <v>-925441446330.94287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-925441446330.94287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-3856006026.3789291</v>
      </c>
      <c r="L3620" s="444">
        <f t="shared" ca="1" si="154"/>
        <v>-929297452357.32178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-929297452357.32178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-3872072718.1555076</v>
      </c>
      <c r="L3621" s="444">
        <f t="shared" ca="1" si="154"/>
        <v>-933169525075.47729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-933169525075.47729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-3888206354.4811559</v>
      </c>
      <c r="L3622" s="444">
        <f t="shared" ca="1" si="154"/>
        <v>-937057731429.9585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-937057731429.9585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-3904407214.2914929</v>
      </c>
      <c r="L3623" s="444">
        <f t="shared" ca="1" si="154"/>
        <v>-940962138644.25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-940962138644.25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-3920675577.6843743</v>
      </c>
      <c r="L3624" s="444">
        <f t="shared" ca="1" si="154"/>
        <v>-944882814221.93433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-944882814221.93433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-3937011725.9247265</v>
      </c>
      <c r="L3625" s="444">
        <f t="shared" ca="1" si="154"/>
        <v>-948819825947.85901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-948819825947.85901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-3953415941.4494123</v>
      </c>
      <c r="L3626" s="444">
        <f t="shared" ca="1" si="154"/>
        <v>-952773241889.30847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-952773241889.30847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-3969888507.8721185</v>
      </c>
      <c r="L3627" s="444">
        <f t="shared" ca="1" si="154"/>
        <v>-956743130397.18054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-956743130397.18054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-3986429709.9882517</v>
      </c>
      <c r="L3628" s="444">
        <f t="shared" ca="1" si="154"/>
        <v>-960729560107.16882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-960729560107.16882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-4003039833.77987</v>
      </c>
      <c r="L3629" s="444">
        <f t="shared" ca="1" si="154"/>
        <v>-964732599940.94873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-964732599940.94873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-4019719166.42062</v>
      </c>
      <c r="L3630" s="444">
        <f t="shared" ca="1" si="154"/>
        <v>-968752319107.36938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-968752319107.36938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-4036467996.2807059</v>
      </c>
      <c r="L3631" s="444">
        <f t="shared" ca="1" si="154"/>
        <v>-972788787103.65015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-972788787103.65015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-4053286612.9318762</v>
      </c>
      <c r="L3632" s="444">
        <f t="shared" ca="1" si="154"/>
        <v>-976842073716.58203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-976842073716.58203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-4070175307.1524253</v>
      </c>
      <c r="L3633" s="444">
        <f t="shared" ca="1" si="154"/>
        <v>-980912249023.7345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-980912249023.7345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-4087134370.9322276</v>
      </c>
      <c r="L3634" s="444">
        <f t="shared" ca="1" si="154"/>
        <v>-984999383394.66675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-984999383394.66675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-4104164097.477778</v>
      </c>
      <c r="L3635" s="444">
        <f t="shared" ca="1" si="154"/>
        <v>-989103547492.14453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-989103547492.14453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-4121264781.2172689</v>
      </c>
      <c r="L3636" s="444">
        <f t="shared" ca="1" si="154"/>
        <v>-993224812273.36182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-993224812273.36182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-4138436717.8056741</v>
      </c>
      <c r="L3637" s="444">
        <f t="shared" ca="1" si="154"/>
        <v>-997363248991.16748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-997363248991.16748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-4155680204.1298637</v>
      </c>
      <c r="L3638" s="444">
        <f t="shared" ca="1" si="154"/>
        <v>-1001518929195.2974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-1001518929195.2974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-4172995538.3137388</v>
      </c>
      <c r="L3639" s="444">
        <f t="shared" ca="1" si="154"/>
        <v>-1005691924733.6111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-1005691924733.6111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-4190383019.7233796</v>
      </c>
      <c r="L3640" s="444">
        <f t="shared" ca="1" si="154"/>
        <v>-1009882307753.3345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-1009882307753.3345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-4207842948.9722271</v>
      </c>
      <c r="L3641" s="444">
        <f t="shared" ca="1" si="154"/>
        <v>-1014090150702.3066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-1014090150702.3066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-4225375627.9262776</v>
      </c>
      <c r="L3642" s="444">
        <f t="shared" ca="1" si="154"/>
        <v>-1018315526330.2329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-1018315526330.2329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-4242981359.7093034</v>
      </c>
      <c r="L3643" s="444">
        <f t="shared" ca="1" si="154"/>
        <v>-1022558507689.9423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-1022558507689.9423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-4260660448.7080927</v>
      </c>
      <c r="L3644" s="444">
        <f t="shared" ca="1" si="154"/>
        <v>-1026819168138.6504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-1026819168138.6504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-4278413200.5777097</v>
      </c>
      <c r="L3645" s="444">
        <f t="shared" ca="1" si="154"/>
        <v>-1031097581339.2281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-1031097581339.2281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-4296239922.2467842</v>
      </c>
      <c r="L3646" s="444">
        <f t="shared" ca="1" si="154"/>
        <v>-1035393821261.475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-1035393821261.475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-4314140921.9228125</v>
      </c>
      <c r="L3647" s="444">
        <f t="shared" ca="1" si="154"/>
        <v>-1039707962183.3978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-1039707962183.3978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-4332116509.0974913</v>
      </c>
      <c r="L3648" s="444">
        <f t="shared" ca="1" si="154"/>
        <v>-1044040078692.4954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-1044040078692.4954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-4350166994.5520649</v>
      </c>
      <c r="L3649" s="444">
        <f t="shared" ca="1" si="154"/>
        <v>-1048390245687.0475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-1048390245687.0475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-4368292690.3626976</v>
      </c>
      <c r="L3650" s="444">
        <f t="shared" ca="1" si="154"/>
        <v>-1052758538377.4102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-1052758538377.4102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-4386493909.9058752</v>
      </c>
      <c r="L3651" s="444">
        <f t="shared" ca="1" si="154"/>
        <v>-1057145032287.316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-1057145032287.316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-4404770967.8638172</v>
      </c>
      <c r="L3652" s="444">
        <f t="shared" ca="1" si="154"/>
        <v>-1061549803255.1798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-1061549803255.1798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-4423124180.2299156</v>
      </c>
      <c r="L3653" s="444">
        <f t="shared" ca="1" si="154"/>
        <v>-1065972927435.4097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-1065972927435.4097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-4441553864.3142071</v>
      </c>
      <c r="L3654" s="444">
        <f t="shared" ca="1" si="154"/>
        <v>-1070414481299.7239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-1070414481299.7239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-4460060338.7488499</v>
      </c>
      <c r="L3655" s="444">
        <f t="shared" ca="1" si="154"/>
        <v>-1074874541638.4728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-1074874541638.4728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-4478643923.4936361</v>
      </c>
      <c r="L3656" s="444">
        <f t="shared" ca="1" si="154"/>
        <v>-1079353185561.9664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-1079353185561.9664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-4497304939.841527</v>
      </c>
      <c r="L3657" s="444">
        <f t="shared" ca="1" si="154"/>
        <v>-1083850490501.808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-1083850490501.808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-4516043710.4242001</v>
      </c>
      <c r="L3658" s="444">
        <f t="shared" ca="1" si="154"/>
        <v>-1088366534212.2322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-1088366534212.2322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-4534860559.2176342</v>
      </c>
      <c r="L3659" s="444">
        <f t="shared" ca="1" si="154"/>
        <v>-1092901394771.4498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-1092901394771.4498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-4553755811.5477085</v>
      </c>
      <c r="L3660" s="444">
        <f t="shared" ca="1" si="154"/>
        <v>-1097455150582.9976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-1097455150582.9976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-4572729794.0958223</v>
      </c>
      <c r="L3661" s="444">
        <f t="shared" ca="1" si="154"/>
        <v>-1102027880377.0933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-1102027880377.0933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-4591782834.9045553</v>
      </c>
      <c r="L3662" s="444">
        <f t="shared" ca="1" si="154"/>
        <v>-1106619663211.9978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-1106619663211.9978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-4610915263.3833237</v>
      </c>
      <c r="L3663" s="444">
        <f t="shared" ca="1" si="154"/>
        <v>-1111230578475.3811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-1111230578475.3811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-4630127410.3140879</v>
      </c>
      <c r="L3664" s="444">
        <f t="shared" ca="1" si="154"/>
        <v>-1115860705885.6953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-1115860705885.6953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-4649419607.8570633</v>
      </c>
      <c r="L3665" s="444">
        <f t="shared" ca="1" si="154"/>
        <v>-1120510125493.5525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-1120510125493.5525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-4668792189.556469</v>
      </c>
      <c r="L3666" s="444">
        <f t="shared" ca="1" si="154"/>
        <v>-1125178917683.1089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-1125178917683.1089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-4688245490.3462868</v>
      </c>
      <c r="L3667" s="444">
        <f t="shared" ca="1" si="154"/>
        <v>-1129867163173.4551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-1129867163173.4551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-4707779846.5560627</v>
      </c>
      <c r="L3668" s="444">
        <f t="shared" ca="1" si="154"/>
        <v>-1134574943020.0112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-1134574943020.0112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-4727395595.9167137</v>
      </c>
      <c r="L3669" s="444">
        <f t="shared" ca="1" si="154"/>
        <v>-1139302338615.928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-1139302338615.928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-4747093077.5663662</v>
      </c>
      <c r="L3670" s="444">
        <f t="shared" ca="1" si="154"/>
        <v>-1144049431693.4944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-1144049431693.4944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-4766872632.0562267</v>
      </c>
      <c r="L3671" s="444">
        <f t="shared" ca="1" si="154"/>
        <v>-1148816304325.5505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-1148816304325.5505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-4786734601.3564606</v>
      </c>
      <c r="L3672" s="444">
        <f t="shared" ca="1" si="154"/>
        <v>-1153603038926.907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-1153603038926.907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-4806679328.862112</v>
      </c>
      <c r="L3673" s="444">
        <f t="shared" ca="1" si="154"/>
        <v>-1158409718255.769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-1158409718255.769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-4826707159.3990374</v>
      </c>
      <c r="L3674" s="444">
        <f t="shared" ca="1" si="154"/>
        <v>-1163236425415.168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-1163236425415.168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-4846818439.229866</v>
      </c>
      <c r="L3675" s="444">
        <f t="shared" ca="1" si="154"/>
        <v>-1168083243854.3979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-1168083243854.3979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-4867013516.0599918</v>
      </c>
      <c r="L3676" s="444">
        <f t="shared" ca="1" si="154"/>
        <v>-1172950257370.458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-1172950257370.458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-4887292739.0435753</v>
      </c>
      <c r="L3677" s="444">
        <f t="shared" ca="1" si="154"/>
        <v>-1177837550109.5015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-1177837550109.5015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-4907656458.7895889</v>
      </c>
      <c r="L3678" s="444">
        <f t="shared" ca="1" si="154"/>
        <v>-1182745206568.291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-1182745206568.291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-4928105027.3678789</v>
      </c>
      <c r="L3679" s="444">
        <f t="shared" ca="1" si="154"/>
        <v>-1187673311595.6589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-1187673311595.6589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-4948638798.3152456</v>
      </c>
      <c r="L3680" s="444">
        <f t="shared" ca="1" si="154"/>
        <v>-1192621950393.9741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-1192621950393.9741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-4969258126.6415586</v>
      </c>
      <c r="L3681" s="444">
        <f t="shared" ca="1" si="154"/>
        <v>-1197591208520.6157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-1197591208520.6157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-4989963368.8358984</v>
      </c>
      <c r="L3682" s="444">
        <f t="shared" ca="1" si="154"/>
        <v>-1202581171889.4517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-1202581171889.4517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-5010754882.872715</v>
      </c>
      <c r="L3683" s="444">
        <f t="shared" ca="1" si="154"/>
        <v>-1207591926772.3245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-1207591926772.3245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-5031633028.2180185</v>
      </c>
      <c r="L3684" s="444">
        <f t="shared" ca="1" si="154"/>
        <v>-1212623559800.5425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-1212623559800.5425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-5052598165.8355932</v>
      </c>
      <c r="L3685" s="444">
        <f t="shared" ca="1" si="154"/>
        <v>-1217676157966.3782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-1217676157966.3782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-5073650658.1932421</v>
      </c>
      <c r="L3686" s="444">
        <f t="shared" ca="1" si="154"/>
        <v>-1222749808624.5715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-1222749808624.5715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-5094790869.2690477</v>
      </c>
      <c r="L3687" s="444">
        <f t="shared" ca="1" si="154"/>
        <v>-1227844599493.8406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-1227844599493.8406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-5116019164.5576687</v>
      </c>
      <c r="L3688" s="444">
        <f t="shared" ca="1" si="154"/>
        <v>-1232960618658.3982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-1232960618658.3982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-5137335911.0766592</v>
      </c>
      <c r="L3689" s="444">
        <f t="shared" ca="1" si="154"/>
        <v>-1238097954569.4749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-1238097954569.4749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-5158741477.3728123</v>
      </c>
      <c r="L3690" s="444">
        <f t="shared" ca="1" si="154"/>
        <v>-1243256696046.8477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-1243256696046.8477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-5180236233.528532</v>
      </c>
      <c r="L3691" s="444">
        <f t="shared" ca="1" si="154"/>
        <v>-1248436932280.3762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-1248436932280.3762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-5201820551.1682339</v>
      </c>
      <c r="L3692" s="444">
        <f t="shared" ca="1" si="154"/>
        <v>-1253638752831.5444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-1253638752831.5444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-5223494803.4647684</v>
      </c>
      <c r="L3693" s="444">
        <f t="shared" ca="1" si="154"/>
        <v>-1258862247635.0093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-1258862247635.0093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-5245259365.1458721</v>
      </c>
      <c r="L3694" s="444">
        <f t="shared" ca="1" si="154"/>
        <v>-1264107507000.155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-1264107507000.155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-5267114612.5006456</v>
      </c>
      <c r="L3695" s="444">
        <f t="shared" ca="1" si="154"/>
        <v>-1269374621612.6558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-1269374621612.6558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-5289060923.3860655</v>
      </c>
      <c r="L3696" s="444">
        <f t="shared" ca="1" si="154"/>
        <v>-1274663682536.0417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-1274663682536.0417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-5311098677.2335072</v>
      </c>
      <c r="L3697" s="444">
        <f t="shared" ca="1" si="154"/>
        <v>-1279974781213.2751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-1279974781213.2751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-5333228255.0553131</v>
      </c>
      <c r="L3698" s="444">
        <f t="shared" ca="1" si="154"/>
        <v>-1285308009468.3306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-1285308009468.3306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-5355450039.4513769</v>
      </c>
      <c r="L3699" s="444">
        <f t="shared" ca="1" si="154"/>
        <v>-1290663459507.782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-1290663459507.782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-5377764414.6157579</v>
      </c>
      <c r="L3700" s="444">
        <f t="shared" ca="1" si="154"/>
        <v>-1296041223922.3977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-1296041223922.3977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-5400171766.3433237</v>
      </c>
      <c r="L3701" s="444">
        <f t="shared" ca="1" si="154"/>
        <v>-1301441395688.741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-1301441395688.741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-5422672482.0364208</v>
      </c>
      <c r="L3702" s="444">
        <f t="shared" ca="1" si="154"/>
        <v>-1306864068170.7773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-1306864068170.7773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-5445266950.7115726</v>
      </c>
      <c r="L3703" s="444">
        <f t="shared" ca="1" si="154"/>
        <v>-1312309335121.489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-1312309335121.489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-5467955563.0062046</v>
      </c>
      <c r="L3704" s="444">
        <f t="shared" ca="1" si="154"/>
        <v>-1317777290684.4951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-1317777290684.4951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-5490738711.1853962</v>
      </c>
      <c r="L3705" s="444">
        <f t="shared" ca="1" si="154"/>
        <v>-1323268029395.6804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-1323268029395.6804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-5513616789.1486683</v>
      </c>
      <c r="L3706" s="444">
        <f t="shared" ca="1" si="154"/>
        <v>-1328781646184.8291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-1328781646184.8291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-5536590192.4367876</v>
      </c>
      <c r="L3707" s="444">
        <f t="shared" ca="1" si="154"/>
        <v>-1334318236377.2659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-1334318236377.2659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-5559659318.2386074</v>
      </c>
      <c r="L3708" s="444">
        <f t="shared" ca="1" si="154"/>
        <v>-1339877895695.5044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-1339877895695.5044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-5582824565.3979349</v>
      </c>
      <c r="L3709" s="444">
        <f t="shared" ca="1" si="154"/>
        <v>-1345460720260.9023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-1345460720260.9023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-5606086334.4204264</v>
      </c>
      <c r="L3710" s="444">
        <f t="shared" ca="1" si="154"/>
        <v>-1351066806595.3228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-1351066806595.3228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-5629445027.4805117</v>
      </c>
      <c r="L3711" s="444">
        <f t="shared" ca="1" si="154"/>
        <v>-1356696251622.8032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-1356696251622.8032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-5652901048.4283466</v>
      </c>
      <c r="L3712" s="444">
        <f t="shared" ca="1" si="154"/>
        <v>-1362349152671.2317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-1362349152671.2317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-5676454802.7967987</v>
      </c>
      <c r="L3713" s="444">
        <f t="shared" ca="1" si="154"/>
        <v>-1368025607474.0286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-1368025607474.0286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-5700106697.8084526</v>
      </c>
      <c r="L3714" s="444">
        <f t="shared" ca="1" si="154"/>
        <v>-1373725714171.8369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-1373725714171.8369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-5723857142.3826542</v>
      </c>
      <c r="L3715" s="444">
        <f t="shared" ca="1" si="154"/>
        <v>-1379449571314.2195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-1379449571314.2195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-5747706547.142581</v>
      </c>
      <c r="L3716" s="444">
        <f t="shared" ca="1" si="154"/>
        <v>-1385197277861.3621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-1385197277861.3621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-5771655324.4223423</v>
      </c>
      <c r="L3717" s="444">
        <f t="shared" ca="1" si="154"/>
        <v>-1390968933185.7844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-1390968933185.7844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-5795703888.2741013</v>
      </c>
      <c r="L3718" s="444">
        <f t="shared" ca="1" si="154"/>
        <v>-1396764637074.0586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-1396764637074.0586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-5819852654.4752445</v>
      </c>
      <c r="L3719" s="444">
        <f t="shared" ca="1" si="154"/>
        <v>-1402584489728.5339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-1402584489728.5339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-5844102040.5355577</v>
      </c>
      <c r="L3720" s="444">
        <f t="shared" ca="1" si="154"/>
        <v>-1408428591769.0696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-1408428591769.0696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-5868452465.7044563</v>
      </c>
      <c r="L3721" s="444">
        <f t="shared" ca="1" si="154"/>
        <v>-1414297044234.7739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-1414297044234.7739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-5892904350.9782248</v>
      </c>
      <c r="L3722" s="444">
        <f t="shared" ca="1" si="154"/>
        <v>-1420189948585.7522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-1420189948585.7522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-5917458119.1073008</v>
      </c>
      <c r="L3723" s="444">
        <f t="shared" ca="1" si="154"/>
        <v>-1426107406704.8596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-1426107406704.8596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-5942114194.6035814</v>
      </c>
      <c r="L3724" s="444">
        <f t="shared" ca="1" si="154"/>
        <v>-1432049520899.4631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-1432049520899.4631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-5966873003.7477627</v>
      </c>
      <c r="L3725" s="444">
        <f t="shared" ca="1" si="154"/>
        <v>-1438016393903.2109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-1438016393903.2109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-5991734974.5967121</v>
      </c>
      <c r="L3726" s="444">
        <f t="shared" ca="1" si="154"/>
        <v>-1444008128877.8076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-1444008128877.8076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-6016700536.9908648</v>
      </c>
      <c r="L3727" s="444">
        <f t="shared" ca="1" si="154"/>
        <v>-1450024829414.7986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-1450024829414.7986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-6041770122.5616608</v>
      </c>
      <c r="L3728" s="444">
        <f t="shared" ca="1" si="154"/>
        <v>-1456066599537.3604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-1456066599537.3604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-6066944164.7390013</v>
      </c>
      <c r="L3729" s="444">
        <f t="shared" ca="1" si="154"/>
        <v>-1462133543702.0994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-1462133543702.0994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-6092223098.7587471</v>
      </c>
      <c r="L3730" s="444">
        <f t="shared" ca="1" si="154"/>
        <v>-1468225766800.8582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-1468225766800.8582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-6117607361.6702423</v>
      </c>
      <c r="L3731" s="444">
        <f t="shared" ca="1" si="154"/>
        <v>-1474343374162.5283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-1474343374162.5283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-6143097392.3438683</v>
      </c>
      <c r="L3732" s="444">
        <f t="shared" ca="1" si="154"/>
        <v>-1480486471554.8721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-1480486471554.8721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-6168693631.4786339</v>
      </c>
      <c r="L3733" s="444">
        <f t="shared" ca="1" si="154"/>
        <v>-1486655165186.3506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-1486655165186.3506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-6194396521.6097937</v>
      </c>
      <c r="L3734" s="444">
        <f t="shared" ca="1" si="154"/>
        <v>-1492849561707.9604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-1492849561707.9604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-6220206507.1165018</v>
      </c>
      <c r="L3735" s="444">
        <f t="shared" ca="1" si="154"/>
        <v>-1499069768215.0769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-1499069768215.0769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-6246124034.2294874</v>
      </c>
      <c r="L3736" s="444">
        <f t="shared" ca="1" si="154"/>
        <v>-1505315892249.3064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-1505315892249.3064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-6272149551.0387764</v>
      </c>
      <c r="L3737" s="444">
        <f t="shared" ca="1" si="154"/>
        <v>-1511588041800.3452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-1511588041800.3452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-6298283507.5014381</v>
      </c>
      <c r="L3738" s="444">
        <f t="shared" ca="1" si="154"/>
        <v>-1517886325307.8467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-1517886325307.8467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-6324526355.4493608</v>
      </c>
      <c r="L3739" s="444">
        <f t="shared" ca="1" si="154"/>
        <v>-1524210851663.2961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-1524210851663.2961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-6350878548.5970669</v>
      </c>
      <c r="L3740" s="444">
        <f t="shared" ca="1" si="154"/>
        <v>-1530561730211.8933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-1530561730211.8933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-6377340542.5495558</v>
      </c>
      <c r="L3741" s="444">
        <f t="shared" ca="1" si="154"/>
        <v>-1536939070754.4429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-1536939070754.4429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-6403912794.8101788</v>
      </c>
      <c r="L3742" s="444">
        <f t="shared" ca="1" si="154"/>
        <v>-1543342983549.2529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-1543342983549.2529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-6430595764.7885542</v>
      </c>
      <c r="L3743" s="444">
        <f t="shared" ca="1" si="154"/>
        <v>-1549773579314.0415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-1549773579314.0415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-6457389913.808506</v>
      </c>
      <c r="L3744" s="444">
        <f t="shared" ca="1" si="154"/>
        <v>-1556230969227.8501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-1556230969227.8501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-6484295705.1160421</v>
      </c>
      <c r="L3745" s="444">
        <f t="shared" ca="1" si="154"/>
        <v>-1562715264932.9661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-1562715264932.9661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-6511313603.8873587</v>
      </c>
      <c r="L3746" s="444">
        <f t="shared" ca="1" si="154"/>
        <v>-1569226578536.8535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-1569226578536.8535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-6538444077.2368898</v>
      </c>
      <c r="L3747" s="444">
        <f t="shared" ca="1" si="154"/>
        <v>-1575765022614.0903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-1575765022614.0903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-6565687594.2253761</v>
      </c>
      <c r="L3748" s="444">
        <f t="shared" ca="1" si="154"/>
        <v>-1582330710208.3157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-1582330710208.3157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-6593044625.8679819</v>
      </c>
      <c r="L3749" s="444">
        <f t="shared" ca="1" si="154"/>
        <v>-1588923754834.1836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-1588923754834.1836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-6620515645.1424313</v>
      </c>
      <c r="L3750" s="444">
        <f t="shared" ca="1" si="154"/>
        <v>-1595544270479.3259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-1595544270479.3259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-6648101126.9971914</v>
      </c>
      <c r="L3751" s="444">
        <f t="shared" ca="1" si="154"/>
        <v>-1602192371606.323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-1602192371606.323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-6675801548.3596792</v>
      </c>
      <c r="L3752" s="444">
        <f t="shared" ca="1" si="154"/>
        <v>-1608868173154.6826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-1608868173154.6826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-6703617388.1445112</v>
      </c>
      <c r="L3753" s="444">
        <f t="shared" ca="1" si="154"/>
        <v>-1615571790542.8271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-1615571790542.8271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-6731549127.2617798</v>
      </c>
      <c r="L3754" s="444">
        <f t="shared" ca="1" si="154"/>
        <v>-1622303339670.0889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-1622303339670.0889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-6759597248.62537</v>
      </c>
      <c r="L3755" s="444">
        <f t="shared" ca="1" si="154"/>
        <v>-1629062936918.7144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-1629062936918.7144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-6787762237.1613102</v>
      </c>
      <c r="L3756" s="444">
        <f t="shared" ca="1" si="154"/>
        <v>-1635850699155.8757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-1635850699155.8757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-6816044579.8161488</v>
      </c>
      <c r="L3757" s="444">
        <f t="shared" ca="1" si="154"/>
        <v>-1642666743735.6919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-1642666743735.6919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-6844444765.565383</v>
      </c>
      <c r="L3758" s="444">
        <f t="shared" ca="1" si="154"/>
        <v>-1649511188501.2573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-1649511188501.2573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-6872963285.4219055</v>
      </c>
      <c r="L3759" s="444">
        <f t="shared" ca="1" si="154"/>
        <v>-1656384151786.6792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-1656384151786.6792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-6901600632.4444962</v>
      </c>
      <c r="L3760" s="444">
        <f t="shared" ca="1" si="154"/>
        <v>-1663285752419.1238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-1663285752419.1238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-6930357301.7463493</v>
      </c>
      <c r="L3761" s="444">
        <f t="shared" ca="1" si="154"/>
        <v>-1670216109720.8701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-1670216109720.8701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-6959233790.5036249</v>
      </c>
      <c r="L3762" s="444">
        <f t="shared" ca="1" si="154"/>
        <v>-1677175343511.3738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-1677175343511.3738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-6988230597.964057</v>
      </c>
      <c r="L3763" s="444">
        <f t="shared" ca="1" si="154"/>
        <v>-1684163574109.3379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-1684163574109.3379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-7017348225.455574</v>
      </c>
      <c r="L3764" s="444">
        <f t="shared" ca="1" si="154"/>
        <v>-1691180922334.7935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-1691180922334.7935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-7046587176.3949728</v>
      </c>
      <c r="L3765" s="444">
        <f t="shared" ca="1" si="154"/>
        <v>-1698227509511.1885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-1698227509511.1885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-7075947956.2966185</v>
      </c>
      <c r="L3766" s="444">
        <f t="shared" ca="1" si="154"/>
        <v>-1705303457467.4851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-1705303457467.4851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-7105431072.781188</v>
      </c>
      <c r="L3767" s="444">
        <f t="shared" ca="1" si="154"/>
        <v>-1712408888540.2664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-1712408888540.2664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-7135037035.5844431</v>
      </c>
      <c r="L3768" s="444">
        <f t="shared" ca="1" si="154"/>
        <v>-1719543925575.8508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-1719543925575.8508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-7164766356.5660458</v>
      </c>
      <c r="L3769" s="444">
        <f t="shared" ca="1" si="154"/>
        <v>-1726708691932.417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-1726708691932.417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-7194619549.7184038</v>
      </c>
      <c r="L3770" s="444">
        <f t="shared" ca="1" si="154"/>
        <v>-1733903311482.1355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-1733903311482.1355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-7224597131.1755648</v>
      </c>
      <c r="L3771" s="444">
        <f t="shared" ca="1" si="154"/>
        <v>-1741127908613.311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-1741127908613.311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-7254699619.2221289</v>
      </c>
      <c r="L3772" s="444">
        <f t="shared" ca="1" si="154"/>
        <v>-1748382608232.5332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-1748382608232.5332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-7284927534.3022223</v>
      </c>
      <c r="L3773" s="444">
        <f t="shared" ca="1" si="154"/>
        <v>-1755667535766.8354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-1755667535766.8354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-7315281399.0284805</v>
      </c>
      <c r="L3774" s="444">
        <f t="shared" ca="1" si="154"/>
        <v>-1762982817165.864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-1762982817165.864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-7345761738.1911011</v>
      </c>
      <c r="L3775" s="444">
        <f t="shared" ca="1" si="154"/>
        <v>-1770328578904.0552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-1770328578904.0552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-7376369078.7668962</v>
      </c>
      <c r="L3776" s="444">
        <f t="shared" ca="1" si="154"/>
        <v>-1777704947982.822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-1777704947982.822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-7407103949.9284258</v>
      </c>
      <c r="L3777" s="444">
        <f t="shared" ca="1" si="154"/>
        <v>-1785112051932.7505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-1785112051932.7505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-7437966883.0531273</v>
      </c>
      <c r="L3778" s="444">
        <f t="shared" ca="1" si="154"/>
        <v>-1792550018815.8037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-1792550018815.8037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-7468958411.7325153</v>
      </c>
      <c r="L3779" s="444">
        <f t="shared" ca="1" si="154"/>
        <v>-1800018977227.5361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-1800018977227.5361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-7500079071.7814007</v>
      </c>
      <c r="L3780" s="444">
        <f t="shared" ca="1" si="154"/>
        <v>-1807519056299.3176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-1807519056299.3176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-7531329401.2471581</v>
      </c>
      <c r="L3781" s="444">
        <f t="shared" ca="1" si="154"/>
        <v>-1815050385700.5647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-1815050385700.5647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-7562709940.4190197</v>
      </c>
      <c r="L3782" s="444">
        <f t="shared" ca="1" si="154"/>
        <v>-1822613095640.9836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-1822613095640.9836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-7594221231.837431</v>
      </c>
      <c r="L3783" s="444">
        <f t="shared" ca="1" si="154"/>
        <v>-1830207316872.821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-1830207316872.821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-7625863820.303421</v>
      </c>
      <c r="L3784" s="444">
        <f t="shared" ca="1" si="154"/>
        <v>-1837833180693.1245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-1837833180693.1245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-7657638252.8880186</v>
      </c>
      <c r="L3785" s="444">
        <f t="shared" ca="1" si="154"/>
        <v>-1845490818946.0125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-1845490818946.0125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-7689545078.9417171</v>
      </c>
      <c r="L3786" s="444">
        <f t="shared" ca="1" si="154"/>
        <v>-1853180364024.9541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-1853180364024.9541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-7721584850.1039743</v>
      </c>
      <c r="L3787" s="444">
        <f t="shared" ca="1" si="154"/>
        <v>-1860901948875.0581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-1860901948875.0581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-7753758120.3127422</v>
      </c>
      <c r="L3788" s="444">
        <f t="shared" ca="1" si="154"/>
        <v>-1868655706995.3708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-1868655706995.3708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-7786065445.814045</v>
      </c>
      <c r="L3789" s="444">
        <f t="shared" ca="1" si="154"/>
        <v>-1876441772441.1848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-1876441772441.1848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-7818507385.1716032</v>
      </c>
      <c r="L3790" s="444">
        <f t="shared" ca="1" si="154"/>
        <v>-1884260279826.3564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-1884260279826.3564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-7851084499.2764854</v>
      </c>
      <c r="L3791" s="444">
        <f t="shared" ca="1" si="154"/>
        <v>-1892111364325.6328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-1892111364325.6328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-7883797351.3568029</v>
      </c>
      <c r="L3792" s="444">
        <f t="shared" ca="1" si="154"/>
        <v>-1899995161676.9895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-1899995161676.9895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-7916646506.9874563</v>
      </c>
      <c r="L3793" s="444">
        <f t="shared" ca="1" si="154"/>
        <v>-1907911808183.9771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-1907911808183.9771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-7949632534.0999041</v>
      </c>
      <c r="L3794" s="444">
        <f t="shared" ca="1" si="154"/>
        <v>-1915861440718.0769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-1915861440718.0769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-7982756002.9919863</v>
      </c>
      <c r="L3795" s="444">
        <f t="shared" ca="1" si="154"/>
        <v>-1923844196721.0688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-1923844196721.0688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-8016017486.3377867</v>
      </c>
      <c r="L3796" s="444">
        <f t="shared" ca="1" si="154"/>
        <v>-1931860214207.4067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-1931860214207.4067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-8049417559.1975279</v>
      </c>
      <c r="L3797" s="444">
        <f t="shared" ca="1" si="154"/>
        <v>-1939909631766.6042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-1939909631766.6042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-8082956799.0275173</v>
      </c>
      <c r="L3798" s="444">
        <f t="shared" ca="1" si="154"/>
        <v>-1947992588565.6318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-1947992588565.6318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-8116635785.6901321</v>
      </c>
      <c r="L3799" s="444">
        <f t="shared" ca="1" si="154"/>
        <v>-1956109224351.322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-1956109224351.322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-8150455101.4638414</v>
      </c>
      <c r="L3800" s="444">
        <f t="shared" ca="1" si="154"/>
        <v>-1964259679452.7859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-1964259679452.7859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-8184415331.0532742</v>
      </c>
      <c r="L3801" s="444">
        <f t="shared" ca="1" si="154"/>
        <v>-1972444094783.8391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-1972444094783.8391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-8218517061.5993309</v>
      </c>
      <c r="L3802" s="444">
        <f t="shared" ca="1" si="154"/>
        <v>-1980662611845.4385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-1980662611845.4385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-8252760882.6893272</v>
      </c>
      <c r="L3803" s="444">
        <f t="shared" ca="1" si="154"/>
        <v>-1988915372728.1277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-1988915372728.1277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-8287147386.367198</v>
      </c>
      <c r="L3804" s="444">
        <f t="shared" ca="1" si="154"/>
        <v>-1997202520114.4949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-1997202520114.4949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-8321677167.1437292</v>
      </c>
      <c r="L3805" s="444">
        <f t="shared" ca="1" si="154"/>
        <v>-2005524197281.6387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-2005524197281.6387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-8356350822.0068274</v>
      </c>
      <c r="L3806" s="444">
        <f t="shared" ca="1" si="154"/>
        <v>-2013880548103.6455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-2013880548103.6455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-8391168950.4318552</v>
      </c>
      <c r="L3807" s="444">
        <f t="shared" ca="1" si="154"/>
        <v>-2022271717054.0774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-2022271717054.0774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-8426132154.3919897</v>
      </c>
      <c r="L3808" s="444">
        <f t="shared" ca="1" si="154"/>
        <v>-2030697849208.4695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-2030697849208.4695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-8461241038.3686228</v>
      </c>
      <c r="L3809" s="444">
        <f t="shared" ca="1" si="154"/>
        <v>-2039159090246.8381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-2039159090246.8381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-8496496209.361825</v>
      </c>
      <c r="L3810" s="444">
        <f t="shared" ca="1" si="154"/>
        <v>-2047655586456.2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-2047655586456.2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-8531898276.9008331</v>
      </c>
      <c r="L3811" s="444">
        <f t="shared" ca="1" si="154"/>
        <v>-2056187484733.1008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-2056187484733.1008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-8567447853.0545864</v>
      </c>
      <c r="L3812" s="444">
        <f t="shared" ca="1" si="154"/>
        <v>-2064754932586.1555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-2064754932586.1555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-8603145552.4423141</v>
      </c>
      <c r="L3813" s="444">
        <f t="shared" ca="1" si="154"/>
        <v>-2073358078138.5979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-2073358078138.5979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-8638991992.2441578</v>
      </c>
      <c r="L3814" s="444">
        <f t="shared" ca="1" si="154"/>
        <v>-2081997070130.842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-2081997070130.842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-8674987792.2118416</v>
      </c>
      <c r="L3815" s="444">
        <f t="shared" ca="1" si="154"/>
        <v>-2090672057923.054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-2090672057923.054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-8711133574.6793919</v>
      </c>
      <c r="L3816" s="444">
        <f t="shared" ca="1" si="154"/>
        <v>-2099383191497.7334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-2099383191497.7334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-8747429964.5738888</v>
      </c>
      <c r="L3817" s="444">
        <f t="shared" ca="1" si="154"/>
        <v>-2108130621462.3074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-2108130621462.3074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-8783877589.426281</v>
      </c>
      <c r="L3818" s="444">
        <f t="shared" ca="1" si="154"/>
        <v>-2116914499051.7336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-2116914499051.7336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-8820477079.3822231</v>
      </c>
      <c r="L3819" s="444">
        <f t="shared" ca="1" si="154"/>
        <v>-2125734976131.116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-2125734976131.116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-8857229067.2129822</v>
      </c>
      <c r="L3820" s="444">
        <f t="shared" ca="1" si="154"/>
        <v>-2134592205198.3289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-2134592205198.3289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-8894134188.3263702</v>
      </c>
      <c r="L3821" s="444">
        <f t="shared" ca="1" si="154"/>
        <v>-2143486339386.6553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-2143486339386.6553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-8931193080.7777309</v>
      </c>
      <c r="L3822" s="444">
        <f t="shared" ca="1" si="154"/>
        <v>-2152417532467.4331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-2152417532467.4331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-8968406385.2809715</v>
      </c>
      <c r="L3823" s="444">
        <f t="shared" ca="1" si="154"/>
        <v>-2161385938852.7141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-2161385938852.7141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-9005774745.2196426</v>
      </c>
      <c r="L3824" s="444">
        <f t="shared" ca="1" si="154"/>
        <v>-2170391713597.9338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-2170391713597.9338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-9043298806.6580582</v>
      </c>
      <c r="L3825" s="444">
        <f t="shared" ca="1" si="154"/>
        <v>-2179435012404.5918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-2179435012404.5918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-9080979218.3524666</v>
      </c>
      <c r="L3826" s="444">
        <f t="shared" ca="1" si="154"/>
        <v>-2188515991622.9443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-2188515991622.9443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-9118816631.7622662</v>
      </c>
      <c r="L3827" s="444">
        <f t="shared" ca="1" si="154"/>
        <v>-2197634808254.7065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-2197634808254.7065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-9156811701.0612774</v>
      </c>
      <c r="L3828" s="444">
        <f t="shared" ca="1" si="154"/>
        <v>-2206791619955.7676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-2206791619955.7676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-9194965083.1490307</v>
      </c>
      <c r="L3829" s="444">
        <f t="shared" ca="1" si="154"/>
        <v>-2215986585038.9165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-2215986585038.9165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-9233277437.6621513</v>
      </c>
      <c r="L3830" s="444">
        <f t="shared" ca="1" si="154"/>
        <v>-2225219862476.5786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-2225219862476.5786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-9271749426.9857445</v>
      </c>
      <c r="L3831" s="444">
        <f t="shared" ca="1" si="154"/>
        <v>-2234491611903.5645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-2234491611903.5645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-9310381716.2648525</v>
      </c>
      <c r="L3832" s="444">
        <f t="shared" ca="1" si="154"/>
        <v>-2243801993619.8291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-2243801993619.8291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-9349174973.4159546</v>
      </c>
      <c r="L3833" s="444">
        <f t="shared" ref="L3833:L4087" ca="1" si="159">I3833-J3833+K3833</f>
        <v>-2253151168593.2451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-2253151168593.2451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-9388129869.1385212</v>
      </c>
      <c r="L3834" s="444">
        <f t="shared" ca="1" si="159"/>
        <v>-2262539298462.3838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-2262539298462.3838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-9427247076.9265995</v>
      </c>
      <c r="L3835" s="444">
        <f t="shared" ca="1" si="159"/>
        <v>-2271966545539.3105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-2271966545539.3105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-9466527273.0804596</v>
      </c>
      <c r="L3836" s="444">
        <f t="shared" ca="1" si="159"/>
        <v>-2281433072812.3911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-2281433072812.3911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-9505971136.7182961</v>
      </c>
      <c r="L3837" s="444">
        <f t="shared" ca="1" si="159"/>
        <v>-2290939043949.1094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-2290939043949.1094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-9545579349.7879562</v>
      </c>
      <c r="L3838" s="444">
        <f t="shared" ca="1" si="159"/>
        <v>-2300484623298.8975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-2300484623298.8975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-9585352597.0787392</v>
      </c>
      <c r="L3839" s="444">
        <f t="shared" ca="1" si="159"/>
        <v>-2310069975895.9761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-2310069975895.9761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-9625291566.2332344</v>
      </c>
      <c r="L3840" s="444">
        <f t="shared" ca="1" si="159"/>
        <v>-2319695267462.2095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-2319695267462.2095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-9665396947.7592068</v>
      </c>
      <c r="L3841" s="444">
        <f t="shared" ca="1" si="159"/>
        <v>-2329360664409.9688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-2329360664409.9688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-9705669435.0415363</v>
      </c>
      <c r="L3842" s="444">
        <f t="shared" ca="1" si="159"/>
        <v>-2339066333845.0103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-2339066333845.0103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-9746109724.3542099</v>
      </c>
      <c r="L3843" s="444">
        <f t="shared" ca="1" si="159"/>
        <v>-2348812443569.3643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-2348812443569.3643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-9786718514.8723507</v>
      </c>
      <c r="L3844" s="444">
        <f t="shared" ca="1" si="159"/>
        <v>-2358599162084.2368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-2358599162084.2368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-9827496508.6843204</v>
      </c>
      <c r="L3845" s="444">
        <f t="shared" ca="1" si="159"/>
        <v>-2368426658592.9209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-2368426658592.9209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-9868444410.8038368</v>
      </c>
      <c r="L3846" s="444">
        <f t="shared" ca="1" si="159"/>
        <v>-2378295103003.7246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-2378295103003.7246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-9909562929.1821861</v>
      </c>
      <c r="L3847" s="444">
        <f t="shared" ca="1" si="159"/>
        <v>-2388204665932.9067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-2388204665932.9067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-9950852774.7204437</v>
      </c>
      <c r="L3848" s="444">
        <f t="shared" ca="1" si="159"/>
        <v>-2398155518707.627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-2398155518707.627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-9992314661.2817783</v>
      </c>
      <c r="L3849" s="444">
        <f t="shared" ca="1" si="159"/>
        <v>-2408147833368.9087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-2408147833368.9087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-10033949305.703787</v>
      </c>
      <c r="L3850" s="444">
        <f t="shared" ca="1" si="159"/>
        <v>-2418181782674.6123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-2418181782674.6123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-10075757427.810884</v>
      </c>
      <c r="L3851" s="444">
        <f t="shared" ca="1" si="159"/>
        <v>-2428257540102.4233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-2428257540102.4233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-10117739750.426764</v>
      </c>
      <c r="L3852" s="444">
        <f t="shared" ca="1" si="159"/>
        <v>-2438375279852.8501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-2438375279852.8501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-10159896999.386875</v>
      </c>
      <c r="L3853" s="444">
        <f t="shared" ca="1" si="159"/>
        <v>-2448535176852.2368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-2448535176852.2368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-10202229903.550987</v>
      </c>
      <c r="L3854" s="444">
        <f t="shared" ca="1" si="159"/>
        <v>-2458737406755.7876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-2458737406755.7876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-10244739194.815781</v>
      </c>
      <c r="L3855" s="444">
        <f t="shared" ca="1" si="159"/>
        <v>-2468982145950.6035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-2468982145950.6035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-10287425608.127514</v>
      </c>
      <c r="L3856" s="444">
        <f t="shared" ca="1" si="159"/>
        <v>-2479269571558.731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-2479269571558.731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-10330289881.494713</v>
      </c>
      <c r="L3857" s="444">
        <f t="shared" ca="1" si="159"/>
        <v>-2489599861440.2256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-2489599861440.2256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-10373332756.00094</v>
      </c>
      <c r="L3858" s="444">
        <f t="shared" ca="1" si="159"/>
        <v>-2499973194196.2266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-2499973194196.2266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-10416554975.81761</v>
      </c>
      <c r="L3859" s="444">
        <f t="shared" ca="1" si="159"/>
        <v>-2510389749172.0439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-2510389749172.0439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-10459957288.21685</v>
      </c>
      <c r="L3860" s="444">
        <f t="shared" ca="1" si="159"/>
        <v>-2520849706460.2607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-2520849706460.2607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-10503540443.584419</v>
      </c>
      <c r="L3861" s="444">
        <f t="shared" ca="1" si="159"/>
        <v>-2531353246903.8452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-2531353246903.8452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-10547305195.432688</v>
      </c>
      <c r="L3862" s="444">
        <f t="shared" ca="1" si="159"/>
        <v>-2541900552099.2778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-2541900552099.2778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-10591252300.413658</v>
      </c>
      <c r="L3863" s="444">
        <f t="shared" ca="1" si="159"/>
        <v>-2552491804399.6914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-2552491804399.6914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-10635382518.332047</v>
      </c>
      <c r="L3864" s="444">
        <f t="shared" ca="1" si="159"/>
        <v>-2563127186918.0234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-2563127186918.0234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-10679696612.15843</v>
      </c>
      <c r="L3865" s="444">
        <f t="shared" ca="1" si="159"/>
        <v>-2573806883530.1816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-2573806883530.1816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-10724195348.042423</v>
      </c>
      <c r="L3866" s="444">
        <f t="shared" ca="1" si="159"/>
        <v>-2584531078878.2241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-2584531078878.2241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-10768879495.325933</v>
      </c>
      <c r="L3867" s="444">
        <f t="shared" ca="1" si="159"/>
        <v>-2595299958373.5503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-2595299958373.5503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-10813749826.556459</v>
      </c>
      <c r="L3868" s="444">
        <f t="shared" ca="1" si="159"/>
        <v>-2606113708200.1069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-2606113708200.1069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-10858807117.500446</v>
      </c>
      <c r="L3869" s="444">
        <f t="shared" ca="1" si="159"/>
        <v>-2616972515317.6074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-2616972515317.6074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-10904052147.156698</v>
      </c>
      <c r="L3870" s="444">
        <f t="shared" ca="1" si="159"/>
        <v>-2627876567464.7642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-2627876567464.7642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-10949485697.76985</v>
      </c>
      <c r="L3871" s="444">
        <f t="shared" ca="1" si="159"/>
        <v>-2638826053162.5342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-2638826053162.5342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-10995108554.843893</v>
      </c>
      <c r="L3872" s="444">
        <f t="shared" ca="1" si="159"/>
        <v>-2649821161717.3779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-2649821161717.3779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-11040921507.155741</v>
      </c>
      <c r="L3873" s="444">
        <f t="shared" ca="1" si="159"/>
        <v>-2660862083224.5337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-2660862083224.5337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-11086925346.76889</v>
      </c>
      <c r="L3874" s="444">
        <f t="shared" ca="1" si="159"/>
        <v>-2671949008571.3027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-2671949008571.3027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-11133120869.047094</v>
      </c>
      <c r="L3875" s="444">
        <f t="shared" ca="1" si="159"/>
        <v>-2683082129440.3496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-2683082129440.3496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-11179508872.668123</v>
      </c>
      <c r="L3876" s="444">
        <f t="shared" ca="1" si="159"/>
        <v>-2694261638313.0176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-2694261638313.0176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-11226090159.637573</v>
      </c>
      <c r="L3877" s="444">
        <f t="shared" ca="1" si="159"/>
        <v>-2705487728472.6553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-2705487728472.6553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-11272865535.302731</v>
      </c>
      <c r="L3878" s="444">
        <f t="shared" ca="1" si="159"/>
        <v>-2716760594007.958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-2716760594007.958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-11319835808.366491</v>
      </c>
      <c r="L3879" s="444">
        <f t="shared" ca="1" si="159"/>
        <v>-2728080429816.3247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-2728080429816.3247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-11367001790.901352</v>
      </c>
      <c r="L3880" s="444">
        <f t="shared" ca="1" si="159"/>
        <v>-2739447431607.2261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-2739447431607.2261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-11414364298.363441</v>
      </c>
      <c r="L3881" s="444">
        <f t="shared" ca="1" si="159"/>
        <v>-2750861795905.5894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-2750861795905.5894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-11461924149.606623</v>
      </c>
      <c r="L3882" s="444">
        <f t="shared" ca="1" si="159"/>
        <v>-2762323720055.1958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-2762323720055.1958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-11509682166.896648</v>
      </c>
      <c r="L3883" s="444">
        <f t="shared" ca="1" si="159"/>
        <v>-2773833402222.0923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-2773833402222.0923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-11557639175.925385</v>
      </c>
      <c r="L3884" s="444">
        <f t="shared" ca="1" si="159"/>
        <v>-2785391041398.0176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-2785391041398.0176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-11605796005.825073</v>
      </c>
      <c r="L3885" s="444">
        <f t="shared" ca="1" si="159"/>
        <v>-2796996837403.8428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-2796996837403.8428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-11654153489.182678</v>
      </c>
      <c r="L3886" s="444">
        <f t="shared" ca="1" si="159"/>
        <v>-2808650990893.0254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-2808650990893.0254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-11702712462.054272</v>
      </c>
      <c r="L3887" s="444">
        <f t="shared" ca="1" si="159"/>
        <v>-2820353703355.0796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-2820353703355.0796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-11751473763.979498</v>
      </c>
      <c r="L3888" s="444">
        <f t="shared" ca="1" si="159"/>
        <v>-2832105177119.0591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-2832105177119.0591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-11800438237.996078</v>
      </c>
      <c r="L3889" s="444">
        <f t="shared" ca="1" si="159"/>
        <v>-2843905615357.0552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-2843905615357.0552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-11849606730.654396</v>
      </c>
      <c r="L3890" s="444">
        <f t="shared" ca="1" si="159"/>
        <v>-2855755222087.7095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-2855755222087.7095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-11898980092.032124</v>
      </c>
      <c r="L3891" s="444">
        <f t="shared" ca="1" si="159"/>
        <v>-2867654202179.7417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-2867654202179.7417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-11948559175.748924</v>
      </c>
      <c r="L3892" s="444">
        <f t="shared" ca="1" si="159"/>
        <v>-2879602761355.4907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-2879602761355.4907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-11998344838.981211</v>
      </c>
      <c r="L3893" s="444">
        <f t="shared" ca="1" si="159"/>
        <v>-2891601106194.4722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-2891601106194.4722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-12048337942.476967</v>
      </c>
      <c r="L3894" s="444">
        <f t="shared" ca="1" si="159"/>
        <v>-2903649444136.9492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-2903649444136.9492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-12098539350.570621</v>
      </c>
      <c r="L3895" s="444">
        <f t="shared" ca="1" si="159"/>
        <v>-2915747983487.52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-2915747983487.52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-12148949931.198</v>
      </c>
      <c r="L3896" s="444">
        <f t="shared" ca="1" si="159"/>
        <v>-2927896933418.7183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-2927896933418.7183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-12199570555.911325</v>
      </c>
      <c r="L3897" s="444">
        <f t="shared" ca="1" si="159"/>
        <v>-2940096503974.6294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-2940096503974.6294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-12250402099.894289</v>
      </c>
      <c r="L3898" s="444">
        <f t="shared" ca="1" si="159"/>
        <v>-2952346906074.5239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-2952346906074.5239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-12301445441.977182</v>
      </c>
      <c r="L3899" s="444">
        <f t="shared" ca="1" si="159"/>
        <v>-2964648351516.501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-2964648351516.501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-12352701464.652088</v>
      </c>
      <c r="L3900" s="444">
        <f t="shared" ca="1" si="159"/>
        <v>-2977001052981.1528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-2977001052981.1528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-12404171054.088137</v>
      </c>
      <c r="L3901" s="444">
        <f t="shared" ca="1" si="159"/>
        <v>-2989405224035.2412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-2989405224035.2412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-12455855100.146839</v>
      </c>
      <c r="L3902" s="444">
        <f t="shared" ca="1" si="159"/>
        <v>-3001861079135.3882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-3001861079135.3882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-12507754496.397451</v>
      </c>
      <c r="L3903" s="444">
        <f t="shared" ca="1" si="159"/>
        <v>-3014368833631.7856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-3014368833631.7856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-12559870140.132441</v>
      </c>
      <c r="L3904" s="444">
        <f t="shared" ca="1" si="159"/>
        <v>-3026928703771.918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-3026928703771.918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-12612202932.382992</v>
      </c>
      <c r="L3905" s="444">
        <f t="shared" ca="1" si="159"/>
        <v>-3039540906704.3008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-3039540906704.3008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-12664753777.934586</v>
      </c>
      <c r="L3906" s="444">
        <f t="shared" ca="1" si="159"/>
        <v>-3052205660482.2354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-3052205660482.2354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-12717523585.342648</v>
      </c>
      <c r="L3907" s="444">
        <f t="shared" ca="1" si="159"/>
        <v>-3064923184067.5781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-3064923184067.5781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-12770513266.948242</v>
      </c>
      <c r="L3908" s="444">
        <f t="shared" ca="1" si="159"/>
        <v>-3077693697334.5264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-3077693697334.5264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-12823723738.89386</v>
      </c>
      <c r="L3909" s="444">
        <f t="shared" ca="1" si="159"/>
        <v>-3090517421073.4204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-3090517421073.4204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-12877155921.139252</v>
      </c>
      <c r="L3910" s="444">
        <f t="shared" ca="1" si="159"/>
        <v>-3103394576994.5596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-3103394576994.5596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-12930810737.477331</v>
      </c>
      <c r="L3911" s="444">
        <f t="shared" ca="1" si="159"/>
        <v>-3116325387732.0371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-3116325387732.0371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-12984689115.550154</v>
      </c>
      <c r="L3912" s="444">
        <f t="shared" ca="1" si="159"/>
        <v>-3129310076847.5874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-3129310076847.5874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-13038791986.864948</v>
      </c>
      <c r="L3913" s="444">
        <f t="shared" ca="1" si="159"/>
        <v>-3142348868834.4521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-3142348868834.4521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-13093120286.810217</v>
      </c>
      <c r="L3914" s="444">
        <f t="shared" ca="1" si="159"/>
        <v>-3155441989121.2622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-3155441989121.2622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-13147674954.671926</v>
      </c>
      <c r="L3915" s="444">
        <f t="shared" ca="1" si="159"/>
        <v>-3168589664075.9341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-3168589664075.9341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-13202456933.649725</v>
      </c>
      <c r="L3916" s="444">
        <f t="shared" ca="1" si="159"/>
        <v>-3181792121009.584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-3181792121009.584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-13257467170.873266</v>
      </c>
      <c r="L3917" s="444">
        <f t="shared" ca="1" si="159"/>
        <v>-3195049588180.457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-3195049588180.457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-13312706617.418571</v>
      </c>
      <c r="L3918" s="444">
        <f t="shared" ca="1" si="159"/>
        <v>-3208362294797.8755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-3208362294797.8755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-13368176228.324482</v>
      </c>
      <c r="L3919" s="444">
        <f t="shared" ca="1" si="159"/>
        <v>-3221730471026.2002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-3221730471026.2002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-13423876962.609167</v>
      </c>
      <c r="L3920" s="444">
        <f t="shared" ca="1" si="159"/>
        <v>-3235154347988.8096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-3235154347988.8096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-13479809783.286707</v>
      </c>
      <c r="L3921" s="444">
        <f t="shared" ca="1" si="159"/>
        <v>-3248634157772.0962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-3248634157772.0962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-13535975657.383734</v>
      </c>
      <c r="L3922" s="444">
        <f t="shared" ca="1" si="159"/>
        <v>-3262170133429.48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-3262170133429.48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-13592375555.956167</v>
      </c>
      <c r="L3923" s="444">
        <f t="shared" ca="1" si="159"/>
        <v>-3275762508985.436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-3275762508985.436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-13649010454.105984</v>
      </c>
      <c r="L3924" s="444">
        <f t="shared" ca="1" si="159"/>
        <v>-3289411519439.542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-3289411519439.542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-13705881330.998091</v>
      </c>
      <c r="L3925" s="444">
        <f t="shared" ca="1" si="159"/>
        <v>-3303117400770.54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-3303117400770.54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-13762989169.877251</v>
      </c>
      <c r="L3926" s="444">
        <f t="shared" ca="1" si="159"/>
        <v>-3316880389940.4175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-3316880389940.4175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-13820334958.085073</v>
      </c>
      <c r="L3927" s="444">
        <f t="shared" ca="1" si="159"/>
        <v>-3330700724898.5024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-3330700724898.5024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-13877919687.077093</v>
      </c>
      <c r="L3928" s="444">
        <f t="shared" ca="1" si="159"/>
        <v>-3344578644585.5796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-3344578644585.5796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-13935744352.439915</v>
      </c>
      <c r="L3929" s="444">
        <f t="shared" ca="1" si="159"/>
        <v>-3358514388938.0195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-3358514388938.0195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-13993809953.908415</v>
      </c>
      <c r="L3930" s="444">
        <f t="shared" ca="1" si="159"/>
        <v>-3372508198891.9277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-3372508198891.9277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-14052117495.383032</v>
      </c>
      <c r="L3931" s="444">
        <f t="shared" ca="1" si="159"/>
        <v>-3386560316387.3105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-3386560316387.3105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-14110667984.947126</v>
      </c>
      <c r="L3932" s="444">
        <f t="shared" ca="1" si="159"/>
        <v>-3400670984372.2578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-3400670984372.2578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-14169462434.884407</v>
      </c>
      <c r="L3933" s="444">
        <f t="shared" ca="1" si="159"/>
        <v>-3414840446807.1421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-3414840446807.1421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-14228501861.696424</v>
      </c>
      <c r="L3934" s="444">
        <f t="shared" ca="1" si="159"/>
        <v>-3429068948668.8384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-3429068948668.8384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-14287787286.120159</v>
      </c>
      <c r="L3935" s="444">
        <f t="shared" ca="1" si="159"/>
        <v>-3443356735954.9585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-3443356735954.9585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-14347319733.145658</v>
      </c>
      <c r="L3936" s="444">
        <f t="shared" ca="1" si="159"/>
        <v>-3457704055688.104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-3457704055688.104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-14407100232.033768</v>
      </c>
      <c r="L3937" s="444">
        <f t="shared" ca="1" si="159"/>
        <v>-3472111155920.1377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-3472111155920.1377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-14467129816.333906</v>
      </c>
      <c r="L3938" s="444">
        <f t="shared" ca="1" si="159"/>
        <v>-3486578285736.4717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-3486578285736.4717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-14527409523.901964</v>
      </c>
      <c r="L3939" s="444">
        <f t="shared" ca="1" si="159"/>
        <v>-3501105695260.3735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-3501105695260.3735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-14587940396.918222</v>
      </c>
      <c r="L3940" s="444">
        <f t="shared" ca="1" si="159"/>
        <v>-3515693635657.292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-3515693635657.292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-14648723481.90538</v>
      </c>
      <c r="L3941" s="444">
        <f t="shared" ca="1" si="159"/>
        <v>-3530342359139.1973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-3530342359139.1973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-14709759829.746653</v>
      </c>
      <c r="L3942" s="444">
        <f t="shared" ca="1" si="159"/>
        <v>-3545052118968.9438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-3545052118968.9438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-14771050495.703932</v>
      </c>
      <c r="L3943" s="444">
        <f t="shared" ca="1" si="159"/>
        <v>-3559823169464.6479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-3559823169464.6479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-14832596539.436033</v>
      </c>
      <c r="L3944" s="444">
        <f t="shared" ca="1" si="159"/>
        <v>-3574655766004.084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-3574655766004.084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-14894399025.017019</v>
      </c>
      <c r="L3945" s="444">
        <f t="shared" ca="1" si="159"/>
        <v>-3589550165029.1011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-3589550165029.1011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-14956459020.954588</v>
      </c>
      <c r="L3946" s="444">
        <f t="shared" ca="1" si="159"/>
        <v>-3604506624050.0557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-3604506624050.0557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-15018777600.208565</v>
      </c>
      <c r="L3947" s="444">
        <f t="shared" ca="1" si="159"/>
        <v>-3619525401650.2642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-3619525401650.2642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-15081355840.209435</v>
      </c>
      <c r="L3948" s="444">
        <f t="shared" ca="1" si="159"/>
        <v>-3634606757490.4736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-3634606757490.4736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-15144194822.876974</v>
      </c>
      <c r="L3949" s="444">
        <f t="shared" ca="1" si="159"/>
        <v>-3649750952313.3506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-3649750952313.3506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-15207295634.63896</v>
      </c>
      <c r="L3950" s="444">
        <f t="shared" ca="1" si="159"/>
        <v>-3664958247947.9897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-3664958247947.9897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-15270659366.449957</v>
      </c>
      <c r="L3951" s="444">
        <f t="shared" ca="1" si="159"/>
        <v>-3680228907314.4399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-3680228907314.4399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-15334287113.810165</v>
      </c>
      <c r="L3952" s="444">
        <f t="shared" ca="1" si="159"/>
        <v>-3695563194428.25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-3695563194428.25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-15398179976.784374</v>
      </c>
      <c r="L3953" s="444">
        <f t="shared" ca="1" si="159"/>
        <v>-3710961374405.0342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-3710961374405.0342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-15462339060.020975</v>
      </c>
      <c r="L3954" s="444">
        <f t="shared" ca="1" si="159"/>
        <v>-3726423713465.0552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-3726423713465.0552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-15526765472.771063</v>
      </c>
      <c r="L3955" s="444">
        <f t="shared" ca="1" si="159"/>
        <v>-3741950478937.8262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-3741950478937.8262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-15591460328.907608</v>
      </c>
      <c r="L3956" s="444">
        <f t="shared" ca="1" si="159"/>
        <v>-3757541939266.7339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-3757541939266.7339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-15656424746.944725</v>
      </c>
      <c r="L3957" s="444">
        <f t="shared" ca="1" si="159"/>
        <v>-3773198364013.6787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-3773198364013.6787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-15721659850.056992</v>
      </c>
      <c r="L3958" s="444">
        <f t="shared" ca="1" si="159"/>
        <v>-3788920023863.7358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-3788920023863.7358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-15787166766.098898</v>
      </c>
      <c r="L3959" s="444">
        <f t="shared" ca="1" si="159"/>
        <v>-3804707190629.835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-3804707190629.835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-15852946627.624313</v>
      </c>
      <c r="L3960" s="444">
        <f t="shared" ca="1" si="159"/>
        <v>-3820560137257.4595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-3820560137257.4595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-15919000571.90608</v>
      </c>
      <c r="L3961" s="444">
        <f t="shared" ca="1" si="159"/>
        <v>-3836479137829.3657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-3836479137829.3657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-15985329740.955692</v>
      </c>
      <c r="L3962" s="444">
        <f t="shared" ca="1" si="159"/>
        <v>-3852464467570.3213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-3852464467570.3213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-16051935281.543003</v>
      </c>
      <c r="L3963" s="444">
        <f t="shared" ca="1" si="159"/>
        <v>-3868516402851.8643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-3868516402851.8643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-16118818345.216101</v>
      </c>
      <c r="L3964" s="444">
        <f t="shared" ca="1" si="159"/>
        <v>-3884635221197.0806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-3884635221197.0806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-16185980088.321169</v>
      </c>
      <c r="L3965" s="444">
        <f t="shared" ca="1" si="159"/>
        <v>-3900821201285.4019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-3900821201285.4019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-16253421672.022507</v>
      </c>
      <c r="L3966" s="444">
        <f t="shared" ca="1" si="159"/>
        <v>-3917074622957.4243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-3917074622957.4243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-16321144262.322601</v>
      </c>
      <c r="L3967" s="444">
        <f t="shared" ca="1" si="159"/>
        <v>-3933395767219.7471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-3933395767219.7471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-16389149030.082279</v>
      </c>
      <c r="L3968" s="444">
        <f t="shared" ca="1" si="159"/>
        <v>-3949784916249.8296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-3949784916249.8296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-16457437151.040956</v>
      </c>
      <c r="L3969" s="444">
        <f t="shared" ca="1" si="159"/>
        <v>-3966242353400.8706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-3966242353400.8706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-16526009805.83696</v>
      </c>
      <c r="L3970" s="444">
        <f t="shared" ca="1" si="159"/>
        <v>-3982768363206.7075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-3982768363206.7075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-16594868180.027948</v>
      </c>
      <c r="L3971" s="444">
        <f t="shared" ca="1" si="159"/>
        <v>-3999363231386.7354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-3999363231386.7354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-16664013464.111397</v>
      </c>
      <c r="L3972" s="444">
        <f t="shared" ca="1" si="159"/>
        <v>-4016027244850.8467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-4016027244850.8467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-16733446853.545197</v>
      </c>
      <c r="L3973" s="444">
        <f t="shared" ca="1" si="159"/>
        <v>-4032760691704.3921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-4032760691704.3921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-16803169548.768297</v>
      </c>
      <c r="L3974" s="444">
        <f t="shared" ca="1" si="159"/>
        <v>-4049563861253.1602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-4049563861253.1602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-16873182755.2215</v>
      </c>
      <c r="L3975" s="444">
        <f t="shared" ca="1" si="159"/>
        <v>-4066437044008.3818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-4066437044008.3818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-16943487683.368258</v>
      </c>
      <c r="L3976" s="444">
        <f t="shared" ca="1" si="159"/>
        <v>-4083380531691.75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-4083380531691.75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-17014085548.715622</v>
      </c>
      <c r="L3977" s="444">
        <f t="shared" ca="1" si="159"/>
        <v>-4100394617240.4658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-4100394617240.4658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-17084977571.835272</v>
      </c>
      <c r="L3978" s="444">
        <f t="shared" ca="1" si="159"/>
        <v>-4117479594812.3013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-4117479594812.3013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-17156164978.384588</v>
      </c>
      <c r="L3979" s="444">
        <f t="shared" ca="1" si="159"/>
        <v>-4134635759790.686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-4134635759790.686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-17227648999.127857</v>
      </c>
      <c r="L3980" s="444">
        <f t="shared" ca="1" si="159"/>
        <v>-4151863408789.814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-4151863408789.814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-17299430869.957561</v>
      </c>
      <c r="L3981" s="444">
        <f t="shared" ca="1" si="159"/>
        <v>-4169162839659.7715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-4169162839659.7715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-17371511831.915714</v>
      </c>
      <c r="L3982" s="444">
        <f t="shared" ca="1" si="159"/>
        <v>-4186534351491.687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-4186534351491.687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-17443893131.215363</v>
      </c>
      <c r="L3983" s="444">
        <f t="shared" ca="1" si="159"/>
        <v>-4203978244622.9023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-4203978244622.9023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-17516576019.262093</v>
      </c>
      <c r="L3984" s="444">
        <f t="shared" ca="1" si="159"/>
        <v>-4221494820642.1646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-4221494820642.1646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-17589561752.675686</v>
      </c>
      <c r="L3985" s="444">
        <f t="shared" ca="1" si="159"/>
        <v>-4239084382394.8403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-4239084382394.8403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-17662851593.311836</v>
      </c>
      <c r="L3986" s="444">
        <f t="shared" ca="1" si="159"/>
        <v>-4256747233988.1523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-4256747233988.1523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-17736446808.283966</v>
      </c>
      <c r="L3987" s="444">
        <f t="shared" ca="1" si="159"/>
        <v>-4274483680796.4365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-4274483680796.4365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-17810348669.985149</v>
      </c>
      <c r="L3988" s="444">
        <f t="shared" ca="1" si="159"/>
        <v>-4292294029466.4219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-4292294029466.4219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-17884558456.110092</v>
      </c>
      <c r="L3989" s="444">
        <f t="shared" ca="1" si="159"/>
        <v>-4310178587922.5317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-4310178587922.5317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-17959077449.677212</v>
      </c>
      <c r="L3990" s="444">
        <f t="shared" ca="1" si="159"/>
        <v>-4328137665372.209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-4328137665372.209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-18033906939.050869</v>
      </c>
      <c r="L3991" s="444">
        <f t="shared" ca="1" si="159"/>
        <v>-4346171572311.2598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-4346171572311.2598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-18109048217.963581</v>
      </c>
      <c r="L3992" s="444">
        <f t="shared" ca="1" si="159"/>
        <v>-4364280620529.2231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-4364280620529.2231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-18184502585.538429</v>
      </c>
      <c r="L3993" s="444">
        <f t="shared" ca="1" si="159"/>
        <v>-4382465123114.7617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-4382465123114.7617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-18260271346.311508</v>
      </c>
      <c r="L3994" s="444">
        <f t="shared" ca="1" si="159"/>
        <v>-4400725394461.0732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-4400725394461.0732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-18336355810.254471</v>
      </c>
      <c r="L3995" s="444">
        <f t="shared" ca="1" si="159"/>
        <v>-4419061750271.3281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-4419061750271.3281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-18412757292.797199</v>
      </c>
      <c r="L3996" s="444">
        <f t="shared" ca="1" si="159"/>
        <v>-4437474507564.125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-4437474507564.125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-18489477114.850521</v>
      </c>
      <c r="L3997" s="444">
        <f t="shared" ca="1" si="159"/>
        <v>-4455963984678.9756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-4455963984678.9756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-18566516602.829063</v>
      </c>
      <c r="L3998" s="444">
        <f t="shared" ca="1" si="159"/>
        <v>-4474530501281.8047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-4474530501281.8047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-18643877088.674187</v>
      </c>
      <c r="L3999" s="444">
        <f t="shared" ca="1" si="159"/>
        <v>-4493174378370.4785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-4493174378370.4785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-18721559909.876995</v>
      </c>
      <c r="L4000" s="444">
        <f t="shared" ca="1" si="159"/>
        <v>-4511895938280.3555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-4511895938280.3555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-18799566409.50148</v>
      </c>
      <c r="L4001" s="444">
        <f t="shared" ca="1" si="159"/>
        <v>-4530695504689.8574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-4530695504689.8574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-18877897936.207741</v>
      </c>
      <c r="L4002" s="444">
        <f t="shared" ca="1" si="159"/>
        <v>-4549573402626.0654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-4549573402626.0654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-18956555844.275272</v>
      </c>
      <c r="L4003" s="444">
        <f t="shared" ca="1" si="159"/>
        <v>-4568529958470.3408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-4568529958470.3408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-19035541493.626419</v>
      </c>
      <c r="L4004" s="444">
        <f t="shared" ca="1" si="159"/>
        <v>-4587565499963.9668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-4587565499963.9668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-19114856249.849861</v>
      </c>
      <c r="L4005" s="444">
        <f t="shared" ca="1" si="159"/>
        <v>-4606680356213.8164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-4606680356213.8164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-19194501484.224236</v>
      </c>
      <c r="L4006" s="444">
        <f t="shared" ca="1" si="159"/>
        <v>-4625874857698.041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-4625874857698.041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-19274478573.741837</v>
      </c>
      <c r="L4007" s="444">
        <f t="shared" ca="1" si="159"/>
        <v>-4645149336271.7832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-4645149336271.7832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-19354788901.132431</v>
      </c>
      <c r="L4008" s="444">
        <f t="shared" ca="1" si="159"/>
        <v>-4664504125172.916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-4664504125172.916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-19435433854.88715</v>
      </c>
      <c r="L4009" s="444">
        <f t="shared" ca="1" si="159"/>
        <v>-4683939559027.8027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-4683939559027.8027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-19516414829.282513</v>
      </c>
      <c r="L4010" s="444">
        <f t="shared" ca="1" si="159"/>
        <v>-4703455973857.085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-4703455973857.085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-19597733224.404522</v>
      </c>
      <c r="L4011" s="444">
        <f t="shared" ca="1" si="159"/>
        <v>-4723053707081.4893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-4723053707081.4893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-19679390446.172871</v>
      </c>
      <c r="L4012" s="444">
        <f t="shared" ca="1" si="159"/>
        <v>-4742733097527.6621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-4742733097527.6621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-19761387906.365257</v>
      </c>
      <c r="L4013" s="444">
        <f t="shared" ca="1" si="159"/>
        <v>-4762494485434.0273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-4762494485434.0273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-19843727022.641781</v>
      </c>
      <c r="L4014" s="444">
        <f t="shared" ca="1" si="159"/>
        <v>-4782338212456.6689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-4782338212456.6689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-19926409218.569454</v>
      </c>
      <c r="L4015" s="444">
        <f t="shared" ca="1" si="159"/>
        <v>-4802264621675.2383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-4802264621675.2383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-20009435923.646828</v>
      </c>
      <c r="L4016" s="444">
        <f t="shared" ca="1" si="159"/>
        <v>-4822274057598.8848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-4822274057598.8848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-20092808573.328686</v>
      </c>
      <c r="L4017" s="444">
        <f t="shared" ca="1" si="159"/>
        <v>-4842366866172.2139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-4842366866172.2139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-20176528609.050892</v>
      </c>
      <c r="L4018" s="444">
        <f t="shared" ca="1" si="159"/>
        <v>-4862543394781.2646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-4862543394781.2646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-20260597478.255268</v>
      </c>
      <c r="L4019" s="444">
        <f t="shared" ca="1" si="159"/>
        <v>-4882803992259.5195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-4882803992259.5195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-20345016634.414665</v>
      </c>
      <c r="L4020" s="444">
        <f t="shared" ca="1" si="159"/>
        <v>-4903149008893.9346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-4903149008893.9346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-20429787537.05806</v>
      </c>
      <c r="L4021" s="444">
        <f t="shared" ca="1" si="159"/>
        <v>-4923578796430.9922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-4923578796430.9922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-20514911651.795799</v>
      </c>
      <c r="L4022" s="444">
        <f t="shared" ca="1" si="159"/>
        <v>-4944093708082.7881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-4944093708082.7881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-20600390450.344952</v>
      </c>
      <c r="L4023" s="444">
        <f t="shared" ca="1" si="159"/>
        <v>-4964694098533.1328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-4964694098533.1328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-20686225410.554718</v>
      </c>
      <c r="L4024" s="444">
        <f t="shared" ca="1" si="159"/>
        <v>-4985380323943.6875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-4985380323943.6875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-20772418016.43203</v>
      </c>
      <c r="L4025" s="444">
        <f t="shared" ca="1" si="159"/>
        <v>-5006152741960.1191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-5006152741960.1191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-20858969758.167164</v>
      </c>
      <c r="L4026" s="444">
        <f t="shared" ca="1" si="159"/>
        <v>-5027011711718.2861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-5027011711718.2861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-20945882132.159527</v>
      </c>
      <c r="L4027" s="444">
        <f t="shared" ca="1" si="159"/>
        <v>-5047957593850.4453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-5047957593850.4453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-21033156641.043522</v>
      </c>
      <c r="L4028" s="444">
        <f t="shared" ca="1" si="159"/>
        <v>-5068990750491.4893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-5068990750491.4893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-21120794793.714539</v>
      </c>
      <c r="L4029" s="444">
        <f t="shared" ca="1" si="159"/>
        <v>-5090111545285.2041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-5090111545285.2041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-21208798105.355019</v>
      </c>
      <c r="L4030" s="444">
        <f t="shared" ca="1" si="159"/>
        <v>-5111320343390.5596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-5111320343390.5596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-21297168097.460663</v>
      </c>
      <c r="L4031" s="444">
        <f t="shared" ca="1" si="159"/>
        <v>-5132617511488.0205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-5132617511488.0205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-21385906297.866753</v>
      </c>
      <c r="L4032" s="444">
        <f t="shared" ca="1" si="159"/>
        <v>-5154003417785.8877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-5154003417785.8877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-21475014240.774532</v>
      </c>
      <c r="L4033" s="444">
        <f t="shared" ca="1" si="159"/>
        <v>-5175478432026.6621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-5175478432026.6621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-21564493466.77776</v>
      </c>
      <c r="L4034" s="444">
        <f t="shared" ca="1" si="159"/>
        <v>-5197042925493.4395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-5197042925493.4395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-21654345522.889332</v>
      </c>
      <c r="L4035" s="444">
        <f t="shared" ca="1" si="159"/>
        <v>-5218697271016.3291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-5218697271016.3291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-21744571962.568039</v>
      </c>
      <c r="L4036" s="444">
        <f t="shared" ca="1" si="159"/>
        <v>-5240441842978.8975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-5240441842978.8975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-21835174345.745407</v>
      </c>
      <c r="L4037" s="444">
        <f t="shared" ca="1" si="159"/>
        <v>-5262277017324.6426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-5262277017324.6426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-21926154238.852676</v>
      </c>
      <c r="L4038" s="444">
        <f t="shared" ca="1" si="159"/>
        <v>-5284203171563.4951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-5284203171563.4951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-22017513214.847897</v>
      </c>
      <c r="L4039" s="444">
        <f t="shared" ca="1" si="159"/>
        <v>-5306220684778.3428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-5306220684778.3428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-22109252853.243095</v>
      </c>
      <c r="L4040" s="444">
        <f t="shared" ca="1" si="159"/>
        <v>-5328329937631.5859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-5328329937631.5859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-22201374740.131607</v>
      </c>
      <c r="L4041" s="444">
        <f t="shared" ca="1" si="159"/>
        <v>-5350531312371.7178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-5350531312371.7178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-22293880468.215492</v>
      </c>
      <c r="L4042" s="444">
        <f t="shared" ca="1" si="159"/>
        <v>-5372825192839.9336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-5372825192839.9336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-22386771636.833057</v>
      </c>
      <c r="L4043" s="444">
        <f t="shared" ca="1" si="159"/>
        <v>-5395211964476.7666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-5395211964476.7666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-22480049851.986526</v>
      </c>
      <c r="L4044" s="444">
        <f t="shared" ca="1" si="159"/>
        <v>-5417692014328.7529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-5417692014328.7529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-22573716726.369804</v>
      </c>
      <c r="L4045" s="444">
        <f t="shared" ca="1" si="159"/>
        <v>-5440265731055.123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-5440265731055.123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-22667773879.396347</v>
      </c>
      <c r="L4046" s="444">
        <f t="shared" ca="1" si="159"/>
        <v>-5462933504934.5195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-5462933504934.5195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-22762222937.227165</v>
      </c>
      <c r="L4047" s="444">
        <f t="shared" ca="1" si="159"/>
        <v>-5485695727871.7471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-5485695727871.7471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-22857065532.798946</v>
      </c>
      <c r="L4048" s="444">
        <f t="shared" ca="1" si="159"/>
        <v>-5508552793404.5459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-5508552793404.5459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-22952303305.852276</v>
      </c>
      <c r="L4049" s="444">
        <f t="shared" ca="1" si="159"/>
        <v>-5531505096710.3984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-5531505096710.3984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-23047937902.959991</v>
      </c>
      <c r="L4050" s="444">
        <f t="shared" ca="1" si="159"/>
        <v>-5554553034613.3584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-5554553034613.3584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-23143970977.55566</v>
      </c>
      <c r="L4051" s="444">
        <f t="shared" ca="1" si="159"/>
        <v>-5577697005590.9141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-5577697005590.9141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-23240404189.962143</v>
      </c>
      <c r="L4052" s="444">
        <f t="shared" ca="1" si="159"/>
        <v>-5600937409780.876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-5600937409780.876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-23337239207.420315</v>
      </c>
      <c r="L4053" s="444">
        <f t="shared" ca="1" si="159"/>
        <v>-5624274648988.2959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-5624274648988.2959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-23434477704.117901</v>
      </c>
      <c r="L4054" s="444">
        <f t="shared" ca="1" si="159"/>
        <v>-5647709126692.4141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-5647709126692.4141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-23532121361.218391</v>
      </c>
      <c r="L4055" s="444">
        <f t="shared" ca="1" si="159"/>
        <v>-5671241248053.6328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-5671241248053.6328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-23630171866.890137</v>
      </c>
      <c r="L4056" s="444">
        <f t="shared" ca="1" si="159"/>
        <v>-5694871419920.5234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-5694871419920.5234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-23728630916.335514</v>
      </c>
      <c r="L4057" s="444">
        <f t="shared" ca="1" si="159"/>
        <v>-5718600050836.8594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-5718600050836.8594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-23827500211.820248</v>
      </c>
      <c r="L4058" s="444">
        <f t="shared" ca="1" si="159"/>
        <v>-5742427551048.6797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-5742427551048.6797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-23926781462.702831</v>
      </c>
      <c r="L4059" s="444">
        <f t="shared" ca="1" si="159"/>
        <v>-5766354332511.3828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-5766354332511.3828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-24026476385.464096</v>
      </c>
      <c r="L4060" s="444">
        <f t="shared" ca="1" si="159"/>
        <v>-5790380808896.8467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-5790380808896.8467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-24126586703.736862</v>
      </c>
      <c r="L4061" s="444">
        <f t="shared" ca="1" si="159"/>
        <v>-5814507395600.584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-5814507395600.584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-24227114148.335766</v>
      </c>
      <c r="L4062" s="444">
        <f t="shared" ca="1" si="159"/>
        <v>-5838734509748.9199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-5838734509748.9199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-24328060457.287167</v>
      </c>
      <c r="L4063" s="444">
        <f t="shared" ca="1" si="159"/>
        <v>-5863062570206.207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-5863062570206.207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-24429427375.859196</v>
      </c>
      <c r="L4064" s="444">
        <f t="shared" ca="1" si="159"/>
        <v>-5887491997582.0664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-5887491997582.0664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-24531216656.591942</v>
      </c>
      <c r="L4065" s="444">
        <f t="shared" ca="1" si="159"/>
        <v>-5912023214238.6582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-5912023214238.6582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-24633430059.327744</v>
      </c>
      <c r="L4066" s="444">
        <f t="shared" ca="1" si="159"/>
        <v>-5936656644297.9863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-5936656644297.9863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-24736069351.241608</v>
      </c>
      <c r="L4067" s="444">
        <f t="shared" ca="1" si="159"/>
        <v>-5961392713649.2275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-5961392713649.2275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-24839136306.87178</v>
      </c>
      <c r="L4068" s="444">
        <f t="shared" ca="1" si="159"/>
        <v>-5986231849956.0996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-5986231849956.0996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-24942632708.150414</v>
      </c>
      <c r="L4069" s="444">
        <f t="shared" ca="1" si="159"/>
        <v>-6011174482664.25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-6011174482664.25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-25046560344.434376</v>
      </c>
      <c r="L4070" s="444">
        <f t="shared" ca="1" si="159"/>
        <v>-6036221043008.6846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-6036221043008.6846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-25150921012.536186</v>
      </c>
      <c r="L4071" s="444">
        <f t="shared" ca="1" si="159"/>
        <v>-6061371964021.2207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-6061371964021.2207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-25255716516.755085</v>
      </c>
      <c r="L4072" s="444">
        <f t="shared" ca="1" si="159"/>
        <v>-6086627680537.9756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-6086627680537.9756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-25360948668.90823</v>
      </c>
      <c r="L4073" s="444">
        <f t="shared" ca="1" si="159"/>
        <v>-6111988629206.8838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-6111988629206.8838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-25466619288.362015</v>
      </c>
      <c r="L4074" s="444">
        <f t="shared" ca="1" si="159"/>
        <v>-6137455248495.2461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-6137455248495.2461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-25572730202.063526</v>
      </c>
      <c r="L4075" s="444">
        <f t="shared" ca="1" si="159"/>
        <v>-6163027978697.3096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-6163027978697.3096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-25679283244.572124</v>
      </c>
      <c r="L4076" s="444">
        <f t="shared" ca="1" si="159"/>
        <v>-6188707261941.8818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-6188707261941.8818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-25786280258.091175</v>
      </c>
      <c r="L4077" s="444">
        <f t="shared" ca="1" si="159"/>
        <v>-6214493542199.9727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-6214493542199.9727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-25893723092.499886</v>
      </c>
      <c r="L4078" s="444">
        <f t="shared" ca="1" si="159"/>
        <v>-6240387265292.4727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-6240387265292.4727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-26001613605.385303</v>
      </c>
      <c r="L4079" s="444">
        <f t="shared" ca="1" si="159"/>
        <v>-6266388878897.8584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-6266388878897.8584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-26109953662.074409</v>
      </c>
      <c r="L4080" s="444">
        <f t="shared" ca="1" si="159"/>
        <v>-6292498832559.9326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-6292498832559.9326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-26218745135.666386</v>
      </c>
      <c r="L4081" s="444">
        <f t="shared" ca="1" si="159"/>
        <v>-6318717577695.5986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-6318717577695.5986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-26327989907.064995</v>
      </c>
      <c r="L4082" s="444">
        <f t="shared" ca="1" si="159"/>
        <v>-6345045567602.6641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-6345045567602.6641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-26437689865.011101</v>
      </c>
      <c r="L4083" s="444">
        <f t="shared" ca="1" si="159"/>
        <v>-6371483257467.6748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-6371483257467.6748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-26547846906.115311</v>
      </c>
      <c r="L4084" s="444">
        <f t="shared" ca="1" si="159"/>
        <v>-6398031104373.79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-6398031104373.79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-26658462934.890793</v>
      </c>
      <c r="L4085" s="444">
        <f t="shared" ca="1" si="159"/>
        <v>-6424689567308.6807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-6424689567308.6807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-26769539863.786171</v>
      </c>
      <c r="L4086" s="444">
        <f t="shared" ca="1" si="159"/>
        <v>-6451459107172.4668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-6451459107172.4668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-26881079613.218613</v>
      </c>
      <c r="L4087" s="444">
        <f t="shared" ca="1" si="159"/>
        <v>-6478340186785.6855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-6478340186785.6855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-26993084111.607021</v>
      </c>
      <c r="L4088" s="444">
        <f t="shared" ref="L4088:L4342" ca="1" si="164">I4088-J4088+K4088</f>
        <v>-6505333270897.293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-6505333270897.293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-27105555295.405388</v>
      </c>
      <c r="L4089" s="444">
        <f t="shared" ca="1" si="164"/>
        <v>-6532438826192.6982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-6532438826192.6982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-27218495109.136242</v>
      </c>
      <c r="L4090" s="444">
        <f t="shared" ca="1" si="164"/>
        <v>-6559657321301.835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-6559657321301.835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-27331905505.424313</v>
      </c>
      <c r="L4091" s="444">
        <f t="shared" ca="1" si="164"/>
        <v>-6586989226807.2588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-6586989226807.2588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-27445788445.030243</v>
      </c>
      <c r="L4092" s="444">
        <f t="shared" ca="1" si="164"/>
        <v>-6614435015252.2891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-6614435015252.2891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-27560145896.884537</v>
      </c>
      <c r="L4093" s="444">
        <f t="shared" ca="1" si="164"/>
        <v>-6641995161149.1738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-6641995161149.1738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-27674979838.121555</v>
      </c>
      <c r="L4094" s="444">
        <f t="shared" ca="1" si="164"/>
        <v>-6669670140987.2949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-6669670140987.2949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-27790292254.113728</v>
      </c>
      <c r="L4095" s="444">
        <f t="shared" ca="1" si="164"/>
        <v>-6697460433241.4082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-6697460433241.4082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-27906085138.505867</v>
      </c>
      <c r="L4096" s="444">
        <f t="shared" ca="1" si="164"/>
        <v>-6725366518379.9141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-6725366518379.9141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-28022360493.249641</v>
      </c>
      <c r="L4097" s="444">
        <f t="shared" ca="1" si="164"/>
        <v>-6753388878873.1641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-6753388878873.1641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-28139120328.638184</v>
      </c>
      <c r="L4098" s="444">
        <f t="shared" ca="1" si="164"/>
        <v>-6781527999201.8027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-6781527999201.8027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-28256366663.340843</v>
      </c>
      <c r="L4099" s="444">
        <f t="shared" ca="1" si="164"/>
        <v>-6809784365865.1436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-6809784365865.1436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-28374101524.438099</v>
      </c>
      <c r="L4100" s="444">
        <f t="shared" ca="1" si="164"/>
        <v>-6838158467389.582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-6838158467389.582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-28492326947.456593</v>
      </c>
      <c r="L4101" s="444">
        <f t="shared" ca="1" si="164"/>
        <v>-6866650794337.0391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-6866650794337.0391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-28611044976.404331</v>
      </c>
      <c r="L4102" s="444">
        <f t="shared" ca="1" si="164"/>
        <v>-6895261839313.4434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-6895261839313.4434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-28730257663.806019</v>
      </c>
      <c r="L4103" s="444">
        <f t="shared" ca="1" si="164"/>
        <v>-6923992096977.249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-6923992096977.249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-28849967070.738537</v>
      </c>
      <c r="L4104" s="444">
        <f t="shared" ca="1" si="164"/>
        <v>-6952842064047.9873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-6952842064047.9873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-28970175266.866611</v>
      </c>
      <c r="L4105" s="444">
        <f t="shared" ca="1" si="164"/>
        <v>-6981812239314.8535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-6981812239314.8535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-29090884330.478558</v>
      </c>
      <c r="L4106" s="444">
        <f t="shared" ca="1" si="164"/>
        <v>-7010903123645.332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-7010903123645.332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-29212096348.522221</v>
      </c>
      <c r="L4107" s="444">
        <f t="shared" ca="1" si="164"/>
        <v>-7040115219993.8545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-7040115219993.8545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-29333813416.641056</v>
      </c>
      <c r="L4108" s="444">
        <f t="shared" ca="1" si="164"/>
        <v>-7069449033410.4951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-7069449033410.4951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-29456037639.210396</v>
      </c>
      <c r="L4109" s="444">
        <f t="shared" ca="1" si="164"/>
        <v>-7098905071049.7051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-7098905071049.7051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-29578771129.373768</v>
      </c>
      <c r="L4110" s="444">
        <f t="shared" ca="1" si="164"/>
        <v>-7128483842179.0791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-7128483842179.0791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-29702016009.079494</v>
      </c>
      <c r="L4111" s="444">
        <f t="shared" ca="1" si="164"/>
        <v>-7158185858188.1582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-7158185858188.1582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-29825774409.117325</v>
      </c>
      <c r="L4112" s="444">
        <f t="shared" ca="1" si="164"/>
        <v>-7188011632597.2754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-7188011632597.2754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-29950048469.155308</v>
      </c>
      <c r="L4113" s="444">
        <f t="shared" ca="1" si="164"/>
        <v>-7217961681066.4307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-7217961681066.4307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-30074840337.776794</v>
      </c>
      <c r="L4114" s="444">
        <f t="shared" ca="1" si="164"/>
        <v>-7248036521404.207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-7248036521404.207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-30200152172.517529</v>
      </c>
      <c r="L4115" s="444">
        <f t="shared" ca="1" si="164"/>
        <v>-7278236673576.7246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-7278236673576.7246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-30325986139.903019</v>
      </c>
      <c r="L4116" s="444">
        <f t="shared" ca="1" si="164"/>
        <v>-7308562659716.6279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-7308562659716.6279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-30452344415.48595</v>
      </c>
      <c r="L4117" s="444">
        <f t="shared" ca="1" si="164"/>
        <v>-7339015004132.1143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-7339015004132.1143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-30579229183.883808</v>
      </c>
      <c r="L4118" s="444">
        <f t="shared" ca="1" si="164"/>
        <v>-7369594233315.998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-7369594233315.998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-30706642638.816658</v>
      </c>
      <c r="L4119" s="444">
        <f t="shared" ca="1" si="164"/>
        <v>-7400300875954.8145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-7400300875954.8145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-30834586983.145065</v>
      </c>
      <c r="L4120" s="444">
        <f t="shared" ca="1" si="164"/>
        <v>-7431135462937.96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-7431135462937.96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-30963064428.908165</v>
      </c>
      <c r="L4121" s="444">
        <f t="shared" ca="1" si="164"/>
        <v>-7462098527366.8682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-7462098527366.8682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-31092077197.36195</v>
      </c>
      <c r="L4122" s="444">
        <f t="shared" ca="1" si="164"/>
        <v>-7493190604564.2305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-7493190604564.2305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-31221627519.017624</v>
      </c>
      <c r="L4123" s="444">
        <f t="shared" ca="1" si="164"/>
        <v>-7524412232083.248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-7524412232083.248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-31351717633.680199</v>
      </c>
      <c r="L4124" s="444">
        <f t="shared" ca="1" si="164"/>
        <v>-7555763949716.9287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-7555763949716.9287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-31482349790.487202</v>
      </c>
      <c r="L4125" s="444">
        <f t="shared" ca="1" si="164"/>
        <v>-7587246299507.416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-7587246299507.416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-31613526247.947567</v>
      </c>
      <c r="L4126" s="444">
        <f t="shared" ca="1" si="164"/>
        <v>-7618859825755.3633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-7618859825755.3633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-31745249273.980679</v>
      </c>
      <c r="L4127" s="444">
        <f t="shared" ca="1" si="164"/>
        <v>-7650605075029.3438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-7650605075029.3438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-31877521145.955597</v>
      </c>
      <c r="L4128" s="444">
        <f t="shared" ca="1" si="164"/>
        <v>-7682482596175.2998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-7682482596175.2998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-32010344150.730419</v>
      </c>
      <c r="L4129" s="444">
        <f t="shared" ca="1" si="164"/>
        <v>-7714492940326.0303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-7714492940326.0303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-32143720584.691792</v>
      </c>
      <c r="L4130" s="444">
        <f t="shared" ca="1" si="164"/>
        <v>-7746636660910.7217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-7746636660910.7217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-32277652753.794674</v>
      </c>
      <c r="L4131" s="444">
        <f t="shared" ca="1" si="164"/>
        <v>-7778914313664.5166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-7778914313664.5166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-32412142973.602154</v>
      </c>
      <c r="L4132" s="444">
        <f t="shared" ca="1" si="164"/>
        <v>-7811326456638.1191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-7811326456638.1191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-32547193569.325497</v>
      </c>
      <c r="L4133" s="444">
        <f t="shared" ca="1" si="164"/>
        <v>-7843873650207.4443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-7843873650207.4443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-32682806875.864349</v>
      </c>
      <c r="L4134" s="444">
        <f t="shared" ca="1" si="164"/>
        <v>-7876556457083.3086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-7876556457083.3086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-32818985237.847122</v>
      </c>
      <c r="L4135" s="444">
        <f t="shared" ca="1" si="164"/>
        <v>-7909375442321.1553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-7909375442321.1553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-32955731009.671478</v>
      </c>
      <c r="L4136" s="444">
        <f t="shared" ca="1" si="164"/>
        <v>-7942331173330.8271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-7942331173330.8271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-33093046555.545109</v>
      </c>
      <c r="L4137" s="444">
        <f t="shared" ca="1" si="164"/>
        <v>-7975424219886.3721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-7975424219886.3721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-33230934249.52655</v>
      </c>
      <c r="L4138" s="444">
        <f t="shared" ca="1" si="164"/>
        <v>-8008655154135.8984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-8008655154135.8984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-33369396475.566242</v>
      </c>
      <c r="L4139" s="444">
        <f t="shared" ca="1" si="164"/>
        <v>-8042024550611.4648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-8042024550611.4648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-33508435627.547771</v>
      </c>
      <c r="L4140" s="444">
        <f t="shared" ca="1" si="164"/>
        <v>-8075532986239.0127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-8075532986239.0127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-33648054109.32922</v>
      </c>
      <c r="L4141" s="444">
        <f t="shared" ca="1" si="164"/>
        <v>-8109181040348.3418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-8109181040348.3418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-33788254334.78476</v>
      </c>
      <c r="L4142" s="444">
        <f t="shared" ca="1" si="164"/>
        <v>-8142969294683.127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-8142969294683.127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-33929038727.846363</v>
      </c>
      <c r="L4143" s="444">
        <f t="shared" ca="1" si="164"/>
        <v>-8176898333410.9736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-8176898333410.9736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-34070409722.545719</v>
      </c>
      <c r="L4144" s="444">
        <f t="shared" ca="1" si="164"/>
        <v>-8210968743133.5195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-8210968743133.5195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-34212369763.056335</v>
      </c>
      <c r="L4145" s="444">
        <f t="shared" ca="1" si="164"/>
        <v>-8245181112896.5762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-8245181112896.5762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-34354921303.735733</v>
      </c>
      <c r="L4146" s="444">
        <f t="shared" ca="1" si="164"/>
        <v>-8279536034200.3115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-8279536034200.3115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-34498066809.167961</v>
      </c>
      <c r="L4147" s="444">
        <f t="shared" ca="1" si="164"/>
        <v>-8314034101009.4795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-8314034101009.4795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-34641808754.206161</v>
      </c>
      <c r="L4148" s="444">
        <f t="shared" ca="1" si="164"/>
        <v>-8348675909763.6855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-8348675909763.6855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-34786149624.015358</v>
      </c>
      <c r="L4149" s="444">
        <f t="shared" ca="1" si="164"/>
        <v>-8383462059387.7012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-8383462059387.7012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-34931091914.115417</v>
      </c>
      <c r="L4150" s="444">
        <f t="shared" ca="1" si="164"/>
        <v>-8418393151301.8164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-8418393151301.8164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-35076638130.424232</v>
      </c>
      <c r="L4151" s="444">
        <f t="shared" ca="1" si="164"/>
        <v>-8453469789432.2402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-8453469789432.2402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-35222790789.301003</v>
      </c>
      <c r="L4152" s="444">
        <f t="shared" ca="1" si="164"/>
        <v>-8488692580221.541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-8488692580221.541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-35369552417.589752</v>
      </c>
      <c r="L4153" s="444">
        <f t="shared" ca="1" si="164"/>
        <v>-8524062132639.1309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-8524062132639.1309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-35516925552.663048</v>
      </c>
      <c r="L4154" s="444">
        <f t="shared" ca="1" si="164"/>
        <v>-8559579058191.7939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-8559579058191.7939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-35664912742.465805</v>
      </c>
      <c r="L4155" s="444">
        <f t="shared" ca="1" si="164"/>
        <v>-8595243970934.2598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-8595243970934.2598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-35813516545.559418</v>
      </c>
      <c r="L4156" s="444">
        <f t="shared" ca="1" si="164"/>
        <v>-8631057487479.8193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-8631057487479.8193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-35962739531.165916</v>
      </c>
      <c r="L4157" s="444">
        <f t="shared" ca="1" si="164"/>
        <v>-8667020227010.9854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-8667020227010.9854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-36112584279.21244</v>
      </c>
      <c r="L4158" s="444">
        <f t="shared" ca="1" si="164"/>
        <v>-8703132811290.1982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-8703132811290.1982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-36263053380.375824</v>
      </c>
      <c r="L4159" s="444">
        <f t="shared" ca="1" si="164"/>
        <v>-8739395864670.5742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-8739395864670.5742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-36414149436.127396</v>
      </c>
      <c r="L4160" s="444">
        <f t="shared" ca="1" si="164"/>
        <v>-8775810014106.7012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-8775810014106.7012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-36565875058.777924</v>
      </c>
      <c r="L4161" s="444">
        <f t="shared" ca="1" si="164"/>
        <v>-8812375889165.4785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-8812375889165.4785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-36718232871.522827</v>
      </c>
      <c r="L4162" s="444">
        <f t="shared" ca="1" si="164"/>
        <v>-8849094122037.002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-8849094122037.002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-36871225508.487511</v>
      </c>
      <c r="L4163" s="444">
        <f t="shared" ca="1" si="164"/>
        <v>-8885965347545.4902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-8885965347545.4902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-37024855614.772873</v>
      </c>
      <c r="L4164" s="444">
        <f t="shared" ca="1" si="164"/>
        <v>-8922990203160.2637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-8922990203160.2637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-37179125846.501099</v>
      </c>
      <c r="L4165" s="444">
        <f t="shared" ca="1" si="164"/>
        <v>-8960169329006.7656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-8960169329006.7656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-37334038870.861526</v>
      </c>
      <c r="L4166" s="444">
        <f t="shared" ca="1" si="164"/>
        <v>-8997503367877.627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-8997503367877.627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-37489597366.156776</v>
      </c>
      <c r="L4167" s="444">
        <f t="shared" ca="1" si="164"/>
        <v>-9034992965243.7832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-9034992965243.7832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-37645804021.849098</v>
      </c>
      <c r="L4168" s="444">
        <f t="shared" ca="1" si="164"/>
        <v>-9072638769265.6328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-9072638769265.6328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-37802661538.606804</v>
      </c>
      <c r="L4169" s="444">
        <f t="shared" ca="1" si="164"/>
        <v>-9110441430804.2402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-9110441430804.2402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-37960172628.350998</v>
      </c>
      <c r="L4170" s="444">
        <f t="shared" ca="1" si="164"/>
        <v>-9148401603432.5918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-9148401603432.5918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-38118340014.302467</v>
      </c>
      <c r="L4171" s="444">
        <f t="shared" ca="1" si="164"/>
        <v>-9186519943446.8945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-9186519943446.8945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-38277166431.028725</v>
      </c>
      <c r="L4172" s="444">
        <f t="shared" ca="1" si="164"/>
        <v>-9224797109877.9238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-9224797109877.9238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-38436654624.491348</v>
      </c>
      <c r="L4173" s="444">
        <f t="shared" ca="1" si="164"/>
        <v>-9263233764502.416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-9263233764502.416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-38596807352.093399</v>
      </c>
      <c r="L4174" s="444">
        <f t="shared" ca="1" si="164"/>
        <v>-9301830571854.5098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-9301830571854.5098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-38757627382.727127</v>
      </c>
      <c r="L4175" s="444">
        <f t="shared" ca="1" si="164"/>
        <v>-9340588199237.2363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-9340588199237.2363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-38919117496.821815</v>
      </c>
      <c r="L4176" s="444">
        <f t="shared" ca="1" si="164"/>
        <v>-9379507316734.0586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-9379507316734.0586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-39081280486.391907</v>
      </c>
      <c r="L4177" s="444">
        <f t="shared" ca="1" si="164"/>
        <v>-9418588597220.4512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-9418588597220.4512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-39244119155.085213</v>
      </c>
      <c r="L4178" s="444">
        <f t="shared" ca="1" si="164"/>
        <v>-9457832716375.5371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-9457832716375.5371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-39407636318.231407</v>
      </c>
      <c r="L4179" s="444">
        <f t="shared" ca="1" si="164"/>
        <v>-9497240352693.7676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-9497240352693.7676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-39571834802.890701</v>
      </c>
      <c r="L4180" s="444">
        <f t="shared" ca="1" si="164"/>
        <v>-9536812187496.6582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-9536812187496.6582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-39736717447.90274</v>
      </c>
      <c r="L4181" s="444">
        <f t="shared" ca="1" si="164"/>
        <v>-9576548904944.5605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-9576548904944.5605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-39902287103.935669</v>
      </c>
      <c r="L4182" s="444">
        <f t="shared" ca="1" si="164"/>
        <v>-9616451192048.4961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-9616451192048.4961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-40068546633.5354</v>
      </c>
      <c r="L4183" s="444">
        <f t="shared" ca="1" si="164"/>
        <v>-9656519738682.0313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-9656519738682.0313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-40235498911.175133</v>
      </c>
      <c r="L4184" s="444">
        <f t="shared" ca="1" si="164"/>
        <v>-9696755237593.207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-9696755237593.207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-40403146823.305031</v>
      </c>
      <c r="L4185" s="444">
        <f t="shared" ca="1" si="164"/>
        <v>-9737158384416.5117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-9737158384416.5117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-40571493268.40213</v>
      </c>
      <c r="L4186" s="444">
        <f t="shared" ca="1" si="164"/>
        <v>-9777729877684.9141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-9777729877684.9141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-40740541157.020477</v>
      </c>
      <c r="L4187" s="444">
        <f t="shared" ca="1" si="164"/>
        <v>-9818470418841.9336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-9818470418841.9336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-40910293411.841393</v>
      </c>
      <c r="L4188" s="444">
        <f t="shared" ca="1" si="164"/>
        <v>-9859380712253.7754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-9859380712253.7754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-41080752967.72406</v>
      </c>
      <c r="L4189" s="444">
        <f t="shared" ca="1" si="164"/>
        <v>-9900461465221.5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-9900461465221.5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-41251922771.756248</v>
      </c>
      <c r="L4190" s="444">
        <f t="shared" ca="1" si="164"/>
        <v>-9941713387993.2559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-9941713387993.2559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-41423805783.305229</v>
      </c>
      <c r="L4191" s="444">
        <f t="shared" ca="1" si="164"/>
        <v>-9983137193776.5605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-9983137193776.5605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-41596404974.069</v>
      </c>
      <c r="L4192" s="444">
        <f t="shared" ca="1" si="164"/>
        <v>-10024733598750.629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-10024733598750.629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-41769723328.127617</v>
      </c>
      <c r="L4193" s="444">
        <f t="shared" ca="1" si="164"/>
        <v>-10066503322078.756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-10066503322078.756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-41943763841.994812</v>
      </c>
      <c r="L4194" s="444">
        <f t="shared" ca="1" si="164"/>
        <v>-10108447085920.75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-10108447085920.75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-42118529524.669792</v>
      </c>
      <c r="L4195" s="444">
        <f t="shared" ca="1" si="164"/>
        <v>-10150565615445.42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-10150565615445.42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-42294023397.689247</v>
      </c>
      <c r="L4196" s="444">
        <f t="shared" ca="1" si="164"/>
        <v>-10192859638843.109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-10192859638843.109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-42470248495.179619</v>
      </c>
      <c r="L4197" s="444">
        <f t="shared" ca="1" si="164"/>
        <v>-10235329887338.289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-10235329887338.289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-42647207863.909538</v>
      </c>
      <c r="L4198" s="444">
        <f t="shared" ca="1" si="164"/>
        <v>-10277977095202.199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-10277977095202.199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-42824904563.342499</v>
      </c>
      <c r="L4199" s="444">
        <f t="shared" ca="1" si="164"/>
        <v>-10320801999765.541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-10320801999765.541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-43003341665.689751</v>
      </c>
      <c r="L4200" s="444">
        <f t="shared" ca="1" si="164"/>
        <v>-10363805341431.23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-10363805341431.23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-43182522255.963463</v>
      </c>
      <c r="L4201" s="444">
        <f t="shared" ca="1" si="164"/>
        <v>-10406987863687.193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-10406987863687.193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-43362449432.029968</v>
      </c>
      <c r="L4202" s="444">
        <f t="shared" ca="1" si="164"/>
        <v>-10450350313119.223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-10450350313119.223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-43543126304.663429</v>
      </c>
      <c r="L4203" s="444">
        <f t="shared" ca="1" si="164"/>
        <v>-10493893439423.887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-10493893439423.887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-43724555997.599525</v>
      </c>
      <c r="L4204" s="444">
        <f t="shared" ca="1" si="164"/>
        <v>-10537617995421.486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-10537617995421.486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-43906741647.589523</v>
      </c>
      <c r="L4205" s="444">
        <f t="shared" ca="1" si="164"/>
        <v>-10581524737069.076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-10581524737069.076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-44089686404.454483</v>
      </c>
      <c r="L4206" s="444">
        <f t="shared" ca="1" si="164"/>
        <v>-10625614423473.531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-10625614423473.531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-44273393431.139709</v>
      </c>
      <c r="L4207" s="444">
        <f t="shared" ca="1" si="164"/>
        <v>-10669887816904.672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-10669887816904.672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-44457865903.769463</v>
      </c>
      <c r="L4208" s="444">
        <f t="shared" ca="1" si="164"/>
        <v>-10714345682808.441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-10714345682808.441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-44643107011.701836</v>
      </c>
      <c r="L4209" s="444">
        <f t="shared" ca="1" si="164"/>
        <v>-10758988789820.143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-10758988789820.143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-44829119957.583923</v>
      </c>
      <c r="L4210" s="444">
        <f t="shared" ca="1" si="164"/>
        <v>-10803817909777.727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-10803817909777.727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-45015907957.407196</v>
      </c>
      <c r="L4211" s="444">
        <f t="shared" ca="1" si="164"/>
        <v>-10848833817735.133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-10848833817735.133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-45203474240.563049</v>
      </c>
      <c r="L4212" s="444">
        <f t="shared" ca="1" si="164"/>
        <v>-10894037291975.695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-10894037291975.695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-45391822049.898727</v>
      </c>
      <c r="L4213" s="444">
        <f t="shared" ca="1" si="164"/>
        <v>-10939429114025.594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-10939429114025.594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-45580954641.773308</v>
      </c>
      <c r="L4214" s="444">
        <f t="shared" ca="1" si="164"/>
        <v>-10985010068667.367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-10985010068667.367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-45770875286.114029</v>
      </c>
      <c r="L4215" s="444">
        <f t="shared" ca="1" si="164"/>
        <v>-11030780943953.48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-11030780943953.48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-45961587266.472832</v>
      </c>
      <c r="L4216" s="444">
        <f t="shared" ca="1" si="164"/>
        <v>-11076742531219.953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-11076742531219.953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-46153093880.083138</v>
      </c>
      <c r="L4217" s="444">
        <f t="shared" ca="1" si="164"/>
        <v>-11122895625100.037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-11122895625100.037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-46345398437.916824</v>
      </c>
      <c r="L4218" s="444">
        <f t="shared" ca="1" si="164"/>
        <v>-11169241023537.953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-11169241023537.953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-46538504264.74147</v>
      </c>
      <c r="L4219" s="444">
        <f t="shared" ca="1" si="164"/>
        <v>-11215779527802.695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-11215779527802.695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-46732414699.177895</v>
      </c>
      <c r="L4220" s="444">
        <f t="shared" ca="1" si="164"/>
        <v>-11262511942501.873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-11262511942501.873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-46927133093.757805</v>
      </c>
      <c r="L4221" s="444">
        <f t="shared" ca="1" si="164"/>
        <v>-11309439075595.631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-11309439075595.631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-47122662814.981796</v>
      </c>
      <c r="L4222" s="444">
        <f t="shared" ca="1" si="164"/>
        <v>-11356561738410.613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-11356561738410.613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-47319007243.377556</v>
      </c>
      <c r="L4223" s="444">
        <f t="shared" ca="1" si="164"/>
        <v>-11403880745653.99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-11403880745653.99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-47516169773.558289</v>
      </c>
      <c r="L4224" s="444">
        <f t="shared" ca="1" si="164"/>
        <v>-11451396915427.549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-11451396915427.549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-47714153814.281456</v>
      </c>
      <c r="L4225" s="444">
        <f t="shared" ca="1" si="164"/>
        <v>-11499111069241.83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-11499111069241.83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-47912962788.507622</v>
      </c>
      <c r="L4226" s="444">
        <f t="shared" ca="1" si="164"/>
        <v>-11547024032030.338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-11547024032030.338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-48112600133.45974</v>
      </c>
      <c r="L4227" s="444">
        <f t="shared" ca="1" si="164"/>
        <v>-11595136632163.797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-11595136632163.797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-48313069300.682487</v>
      </c>
      <c r="L4228" s="444">
        <f t="shared" ca="1" si="164"/>
        <v>-11643449701464.479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-11643449701464.479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-48514373756.10199</v>
      </c>
      <c r="L4229" s="444">
        <f t="shared" ca="1" si="164"/>
        <v>-11691964075220.58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-11691964075220.58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-48716516980.085747</v>
      </c>
      <c r="L4230" s="444">
        <f t="shared" ca="1" si="164"/>
        <v>-11740680592200.666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-11740680592200.666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-48919502467.502777</v>
      </c>
      <c r="L4231" s="444">
        <f t="shared" ca="1" si="164"/>
        <v>-11789600094668.168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-11789600094668.168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-49123333727.784035</v>
      </c>
      <c r="L4232" s="444">
        <f t="shared" ca="1" si="164"/>
        <v>-11838723428395.951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-11838723428395.951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-49328014284.983131</v>
      </c>
      <c r="L4233" s="444">
        <f t="shared" ca="1" si="164"/>
        <v>-11888051442680.934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-11888051442680.934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-49533547677.837219</v>
      </c>
      <c r="L4234" s="444">
        <f t="shared" ca="1" si="164"/>
        <v>-11937584990358.771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-11937584990358.771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-49739937459.828217</v>
      </c>
      <c r="L4235" s="444">
        <f t="shared" ca="1" si="164"/>
        <v>-11987324927818.6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-11987324927818.6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-49947187199.244164</v>
      </c>
      <c r="L4236" s="444">
        <f t="shared" ca="1" si="164"/>
        <v>-12037272115017.844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-12037272115017.844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-50155300479.241013</v>
      </c>
      <c r="L4237" s="444">
        <f t="shared" ca="1" si="164"/>
        <v>-12087427415497.084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-12087427415497.084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-50364280897.904518</v>
      </c>
      <c r="L4238" s="444">
        <f t="shared" ca="1" si="164"/>
        <v>-12137791696394.988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-12137791696394.988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-50574132068.312454</v>
      </c>
      <c r="L4239" s="444">
        <f t="shared" ca="1" si="164"/>
        <v>-12188365828463.301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-12188365828463.301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-50784857618.597084</v>
      </c>
      <c r="L4240" s="444">
        <f t="shared" ca="1" si="164"/>
        <v>-12239150686081.898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-12239150686081.898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-50996461192.007912</v>
      </c>
      <c r="L4241" s="444">
        <f t="shared" ca="1" si="164"/>
        <v>-12290147147273.906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-12290147147273.906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-51208946446.974609</v>
      </c>
      <c r="L4242" s="444">
        <f t="shared" ca="1" si="164"/>
        <v>-12341356093720.881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-12341356093720.881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-51422317057.170334</v>
      </c>
      <c r="L4243" s="444">
        <f t="shared" ca="1" si="164"/>
        <v>-12392778410778.051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-12392778410778.051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-51636576711.575211</v>
      </c>
      <c r="L4244" s="444">
        <f t="shared" ca="1" si="164"/>
        <v>-12444414987489.627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-12444414987489.627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-51851729114.540115</v>
      </c>
      <c r="L4245" s="444">
        <f t="shared" ca="1" si="164"/>
        <v>-12496266716604.168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-12496266716604.168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-52067777985.8507</v>
      </c>
      <c r="L4246" s="444">
        <f t="shared" ca="1" si="164"/>
        <v>-12548334494590.02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-12548334494590.02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-52284727060.791748</v>
      </c>
      <c r="L4247" s="444">
        <f t="shared" ca="1" si="164"/>
        <v>-12600619221650.811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-12600619221650.811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-52502580090.211708</v>
      </c>
      <c r="L4248" s="444">
        <f t="shared" ca="1" si="164"/>
        <v>-12653121801741.021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-12653121801741.021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-52721340840.587585</v>
      </c>
      <c r="L4249" s="444">
        <f t="shared" ca="1" si="164"/>
        <v>-12705843142581.609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-12705843142581.609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-52941013094.090042</v>
      </c>
      <c r="L4250" s="444">
        <f t="shared" ca="1" si="164"/>
        <v>-12758784155675.699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-12758784155675.699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-53161600648.648743</v>
      </c>
      <c r="L4251" s="444">
        <f t="shared" ca="1" si="164"/>
        <v>-12811945756324.348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-12811945756324.348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-53383107318.018112</v>
      </c>
      <c r="L4252" s="444">
        <f t="shared" ca="1" si="164"/>
        <v>-12865328863642.365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-12865328863642.365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-53605536931.843185</v>
      </c>
      <c r="L4253" s="444">
        <f t="shared" ca="1" si="164"/>
        <v>-12918934400574.209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-12918934400574.209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-53828893335.725868</v>
      </c>
      <c r="L4254" s="444">
        <f t="shared" ca="1" si="164"/>
        <v>-12972763293909.936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-12972763293909.936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-54053180391.291397</v>
      </c>
      <c r="L4255" s="444">
        <f t="shared" ca="1" si="164"/>
        <v>-13026816474301.227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-13026816474301.227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-54278401976.255112</v>
      </c>
      <c r="L4256" s="444">
        <f t="shared" ca="1" si="164"/>
        <v>-13081094876277.482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-13081094876277.482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-54504561984.48951</v>
      </c>
      <c r="L4257" s="444">
        <f t="shared" ca="1" si="164"/>
        <v>-13135599438261.973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-13135599438261.973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-54731664326.091553</v>
      </c>
      <c r="L4258" s="444">
        <f t="shared" ca="1" si="164"/>
        <v>-13190331102588.064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-13190331102588.064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-54959712927.450272</v>
      </c>
      <c r="L4259" s="444">
        <f t="shared" ca="1" si="164"/>
        <v>-13245290815515.516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-13245290815515.516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-55188711731.314644</v>
      </c>
      <c r="L4260" s="444">
        <f t="shared" ca="1" si="164"/>
        <v>-13300479527246.83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-13300479527246.83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-55418664696.861794</v>
      </c>
      <c r="L4261" s="444">
        <f t="shared" ca="1" si="164"/>
        <v>-13355898191943.691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-13355898191943.691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-55649575799.765381</v>
      </c>
      <c r="L4262" s="444">
        <f t="shared" ca="1" si="164"/>
        <v>-13411547767743.457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-13411547767743.457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-55881449032.264404</v>
      </c>
      <c r="L4263" s="444">
        <f t="shared" ca="1" si="164"/>
        <v>-13467429216775.721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-13467429216775.721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-56114288403.23217</v>
      </c>
      <c r="L4264" s="444">
        <f t="shared" ca="1" si="164"/>
        <v>-13523543505178.953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-13523543505178.953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-56348097938.245636</v>
      </c>
      <c r="L4265" s="444">
        <f t="shared" ca="1" si="164"/>
        <v>-13579891603117.199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-13579891603117.199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-56582881679.654999</v>
      </c>
      <c r="L4266" s="444">
        <f t="shared" ca="1" si="164"/>
        <v>-13636474484796.854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-13636474484796.854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-56818643686.653557</v>
      </c>
      <c r="L4267" s="444">
        <f t="shared" ca="1" si="164"/>
        <v>-13693293128483.508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-13693293128483.508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-57055388035.347946</v>
      </c>
      <c r="L4268" s="444">
        <f t="shared" ca="1" si="164"/>
        <v>-13750348516518.855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-13750348516518.855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-57293118818.828552</v>
      </c>
      <c r="L4269" s="444">
        <f t="shared" ca="1" si="164"/>
        <v>-13807641635337.684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-13807641635337.684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-57531840147.240349</v>
      </c>
      <c r="L4270" s="444">
        <f t="shared" ca="1" si="164"/>
        <v>-13865173475484.924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-13865173475484.924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-57771556147.853844</v>
      </c>
      <c r="L4271" s="444">
        <f t="shared" ca="1" si="164"/>
        <v>-13922945031632.777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-13922945031632.777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-58012270965.136566</v>
      </c>
      <c r="L4272" s="444">
        <f t="shared" ca="1" si="164"/>
        <v>-13980957302597.914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-13980957302597.914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-58253988760.824638</v>
      </c>
      <c r="L4273" s="444">
        <f t="shared" ca="1" si="164"/>
        <v>-14039211291358.738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-14039211291358.738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-58496713713.994736</v>
      </c>
      <c r="L4274" s="444">
        <f t="shared" ca="1" si="164"/>
        <v>-14097708005072.732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-14097708005072.732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-58740450021.136383</v>
      </c>
      <c r="L4275" s="444">
        <f t="shared" ca="1" si="164"/>
        <v>-14156448455093.869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-14156448455093.869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-58985201896.224464</v>
      </c>
      <c r="L4276" s="444">
        <f t="shared" ca="1" si="164"/>
        <v>-14215433656990.094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-14215433656990.094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-59230973570.792053</v>
      </c>
      <c r="L4277" s="444">
        <f t="shared" ca="1" si="164"/>
        <v>-14274664630560.887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-14274664630560.887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-59477769294.003693</v>
      </c>
      <c r="L4278" s="444">
        <f t="shared" ca="1" si="164"/>
        <v>-14334142399854.891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-14334142399854.891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-59725593332.728706</v>
      </c>
      <c r="L4279" s="444">
        <f t="shared" ca="1" si="164"/>
        <v>-14393867993187.619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-14393867993187.619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-59974449971.615089</v>
      </c>
      <c r="L4280" s="444">
        <f t="shared" ca="1" si="164"/>
        <v>-14453842443159.234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-14453842443159.234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-60224343513.163475</v>
      </c>
      <c r="L4281" s="444">
        <f t="shared" ca="1" si="164"/>
        <v>-14514066786672.398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-14514066786672.398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-60475278277.801651</v>
      </c>
      <c r="L4282" s="444">
        <f t="shared" ca="1" si="164"/>
        <v>-14574542064950.199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-14574542064950.199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-60727258603.959167</v>
      </c>
      <c r="L4283" s="444">
        <f t="shared" ca="1" si="164"/>
        <v>-14635269323554.158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-14635269323554.158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-60980288848.142326</v>
      </c>
      <c r="L4284" s="444">
        <f t="shared" ca="1" si="164"/>
        <v>-14696249612402.301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-14696249612402.301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-61234373385.009583</v>
      </c>
      <c r="L4285" s="444">
        <f t="shared" ca="1" si="164"/>
        <v>-14757483985787.311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-14757483985787.311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-61489516607.447128</v>
      </c>
      <c r="L4286" s="444">
        <f t="shared" ca="1" si="164"/>
        <v>-14818973502394.758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-14818973502394.758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-61745722926.644821</v>
      </c>
      <c r="L4287" s="444">
        <f t="shared" ca="1" si="164"/>
        <v>-14880719225321.402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-14880719225321.402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-62002996772.172501</v>
      </c>
      <c r="L4288" s="444">
        <f t="shared" ca="1" si="164"/>
        <v>-14942722222093.574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-14942722222093.574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-62261342592.056557</v>
      </c>
      <c r="L4289" s="444">
        <f t="shared" ca="1" si="164"/>
        <v>-15004983564685.631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-15004983564685.631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-62520764852.856796</v>
      </c>
      <c r="L4290" s="444">
        <f t="shared" ca="1" si="164"/>
        <v>-15067504329538.488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-15067504329538.488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-62781268039.743706</v>
      </c>
      <c r="L4291" s="444">
        <f t="shared" ca="1" si="164"/>
        <v>-15130285597578.232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-15130285597578.232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-63042856656.575974</v>
      </c>
      <c r="L4292" s="444">
        <f t="shared" ca="1" si="164"/>
        <v>-15193328454234.809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-15193328454234.809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-63305535225.978363</v>
      </c>
      <c r="L4293" s="444">
        <f t="shared" ca="1" si="164"/>
        <v>-15256633989460.787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-15256633989460.787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-63569308289.419945</v>
      </c>
      <c r="L4294" s="444">
        <f t="shared" ca="1" si="164"/>
        <v>-15320203297750.207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-15320203297750.207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-63834180407.292526</v>
      </c>
      <c r="L4295" s="444">
        <f t="shared" ca="1" si="164"/>
        <v>-15384037478157.5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-15384037478157.5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-64100156158.989594</v>
      </c>
      <c r="L4296" s="444">
        <f t="shared" ca="1" si="164"/>
        <v>-15448137634316.49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-15448137634316.49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-64367240142.985374</v>
      </c>
      <c r="L4297" s="444">
        <f t="shared" ca="1" si="164"/>
        <v>-15512504874459.477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-15512504874459.477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-64635436976.914482</v>
      </c>
      <c r="L4298" s="444">
        <f t="shared" ca="1" si="164"/>
        <v>-15577140311436.391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-15577140311436.391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-64904751297.651627</v>
      </c>
      <c r="L4299" s="444">
        <f t="shared" ca="1" si="164"/>
        <v>-15642045062734.043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-15642045062734.043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-65175187761.391846</v>
      </c>
      <c r="L4300" s="444">
        <f t="shared" ca="1" si="164"/>
        <v>-15707220250495.436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-15707220250495.436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-65446751043.730988</v>
      </c>
      <c r="L4301" s="444">
        <f t="shared" ca="1" si="164"/>
        <v>-15772667001539.166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-15772667001539.166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-65719445839.746521</v>
      </c>
      <c r="L4302" s="444">
        <f t="shared" ca="1" si="164"/>
        <v>-15838386447378.912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-15838386447378.912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-65993276864.078796</v>
      </c>
      <c r="L4303" s="444">
        <f t="shared" ca="1" si="164"/>
        <v>-15904379724242.99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-15904379724242.99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-66268248851.012459</v>
      </c>
      <c r="L4304" s="444">
        <f t="shared" ca="1" si="164"/>
        <v>-15970647973094.002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-15970647973094.002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-66544366554.558342</v>
      </c>
      <c r="L4305" s="444">
        <f t="shared" ca="1" si="164"/>
        <v>-16037192339648.561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-16037192339648.561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-66821634748.53566</v>
      </c>
      <c r="L4306" s="444">
        <f t="shared" ca="1" si="164"/>
        <v>-16104013974397.096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-16104013974397.096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-67100058226.654564</v>
      </c>
      <c r="L4307" s="444">
        <f t="shared" ca="1" si="164"/>
        <v>-16171114032623.75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-16171114032623.75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-67379641802.598969</v>
      </c>
      <c r="L4308" s="444">
        <f t="shared" ca="1" si="164"/>
        <v>-16238493674426.35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-16238493674426.35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-67660390310.109787</v>
      </c>
      <c r="L4309" s="444">
        <f t="shared" ca="1" si="164"/>
        <v>-16306154064736.459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-16306154064736.459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-67942308603.068581</v>
      </c>
      <c r="L4310" s="444">
        <f t="shared" ca="1" si="164"/>
        <v>-16374096373339.527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-16374096373339.527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-68225401555.58136</v>
      </c>
      <c r="L4311" s="444">
        <f t="shared" ca="1" si="164"/>
        <v>-16442321774895.109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-16442321774895.109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-68509674062.06295</v>
      </c>
      <c r="L4312" s="444">
        <f t="shared" ca="1" si="164"/>
        <v>-16510831448957.172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-16510831448957.172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-68795131037.321564</v>
      </c>
      <c r="L4313" s="444">
        <f t="shared" ca="1" si="164"/>
        <v>-16579626579994.494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-16579626579994.494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-69081777416.643738</v>
      </c>
      <c r="L4314" s="444">
        <f t="shared" ca="1" si="164"/>
        <v>-16648708357411.139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-16648708357411.139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-69369618155.879745</v>
      </c>
      <c r="L4315" s="444">
        <f t="shared" ca="1" si="164"/>
        <v>-16718077975567.018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-16718077975567.018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-69658658231.529236</v>
      </c>
      <c r="L4316" s="444">
        <f t="shared" ca="1" si="164"/>
        <v>-16787736633798.547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-16787736633798.547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-69948902640.827286</v>
      </c>
      <c r="L4317" s="444">
        <f t="shared" ca="1" si="164"/>
        <v>-16857685536439.375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-16857685536439.375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-70240356401.830734</v>
      </c>
      <c r="L4318" s="444">
        <f t="shared" ca="1" si="164"/>
        <v>-16927925892841.205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-16927925892841.205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-70533024553.505035</v>
      </c>
      <c r="L4319" s="444">
        <f t="shared" ca="1" si="164"/>
        <v>-16998458917394.711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-16998458917394.711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-70826912155.81131</v>
      </c>
      <c r="L4320" s="444">
        <f t="shared" ca="1" si="164"/>
        <v>-17069285829550.521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-17069285829550.521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-71122024289.793823</v>
      </c>
      <c r="L4321" s="444">
        <f t="shared" ca="1" si="164"/>
        <v>-17140407853840.314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-17140407853840.314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-71418366057.667969</v>
      </c>
      <c r="L4322" s="444">
        <f t="shared" ca="1" si="164"/>
        <v>-17211826219897.982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-17211826219897.982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-71715942582.908264</v>
      </c>
      <c r="L4323" s="444">
        <f t="shared" ca="1" si="164"/>
        <v>-17283542162480.891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-17283542162480.891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-72014759010.337051</v>
      </c>
      <c r="L4324" s="444">
        <f t="shared" ca="1" si="164"/>
        <v>-17355556921491.229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-17355556921491.229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-72314820506.213455</v>
      </c>
      <c r="L4325" s="444">
        <f t="shared" ca="1" si="164"/>
        <v>-17427871741997.441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-17427871741997.441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-72616132258.322678</v>
      </c>
      <c r="L4326" s="444">
        <f t="shared" ca="1" si="164"/>
        <v>-17500487874255.764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-17500487874255.764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-72918699476.065674</v>
      </c>
      <c r="L4327" s="444">
        <f t="shared" ca="1" si="164"/>
        <v>-17573406573731.83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-17573406573731.83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-73222527390.549301</v>
      </c>
      <c r="L4328" s="444">
        <f t="shared" ca="1" si="164"/>
        <v>-17646629101122.379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-17646629101122.379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-73527621254.676575</v>
      </c>
      <c r="L4329" s="444">
        <f t="shared" ca="1" si="164"/>
        <v>-17720156722377.055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-17720156722377.055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-73833986343.237732</v>
      </c>
      <c r="L4330" s="444">
        <f t="shared" ca="1" si="164"/>
        <v>-17793990708720.293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-17793990708720.293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-74141627953.001221</v>
      </c>
      <c r="L4331" s="444">
        <f t="shared" ca="1" si="164"/>
        <v>-17868132336673.293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-17868132336673.293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-74450551402.805389</v>
      </c>
      <c r="L4332" s="444">
        <f t="shared" ca="1" si="164"/>
        <v>-17942582888076.098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-17942582888076.098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-74760762033.650406</v>
      </c>
      <c r="L4333" s="444">
        <f t="shared" ca="1" si="164"/>
        <v>-18017343650109.75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-18017343650109.75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-75072265208.790619</v>
      </c>
      <c r="L4334" s="444">
        <f t="shared" ca="1" si="164"/>
        <v>-18092415915318.539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-18092415915318.539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-75385066313.82724</v>
      </c>
      <c r="L4335" s="444">
        <f t="shared" ca="1" si="164"/>
        <v>-18167800981632.367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-18167800981632.367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-75699170756.801529</v>
      </c>
      <c r="L4336" s="444">
        <f t="shared" ca="1" si="164"/>
        <v>-18243500152389.168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-18243500152389.168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-76014583968.288193</v>
      </c>
      <c r="L4337" s="444">
        <f t="shared" ca="1" si="164"/>
        <v>-18319514736357.457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-18319514736357.457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-76331311401.48941</v>
      </c>
      <c r="L4338" s="444">
        <f t="shared" ca="1" si="164"/>
        <v>-18395846047758.945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-18395846047758.945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-76649358532.328934</v>
      </c>
      <c r="L4339" s="444">
        <f t="shared" ca="1" si="164"/>
        <v>-18472495406291.273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-18472495406291.273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-76968730859.546967</v>
      </c>
      <c r="L4340" s="444">
        <f t="shared" ca="1" si="164"/>
        <v>-18549464137150.82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-18549464137150.82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-77289433904.79509</v>
      </c>
      <c r="L4341" s="444">
        <f t="shared" ca="1" si="164"/>
        <v>-18626753571055.617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-18626753571055.617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-77611473212.731735</v>
      </c>
      <c r="L4342" s="444">
        <f t="shared" ca="1" si="164"/>
        <v>-18704365044268.348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-18704365044268.348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-77934854351.118118</v>
      </c>
      <c r="L4343" s="444">
        <f t="shared" ref="L4343:L4597" ca="1" si="169">I4343-J4343+K4343</f>
        <v>-18782299898619.465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-18782299898619.465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-78259582910.914429</v>
      </c>
      <c r="L4344" s="444">
        <f t="shared" ca="1" si="169"/>
        <v>-18860559481530.379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-18860559481530.379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-78585664506.376572</v>
      </c>
      <c r="L4345" s="444">
        <f t="shared" ca="1" si="169"/>
        <v>-18939145146036.754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-18939145146036.754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-78913104775.153137</v>
      </c>
      <c r="L4346" s="444">
        <f t="shared" ca="1" si="169"/>
        <v>-19018058250811.906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-19018058250811.906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-79241909378.382935</v>
      </c>
      <c r="L4347" s="444">
        <f t="shared" ca="1" si="169"/>
        <v>-19097300160190.289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-19097300160190.289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-79572084000.792877</v>
      </c>
      <c r="L4348" s="444">
        <f t="shared" ca="1" si="169"/>
        <v>-19176872244191.082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-19176872244191.082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-79903634350.796173</v>
      </c>
      <c r="L4349" s="444">
        <f t="shared" ca="1" si="169"/>
        <v>-19256775878541.879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-19256775878541.879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-80236566160.591156</v>
      </c>
      <c r="L4350" s="444">
        <f t="shared" ca="1" si="169"/>
        <v>-19337012444702.469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-19337012444702.469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-80570885186.260284</v>
      </c>
      <c r="L4351" s="444">
        <f t="shared" ca="1" si="169"/>
        <v>-19417583329888.73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-19417583329888.73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-80906597207.869705</v>
      </c>
      <c r="L4352" s="444">
        <f t="shared" ca="1" si="169"/>
        <v>-19498489927096.602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-19498489927096.602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-81243708029.569168</v>
      </c>
      <c r="L4353" s="444">
        <f t="shared" ca="1" si="169"/>
        <v>-19579733635126.172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-19579733635126.172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-81582223479.692383</v>
      </c>
      <c r="L4354" s="444">
        <f t="shared" ca="1" si="169"/>
        <v>-19661315858605.863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-19661315858605.863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-81922149410.857758</v>
      </c>
      <c r="L4355" s="444">
        <f t="shared" ca="1" si="169"/>
        <v>-19743238008016.723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-19743238008016.723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-82263491700.069672</v>
      </c>
      <c r="L4356" s="444">
        <f t="shared" ca="1" si="169"/>
        <v>-19825501499716.793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-19825501499716.793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-82606256248.819977</v>
      </c>
      <c r="L4357" s="444">
        <f t="shared" ca="1" si="169"/>
        <v>-19908107755965.613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-19908107755965.613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-82950448983.190048</v>
      </c>
      <c r="L4358" s="444">
        <f t="shared" ca="1" si="169"/>
        <v>-19991058204948.805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-19991058204948.805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-83296075853.953354</v>
      </c>
      <c r="L4359" s="444">
        <f t="shared" ca="1" si="169"/>
        <v>-20074354280802.758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-20074354280802.758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-83643142836.678162</v>
      </c>
      <c r="L4360" s="444">
        <f t="shared" ca="1" si="169"/>
        <v>-20157997423639.438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-20157997423639.438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-83991655931.830994</v>
      </c>
      <c r="L4361" s="444">
        <f t="shared" ca="1" si="169"/>
        <v>-20241989079571.27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-20241989079571.27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-84341621164.880295</v>
      </c>
      <c r="L4362" s="444">
        <f t="shared" ca="1" si="169"/>
        <v>-20326330700736.148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-20326330700736.148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-84693044586.40062</v>
      </c>
      <c r="L4363" s="444">
        <f t="shared" ca="1" si="169"/>
        <v>-20411023745322.551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-20411023745322.551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-85045932272.177292</v>
      </c>
      <c r="L4364" s="444">
        <f t="shared" ca="1" si="169"/>
        <v>-20496069677594.727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-20496069677594.727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-85400290323.311356</v>
      </c>
      <c r="L4365" s="444">
        <f t="shared" ca="1" si="169"/>
        <v>-20581469967918.039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-20581469967918.039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-85756124866.325165</v>
      </c>
      <c r="L4366" s="444">
        <f t="shared" ca="1" si="169"/>
        <v>-20667226092784.363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-20667226092784.363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-86113442053.268173</v>
      </c>
      <c r="L4367" s="444">
        <f t="shared" ca="1" si="169"/>
        <v>-20753339534837.633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-20753339534837.633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-86472248061.823471</v>
      </c>
      <c r="L4368" s="444">
        <f t="shared" ca="1" si="169"/>
        <v>-20839811782899.457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-20839811782899.457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-86832549095.414398</v>
      </c>
      <c r="L4369" s="444">
        <f t="shared" ca="1" si="169"/>
        <v>-20926644331994.871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-20926644331994.871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-87194351383.311966</v>
      </c>
      <c r="L4370" s="444">
        <f t="shared" ca="1" si="169"/>
        <v>-21013838683378.184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-21013838683378.184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-87557661180.742432</v>
      </c>
      <c r="L4371" s="444">
        <f t="shared" ca="1" si="169"/>
        <v>-21101396344558.926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-21101396344558.926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-87922484768.995529</v>
      </c>
      <c r="L4372" s="444">
        <f t="shared" ca="1" si="169"/>
        <v>-21189318829327.922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-21189318829327.922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-88288828455.533005</v>
      </c>
      <c r="L4373" s="444">
        <f t="shared" ca="1" si="169"/>
        <v>-21277607657783.453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-21277607657783.453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-88656698574.097717</v>
      </c>
      <c r="L4374" s="444">
        <f t="shared" ca="1" si="169"/>
        <v>-21366264356357.551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-21366264356357.551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-89026101484.82312</v>
      </c>
      <c r="L4375" s="444">
        <f t="shared" ca="1" si="169"/>
        <v>-21455290457842.375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-21455290457842.375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-89397043574.343231</v>
      </c>
      <c r="L4376" s="444">
        <f t="shared" ca="1" si="169"/>
        <v>-21544687501416.719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-21544687501416.719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-89769531255.903</v>
      </c>
      <c r="L4377" s="444">
        <f t="shared" ca="1" si="169"/>
        <v>-21634457032672.621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-21634457032672.621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-90143570969.469254</v>
      </c>
      <c r="L4378" s="444">
        <f t="shared" ca="1" si="169"/>
        <v>-21724600603642.09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-21724600603642.09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-90519169181.842041</v>
      </c>
      <c r="L4379" s="444">
        <f t="shared" ca="1" si="169"/>
        <v>-21815119772823.934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-21815119772823.934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-90896332386.766388</v>
      </c>
      <c r="L4380" s="444">
        <f t="shared" ca="1" si="169"/>
        <v>-21906016105210.699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-21906016105210.699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-91275067105.044586</v>
      </c>
      <c r="L4381" s="444">
        <f t="shared" ca="1" si="169"/>
        <v>-21997291172315.742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-21997291172315.742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-91655379884.648926</v>
      </c>
      <c r="L4382" s="444">
        <f t="shared" ca="1" si="169"/>
        <v>-22088946552200.391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-22088946552200.391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-92037277300.834961</v>
      </c>
      <c r="L4383" s="444">
        <f t="shared" ca="1" si="169"/>
        <v>-22180983829501.227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-22180983829501.227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-92420765956.255112</v>
      </c>
      <c r="L4384" s="444">
        <f t="shared" ca="1" si="169"/>
        <v>-22273404595457.48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-22273404595457.48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-92805852481.07283</v>
      </c>
      <c r="L4385" s="444">
        <f t="shared" ca="1" si="169"/>
        <v>-22366210447938.555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-22366210447938.555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-93192543533.077316</v>
      </c>
      <c r="L4386" s="444">
        <f t="shared" ca="1" si="169"/>
        <v>-22459402991471.633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-22459402991471.633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-93580845797.798462</v>
      </c>
      <c r="L4387" s="444">
        <f t="shared" ca="1" si="169"/>
        <v>-22552983837269.43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-22552983837269.43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-93970765988.62262</v>
      </c>
      <c r="L4388" s="444">
        <f t="shared" ca="1" si="169"/>
        <v>-22646954603258.051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-22646954603258.051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-94362310846.908539</v>
      </c>
      <c r="L4389" s="444">
        <f t="shared" ca="1" si="169"/>
        <v>-22741316914104.961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-22741316914104.961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-94755487142.104004</v>
      </c>
      <c r="L4390" s="444">
        <f t="shared" ca="1" si="169"/>
        <v>-22836072401247.066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-22836072401247.066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-95150301671.862778</v>
      </c>
      <c r="L4391" s="444">
        <f t="shared" ca="1" si="169"/>
        <v>-22931222702918.93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-22931222702918.93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-95546761262.162201</v>
      </c>
      <c r="L4392" s="444">
        <f t="shared" ca="1" si="169"/>
        <v>-23026769464181.094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-23026769464181.094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-95944872767.421219</v>
      </c>
      <c r="L4393" s="444">
        <f t="shared" ca="1" si="169"/>
        <v>-23122714336948.516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-23122714336948.516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-96344643070.61882</v>
      </c>
      <c r="L4394" s="444">
        <f t="shared" ca="1" si="169"/>
        <v>-23219058980019.133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-23219058980019.133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-96746079083.413055</v>
      </c>
      <c r="L4395" s="444">
        <f t="shared" ca="1" si="169"/>
        <v>-23315805059102.547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-23315805059102.547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-97149187746.260605</v>
      </c>
      <c r="L4396" s="444">
        <f t="shared" ca="1" si="169"/>
        <v>-23412954246848.809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-23412954246848.809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-97553976028.536697</v>
      </c>
      <c r="L4397" s="444">
        <f t="shared" ca="1" si="169"/>
        <v>-23510508222877.344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-23510508222877.344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-97960450928.655594</v>
      </c>
      <c r="L4398" s="444">
        <f t="shared" ca="1" si="169"/>
        <v>-23608468673806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-23608468673806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-98368619474.191666</v>
      </c>
      <c r="L4399" s="444">
        <f t="shared" ca="1" si="169"/>
        <v>-23706837293280.191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-23706837293280.191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-98778488722.000793</v>
      </c>
      <c r="L4400" s="444">
        <f t="shared" ca="1" si="169"/>
        <v>-23805615782002.191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-23805615782002.191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-99190065758.342468</v>
      </c>
      <c r="L4401" s="444">
        <f t="shared" ca="1" si="169"/>
        <v>-23904805847760.535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-23904805847760.535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-99603357699.002228</v>
      </c>
      <c r="L4402" s="444">
        <f t="shared" ca="1" si="169"/>
        <v>-24004409205459.539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-24004409205459.539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-100018371689.41475</v>
      </c>
      <c r="L4403" s="444">
        <f t="shared" ca="1" si="169"/>
        <v>-24104427577148.953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-24104427577148.953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-100435114904.78731</v>
      </c>
      <c r="L4404" s="444">
        <f t="shared" ca="1" si="169"/>
        <v>-24204862692053.742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-24204862692053.742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-100853594550.22392</v>
      </c>
      <c r="L4405" s="444">
        <f t="shared" ca="1" si="169"/>
        <v>-24305716286603.965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-24305716286603.965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-101273817860.84985</v>
      </c>
      <c r="L4406" s="444">
        <f t="shared" ca="1" si="169"/>
        <v>-24406990104464.816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-24406990104464.816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-101695792101.93674</v>
      </c>
      <c r="L4407" s="444">
        <f t="shared" ca="1" si="169"/>
        <v>-24508685896566.754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-24508685896566.754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-102119524569.02814</v>
      </c>
      <c r="L4408" s="444">
        <f t="shared" ca="1" si="169"/>
        <v>-24610805421135.781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-24610805421135.781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-102545022588.06575</v>
      </c>
      <c r="L4409" s="444">
        <f t="shared" ca="1" si="169"/>
        <v>-24713350443723.848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-24713350443723.848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-102972293515.51604</v>
      </c>
      <c r="L4410" s="444">
        <f t="shared" ca="1" si="169"/>
        <v>-24816322737239.363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-24816322737239.363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-103401344738.49734</v>
      </c>
      <c r="L4411" s="444">
        <f t="shared" ca="1" si="169"/>
        <v>-24919724081977.859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-24919724081977.859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-103832183674.90775</v>
      </c>
      <c r="L4412" s="444">
        <f t="shared" ca="1" si="169"/>
        <v>-25023556265652.766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-25023556265652.766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-104264817773.55319</v>
      </c>
      <c r="L4413" s="444">
        <f t="shared" ca="1" si="169"/>
        <v>-25127821083426.32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-25127821083426.32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-104699254514.27634</v>
      </c>
      <c r="L4414" s="444">
        <f t="shared" ca="1" si="169"/>
        <v>-25232520337940.598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-25232520337940.598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-105135501408.08582</v>
      </c>
      <c r="L4415" s="444">
        <f t="shared" ca="1" si="169"/>
        <v>-25337655839348.684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-25337655839348.684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-105573565997.28618</v>
      </c>
      <c r="L4416" s="444">
        <f t="shared" ca="1" si="169"/>
        <v>-25443229405345.969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-25443229405345.969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-106013455855.6082</v>
      </c>
      <c r="L4417" s="444">
        <f t="shared" ca="1" si="169"/>
        <v>-25549242861201.578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-25549242861201.578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-106455178588.3399</v>
      </c>
      <c r="L4418" s="444">
        <f t="shared" ca="1" si="169"/>
        <v>-25655698039789.918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-25655698039789.918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-106898741832.45799</v>
      </c>
      <c r="L4419" s="444">
        <f t="shared" ca="1" si="169"/>
        <v>-25762596781622.375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-25762596781622.375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-107344153256.75989</v>
      </c>
      <c r="L4420" s="444">
        <f t="shared" ca="1" si="169"/>
        <v>-25869940934879.137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-25869940934879.137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-107791420561.9964</v>
      </c>
      <c r="L4421" s="444">
        <f t="shared" ca="1" si="169"/>
        <v>-25977732355441.133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-25977732355441.133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-108240551481.00471</v>
      </c>
      <c r="L4422" s="444">
        <f t="shared" ca="1" si="169"/>
        <v>-26085972906922.137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-26085972906922.137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-108691553778.84224</v>
      </c>
      <c r="L4423" s="444">
        <f t="shared" ca="1" si="169"/>
        <v>-26194664460700.98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-26194664460700.98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-109144435252.92075</v>
      </c>
      <c r="L4424" s="444">
        <f t="shared" ca="1" si="169"/>
        <v>-26303808895953.902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-26303808895953.902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-109599203733.14127</v>
      </c>
      <c r="L4425" s="444">
        <f t="shared" ca="1" si="169"/>
        <v>-26413408099687.043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-26413408099687.043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-110055867082.02934</v>
      </c>
      <c r="L4426" s="444">
        <f t="shared" ca="1" si="169"/>
        <v>-26523463966769.074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-26523463966769.074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-110514433194.87114</v>
      </c>
      <c r="L4427" s="444">
        <f t="shared" ca="1" si="169"/>
        <v>-26633978399963.945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-26633978399963.945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-110974909999.84978</v>
      </c>
      <c r="L4428" s="444">
        <f t="shared" ca="1" si="169"/>
        <v>-26744953309963.797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-26744953309963.797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-111437305458.18248</v>
      </c>
      <c r="L4429" s="444">
        <f t="shared" ca="1" si="169"/>
        <v>-26856390615421.98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-26856390615421.98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-111901627564.25826</v>
      </c>
      <c r="L4430" s="444">
        <f t="shared" ca="1" si="169"/>
        <v>-26968292242986.238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-26968292242986.238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-112367884345.77599</v>
      </c>
      <c r="L4431" s="444">
        <f t="shared" ca="1" si="169"/>
        <v>-27080660127332.016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-27080660127332.016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-112836083863.88339</v>
      </c>
      <c r="L4432" s="444">
        <f t="shared" ca="1" si="169"/>
        <v>-27193496211195.898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-27193496211195.898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-113306234213.31624</v>
      </c>
      <c r="L4433" s="444">
        <f t="shared" ca="1" si="169"/>
        <v>-27306802445409.215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-27306802445409.215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-113778343522.53839</v>
      </c>
      <c r="L4434" s="444">
        <f t="shared" ca="1" si="169"/>
        <v>-27420580788931.754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-27420580788931.754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-114252419953.88231</v>
      </c>
      <c r="L4435" s="444">
        <f t="shared" ca="1" si="169"/>
        <v>-27534833208885.637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-27534833208885.637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-114728471703.69017</v>
      </c>
      <c r="L4436" s="444">
        <f t="shared" ca="1" si="169"/>
        <v>-27649561680589.328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-27649561680589.328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-115206507002.45554</v>
      </c>
      <c r="L4437" s="444">
        <f t="shared" ca="1" si="169"/>
        <v>-27764768187591.785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-27764768187591.785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-115686534114.96576</v>
      </c>
      <c r="L4438" s="444">
        <f t="shared" ca="1" si="169"/>
        <v>-27880454721706.75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-27880454721706.75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-116168561340.44481</v>
      </c>
      <c r="L4439" s="444">
        <f t="shared" ca="1" si="169"/>
        <v>-27996623283047.195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-27996623283047.195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-116652597012.69664</v>
      </c>
      <c r="L4440" s="444">
        <f t="shared" ca="1" si="169"/>
        <v>-28113275880059.891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-28113275880059.891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-117138649500.24954</v>
      </c>
      <c r="L4441" s="444">
        <f t="shared" ca="1" si="169"/>
        <v>-28230414529560.141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-28230414529560.141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-117626727206.50056</v>
      </c>
      <c r="L4442" s="444">
        <f t="shared" ca="1" si="169"/>
        <v>-28348041256766.641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-28348041256766.641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-118116838569.86101</v>
      </c>
      <c r="L4443" s="444">
        <f t="shared" ca="1" si="169"/>
        <v>-28466158095336.5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-28466158095336.5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-118608992063.90207</v>
      </c>
      <c r="L4444" s="444">
        <f t="shared" ca="1" si="169"/>
        <v>-28584767087400.402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-28584767087400.402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-119103196197.50168</v>
      </c>
      <c r="L4445" s="444">
        <f t="shared" ca="1" si="169"/>
        <v>-28703870283597.902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-28703870283597.902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-119599459514.99126</v>
      </c>
      <c r="L4446" s="444">
        <f t="shared" ca="1" si="169"/>
        <v>-28823469743112.895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-28823469743112.895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-120097790596.30373</v>
      </c>
      <c r="L4447" s="444">
        <f t="shared" ca="1" si="169"/>
        <v>-28943567533709.199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-28943567533709.199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-120598198057.12166</v>
      </c>
      <c r="L4448" s="444">
        <f t="shared" ca="1" si="169"/>
        <v>-29064165731766.32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-29064165731766.32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-121100690549.02634</v>
      </c>
      <c r="L4449" s="444">
        <f t="shared" ca="1" si="169"/>
        <v>-29185266422315.348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-29185266422315.348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-121605276759.64728</v>
      </c>
      <c r="L4450" s="444">
        <f t="shared" ca="1" si="169"/>
        <v>-29306871699074.996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-29306871699074.996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-122111965412.81247</v>
      </c>
      <c r="L4451" s="444">
        <f t="shared" ca="1" si="169"/>
        <v>-29428983664487.809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-29428983664487.809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-122620765268.69922</v>
      </c>
      <c r="L4452" s="444">
        <f t="shared" ca="1" si="169"/>
        <v>-29551604429756.508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-29551604429756.508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-123131685123.98543</v>
      </c>
      <c r="L4453" s="444">
        <f t="shared" ca="1" si="169"/>
        <v>-29674736114880.492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-29674736114880.492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-123644733812.00204</v>
      </c>
      <c r="L4454" s="444">
        <f t="shared" ca="1" si="169"/>
        <v>-29798380848692.496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-29798380848692.496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-124159920202.88539</v>
      </c>
      <c r="L4455" s="444">
        <f t="shared" ca="1" si="169"/>
        <v>-29922540768895.383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-29922540768895.383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-124677253203.73076</v>
      </c>
      <c r="L4456" s="444">
        <f t="shared" ca="1" si="169"/>
        <v>-30047218022099.113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-30047218022099.113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-125196741758.74631</v>
      </c>
      <c r="L4457" s="444">
        <f t="shared" ca="1" si="169"/>
        <v>-30172414763857.859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-30172414763857.859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-125718394849.40775</v>
      </c>
      <c r="L4458" s="444">
        <f t="shared" ca="1" si="169"/>
        <v>-30298133158707.266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-30298133158707.266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-126242221494.6136</v>
      </c>
      <c r="L4459" s="444">
        <f t="shared" ca="1" si="169"/>
        <v>-30424375380201.879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-30424375380201.879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-126768230750.84114</v>
      </c>
      <c r="L4460" s="444">
        <f t="shared" ca="1" si="169"/>
        <v>-30551143610952.719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-30551143610952.719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-127296431712.30299</v>
      </c>
      <c r="L4461" s="444">
        <f t="shared" ca="1" si="169"/>
        <v>-30678440042665.023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-30678440042665.023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-127826833511.10425</v>
      </c>
      <c r="L4462" s="444">
        <f t="shared" ca="1" si="169"/>
        <v>-30806266876176.129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-30806266876176.129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-128359445317.40053</v>
      </c>
      <c r="L4463" s="444">
        <f t="shared" ca="1" si="169"/>
        <v>-30934626321493.531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-30934626321493.531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-128894276339.55638</v>
      </c>
      <c r="L4464" s="444">
        <f t="shared" ca="1" si="169"/>
        <v>-31063520597833.086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-31063520597833.086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-129431335824.3045</v>
      </c>
      <c r="L4465" s="444">
        <f t="shared" ca="1" si="169"/>
        <v>-31192951933657.391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-31192951933657.391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-129970633056.90579</v>
      </c>
      <c r="L4466" s="444">
        <f t="shared" ca="1" si="169"/>
        <v>-31322922566714.297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-31322922566714.297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-130512177361.30959</v>
      </c>
      <c r="L4467" s="444">
        <f t="shared" ca="1" si="169"/>
        <v>-31453434744075.605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-31453434744075.605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-131055978100.31502</v>
      </c>
      <c r="L4468" s="444">
        <f t="shared" ca="1" si="169"/>
        <v>-31584490722175.922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-31584490722175.922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-131602044675.733</v>
      </c>
      <c r="L4469" s="444">
        <f t="shared" ca="1" si="169"/>
        <v>-31716092766851.656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-31716092766851.656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-132150386528.54855</v>
      </c>
      <c r="L4470" s="444">
        <f t="shared" ca="1" si="169"/>
        <v>-31848243153380.203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-31848243153380.203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-132701013139.08418</v>
      </c>
      <c r="L4471" s="444">
        <f t="shared" ca="1" si="169"/>
        <v>-31980944166519.289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-31980944166519.289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-133253934027.16371</v>
      </c>
      <c r="L4472" s="444">
        <f t="shared" ca="1" si="169"/>
        <v>-32114198100546.453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-32114198100546.453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-133809158752.27689</v>
      </c>
      <c r="L4473" s="444">
        <f t="shared" ca="1" si="169"/>
        <v>-32248007259298.73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-32248007259298.73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-134366696913.74471</v>
      </c>
      <c r="L4474" s="444">
        <f t="shared" ca="1" si="169"/>
        <v>-32382373956212.477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-32382373956212.477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-134926558150.8853</v>
      </c>
      <c r="L4475" s="444">
        <f t="shared" ca="1" si="169"/>
        <v>-32517300514363.363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-32517300514363.363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-135488752143.18068</v>
      </c>
      <c r="L4476" s="444">
        <f t="shared" ca="1" si="169"/>
        <v>-32652789266506.543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-32652789266506.543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-136053288610.44394</v>
      </c>
      <c r="L4477" s="444">
        <f t="shared" ca="1" si="169"/>
        <v>-32788842555116.988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-32788842555116.988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-136620177312.98744</v>
      </c>
      <c r="L4478" s="444">
        <f t="shared" ca="1" si="169"/>
        <v>-32925462732429.977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-32925462732429.977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-137189428051.79158</v>
      </c>
      <c r="L4479" s="444">
        <f t="shared" ca="1" si="169"/>
        <v>-33062652160481.77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-33062652160481.77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-137761050668.67404</v>
      </c>
      <c r="L4480" s="444">
        <f t="shared" ca="1" si="169"/>
        <v>-33200413211150.445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-33200413211150.445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-138335055046.46017</v>
      </c>
      <c r="L4481" s="444">
        <f t="shared" ca="1" si="169"/>
        <v>-33338748266196.906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-33338748266196.906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-138911451109.15378</v>
      </c>
      <c r="L4482" s="444">
        <f t="shared" ca="1" si="169"/>
        <v>-33477659717306.059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-33477659717306.059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-139490248822.10858</v>
      </c>
      <c r="L4483" s="444">
        <f t="shared" ca="1" si="169"/>
        <v>-33617149966128.168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-33617149966128.168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-140071458192.20068</v>
      </c>
      <c r="L4484" s="444">
        <f t="shared" ca="1" si="169"/>
        <v>-33757221424320.367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-33757221424320.367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-140655089268.00153</v>
      </c>
      <c r="L4485" s="444">
        <f t="shared" ca="1" si="169"/>
        <v>-33897876513588.367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-33897876513588.367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-141241152139.95154</v>
      </c>
      <c r="L4486" s="444">
        <f t="shared" ca="1" si="169"/>
        <v>-34039117665728.32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-34039117665728.32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-141829656940.53467</v>
      </c>
      <c r="L4487" s="444">
        <f t="shared" ca="1" si="169"/>
        <v>-34180947322668.855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-34180947322668.855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-142420613844.45355</v>
      </c>
      <c r="L4488" s="444">
        <f t="shared" ca="1" si="169"/>
        <v>-34323367936513.309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-34323367936513.309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-143014033068.80545</v>
      </c>
      <c r="L4489" s="444">
        <f t="shared" ca="1" si="169"/>
        <v>-34466381969582.113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-34466381969582.113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-143609924873.25879</v>
      </c>
      <c r="L4490" s="444">
        <f t="shared" ca="1" si="169"/>
        <v>-34609991894455.371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-34609991894455.371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-144208299560.23071</v>
      </c>
      <c r="L4491" s="444">
        <f t="shared" ca="1" si="169"/>
        <v>-34754200194015.602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-34754200194015.602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-144809167475.065</v>
      </c>
      <c r="L4492" s="444">
        <f t="shared" ca="1" si="169"/>
        <v>-34899009361490.668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-34899009361490.668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-145412539006.21112</v>
      </c>
      <c r="L4493" s="444">
        <f t="shared" ca="1" si="169"/>
        <v>-35044421900496.879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-35044421900496.879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-146018424585.40366</v>
      </c>
      <c r="L4494" s="444">
        <f t="shared" ca="1" si="169"/>
        <v>-35190440325082.281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-35190440325082.281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-146626834687.84283</v>
      </c>
      <c r="L4495" s="444">
        <f t="shared" ca="1" si="169"/>
        <v>-35337067159770.125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-35337067159770.125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-147237779832.37552</v>
      </c>
      <c r="L4496" s="444">
        <f t="shared" ca="1" si="169"/>
        <v>-35484304939602.5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-35484304939602.5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-147851270581.67709</v>
      </c>
      <c r="L4497" s="444">
        <f t="shared" ca="1" si="169"/>
        <v>-35632156210184.18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-35632156210184.18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-148467317542.43408</v>
      </c>
      <c r="L4498" s="444">
        <f t="shared" ca="1" si="169"/>
        <v>-35780623527726.617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-35780623527726.617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-149085931365.52756</v>
      </c>
      <c r="L4499" s="444">
        <f t="shared" ca="1" si="169"/>
        <v>-35929709459092.148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-35929709459092.148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-149707122746.21729</v>
      </c>
      <c r="L4500" s="444">
        <f t="shared" ca="1" si="169"/>
        <v>-36079416581838.367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-36079416581838.367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-150330902424.32654</v>
      </c>
      <c r="L4501" s="444">
        <f t="shared" ca="1" si="169"/>
        <v>-36229747484262.695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-36229747484262.695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-150957281184.42789</v>
      </c>
      <c r="L4502" s="444">
        <f t="shared" ca="1" si="169"/>
        <v>-36380704765447.125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-36380704765447.125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-151586269856.02969</v>
      </c>
      <c r="L4503" s="444">
        <f t="shared" ca="1" si="169"/>
        <v>-36532291035303.156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-36532291035303.156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-152217879313.76315</v>
      </c>
      <c r="L4504" s="444">
        <f t="shared" ca="1" si="169"/>
        <v>-36684508914616.922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-36684508914616.922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-152852120477.5705</v>
      </c>
      <c r="L4505" s="444">
        <f t="shared" ca="1" si="169"/>
        <v>-36837361035094.492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-36837361035094.492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-153489004312.89371</v>
      </c>
      <c r="L4506" s="444">
        <f t="shared" ca="1" si="169"/>
        <v>-36990850039407.383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-36990850039407.383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-154128541830.86411</v>
      </c>
      <c r="L4507" s="444">
        <f t="shared" ca="1" si="169"/>
        <v>-37144978581238.25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-37144978581238.25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-154770744088.49271</v>
      </c>
      <c r="L4508" s="444">
        <f t="shared" ca="1" si="169"/>
        <v>-37299749325326.742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-37299749325326.742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-155415622188.86142</v>
      </c>
      <c r="L4509" s="444">
        <f t="shared" ca="1" si="169"/>
        <v>-37455164947515.602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-37455164947515.602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-156063187281.315</v>
      </c>
      <c r="L4510" s="444">
        <f t="shared" ca="1" si="169"/>
        <v>-37611228134796.914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-37611228134796.914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-156713450561.65381</v>
      </c>
      <c r="L4511" s="444">
        <f t="shared" ca="1" si="169"/>
        <v>-37767941585358.57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-37767941585358.57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-157366423272.32736</v>
      </c>
      <c r="L4512" s="444">
        <f t="shared" ca="1" si="169"/>
        <v>-37925308008630.898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-37925308008630.898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-158022116702.62875</v>
      </c>
      <c r="L4513" s="444">
        <f t="shared" ca="1" si="169"/>
        <v>-38083330125333.523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-38083330125333.523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-158680542188.88968</v>
      </c>
      <c r="L4514" s="444">
        <f t="shared" ca="1" si="169"/>
        <v>-38242010667522.414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-38242010667522.414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-159341711114.67673</v>
      </c>
      <c r="L4515" s="444">
        <f t="shared" ca="1" si="169"/>
        <v>-38401352378637.094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-38401352378637.094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-160005634910.98788</v>
      </c>
      <c r="L4516" s="444">
        <f t="shared" ca="1" si="169"/>
        <v>-38561358013548.078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-38561358013548.078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-160672325056.45032</v>
      </c>
      <c r="L4517" s="444">
        <f t="shared" ca="1" si="169"/>
        <v>-38722030338604.531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-38722030338604.531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-161341793077.51889</v>
      </c>
      <c r="L4518" s="444">
        <f t="shared" ca="1" si="169"/>
        <v>-38883372131682.047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-38883372131682.047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-162014050548.6752</v>
      </c>
      <c r="L4519" s="444">
        <f t="shared" ca="1" si="169"/>
        <v>-39045386182230.719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-39045386182230.719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-162689109092.62799</v>
      </c>
      <c r="L4520" s="444">
        <f t="shared" ca="1" si="169"/>
        <v>-39208075291323.344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-39208075291323.344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-163366980380.51392</v>
      </c>
      <c r="L4521" s="444">
        <f t="shared" ca="1" si="169"/>
        <v>-39371442271703.859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-39371442271703.859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-164047676132.09943</v>
      </c>
      <c r="L4522" s="444">
        <f t="shared" ca="1" si="169"/>
        <v>-39535489947835.961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-39535489947835.961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-164731208115.98315</v>
      </c>
      <c r="L4523" s="444">
        <f t="shared" ca="1" si="169"/>
        <v>-39700221155951.945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-39700221155951.945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-165417588149.79977</v>
      </c>
      <c r="L4524" s="444">
        <f t="shared" ca="1" si="169"/>
        <v>-39865638744101.742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-39865638744101.742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-166106828100.42392</v>
      </c>
      <c r="L4525" s="444">
        <f t="shared" ca="1" si="169"/>
        <v>-40031745572202.164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-40031745572202.164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-166798939884.17569</v>
      </c>
      <c r="L4526" s="444">
        <f t="shared" ca="1" si="169"/>
        <v>-40198544512086.336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-40198544512086.336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-167493935467.0264</v>
      </c>
      <c r="L4527" s="444">
        <f t="shared" ca="1" si="169"/>
        <v>-40366038447553.359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-40366038447553.359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-168191826864.80566</v>
      </c>
      <c r="L4528" s="444">
        <f t="shared" ca="1" si="169"/>
        <v>-40534230274418.164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-40534230274418.164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-168892626143.40903</v>
      </c>
      <c r="L4529" s="444">
        <f t="shared" ca="1" si="169"/>
        <v>-40703122900561.57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-40703122900561.57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-169596345419.00653</v>
      </c>
      <c r="L4530" s="444">
        <f t="shared" ca="1" si="169"/>
        <v>-40872719245980.578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-40872719245980.578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-170302996858.25241</v>
      </c>
      <c r="L4531" s="444">
        <f t="shared" ca="1" si="169"/>
        <v>-41043022242838.828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-41043022242838.828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-171012592678.49512</v>
      </c>
      <c r="L4532" s="444">
        <f t="shared" ca="1" si="169"/>
        <v>-41214034835517.32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-41214034835517.32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-171725145147.98883</v>
      </c>
      <c r="L4533" s="444">
        <f t="shared" ca="1" si="169"/>
        <v>-41385759980665.313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-41385759980665.313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-172440666586.10547</v>
      </c>
      <c r="L4534" s="444">
        <f t="shared" ca="1" si="169"/>
        <v>-41558200647251.422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-41558200647251.422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-173159169363.54758</v>
      </c>
      <c r="L4535" s="444">
        <f t="shared" ca="1" si="169"/>
        <v>-41731359816614.969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-41731359816614.969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-173880665902.56238</v>
      </c>
      <c r="L4536" s="444">
        <f t="shared" ca="1" si="169"/>
        <v>-41905240482517.531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-41905240482517.531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-174605168677.15637</v>
      </c>
      <c r="L4537" s="444">
        <f t="shared" ca="1" si="169"/>
        <v>-42079845651194.688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-42079845651194.688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-175332690213.31119</v>
      </c>
      <c r="L4538" s="444">
        <f t="shared" ca="1" si="169"/>
        <v>-42255178341408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-42255178341408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-176063243089.20001</v>
      </c>
      <c r="L4539" s="444">
        <f t="shared" ca="1" si="169"/>
        <v>-42431241584497.203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-42431241584497.203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-176796839935.405</v>
      </c>
      <c r="L4540" s="444">
        <f t="shared" ca="1" si="169"/>
        <v>-42608038424432.609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-42608038424432.609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-177533493435.13586</v>
      </c>
      <c r="L4541" s="444">
        <f t="shared" ca="1" si="169"/>
        <v>-42785571917867.742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-42785571917867.742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-178273216324.44891</v>
      </c>
      <c r="L4542" s="444">
        <f t="shared" ca="1" si="169"/>
        <v>-42963845134192.188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-42963845134192.188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-179016021392.46744</v>
      </c>
      <c r="L4543" s="444">
        <f t="shared" ca="1" si="169"/>
        <v>-43142861155584.656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-43142861155584.656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-179761921481.60272</v>
      </c>
      <c r="L4544" s="444">
        <f t="shared" ca="1" si="169"/>
        <v>-43322623077066.258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-43322623077066.258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-180510929487.77606</v>
      </c>
      <c r="L4545" s="444">
        <f t="shared" ca="1" si="169"/>
        <v>-43503134006554.031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-43503134006554.031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-181263058360.64178</v>
      </c>
      <c r="L4546" s="444">
        <f t="shared" ca="1" si="169"/>
        <v>-43684397064914.672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-43684397064914.672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-182018321103.81113</v>
      </c>
      <c r="L4547" s="444">
        <f t="shared" ca="1" si="169"/>
        <v>-43866415386018.484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-43866415386018.484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-182776730775.07703</v>
      </c>
      <c r="L4548" s="444">
        <f t="shared" ca="1" si="169"/>
        <v>-44049192116793.563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-44049192116793.563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-183538300486.63983</v>
      </c>
      <c r="L4549" s="444">
        <f t="shared" ca="1" si="169"/>
        <v>-44232730417280.203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-44232730417280.203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-184303043405.33417</v>
      </c>
      <c r="L4550" s="444">
        <f t="shared" ca="1" si="169"/>
        <v>-44417033460685.539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-44417033460685.539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-185070972752.85641</v>
      </c>
      <c r="L4551" s="444">
        <f t="shared" ca="1" si="169"/>
        <v>-44602104433438.398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-44602104433438.398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-185842101805.99332</v>
      </c>
      <c r="L4552" s="444">
        <f t="shared" ca="1" si="169"/>
        <v>-44787946535244.391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-44787946535244.391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-186616443896.85162</v>
      </c>
      <c r="L4553" s="444">
        <f t="shared" ca="1" si="169"/>
        <v>-44974562979141.242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-44974562979141.242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-187394012413.0885</v>
      </c>
      <c r="L4554" s="444">
        <f t="shared" ca="1" si="169"/>
        <v>-45161956991554.328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-45161956991554.328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-188174820798.14304</v>
      </c>
      <c r="L4555" s="444">
        <f t="shared" ca="1" si="169"/>
        <v>-45350131812352.469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-45350131812352.469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-188958882551.46863</v>
      </c>
      <c r="L4556" s="444">
        <f t="shared" ca="1" si="169"/>
        <v>-45539090694903.938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-45539090694903.938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-189746211228.76642</v>
      </c>
      <c r="L4557" s="444">
        <f t="shared" ca="1" si="169"/>
        <v>-45728836906132.703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-45728836906132.703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-190536820442.2196</v>
      </c>
      <c r="L4558" s="444">
        <f t="shared" ca="1" si="169"/>
        <v>-45919373726574.922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-45919373726574.922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-191330723860.72885</v>
      </c>
      <c r="L4559" s="444">
        <f t="shared" ca="1" si="169"/>
        <v>-46110704450435.648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-46110704450435.648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-192127935210.14853</v>
      </c>
      <c r="L4560" s="444">
        <f t="shared" ca="1" si="169"/>
        <v>-46302832385645.797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-46302832385645.797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-192928468273.52414</v>
      </c>
      <c r="L4561" s="444">
        <f t="shared" ca="1" si="169"/>
        <v>-46495760853919.32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-46495760853919.32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-193732336891.33051</v>
      </c>
      <c r="L4562" s="444">
        <f t="shared" ca="1" si="169"/>
        <v>-46689493190810.648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-46689493190810.648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-194539554961.71103</v>
      </c>
      <c r="L4563" s="444">
        <f t="shared" ca="1" si="169"/>
        <v>-46884032745772.359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-46884032745772.359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-195350136440.71817</v>
      </c>
      <c r="L4564" s="444">
        <f t="shared" ca="1" si="169"/>
        <v>-47079382882213.078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-47079382882213.078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-196164095342.5545</v>
      </c>
      <c r="L4565" s="444">
        <f t="shared" ca="1" si="169"/>
        <v>-47275546977555.633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-47275546977555.633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-196981445739.81512</v>
      </c>
      <c r="L4566" s="444">
        <f t="shared" ca="1" si="169"/>
        <v>-47472528423295.445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-47472528423295.445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-197802201763.73102</v>
      </c>
      <c r="L4567" s="444">
        <f t="shared" ca="1" si="169"/>
        <v>-47670330625059.18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-47670330625059.18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-198626377604.41324</v>
      </c>
      <c r="L4568" s="444">
        <f t="shared" ca="1" si="169"/>
        <v>-47868957002663.594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-47868957002663.594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-199453987511.0983</v>
      </c>
      <c r="L4569" s="444">
        <f t="shared" ca="1" si="169"/>
        <v>-48068410990174.695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-48068410990174.695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-200285045792.39456</v>
      </c>
      <c r="L4570" s="444">
        <f t="shared" ca="1" si="169"/>
        <v>-48268696035967.094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-48268696035967.094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-201119566816.52954</v>
      </c>
      <c r="L4571" s="444">
        <f t="shared" ca="1" si="169"/>
        <v>-48469815602783.625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-48469815602783.625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-201957565011.59845</v>
      </c>
      <c r="L4572" s="444">
        <f t="shared" ca="1" si="169"/>
        <v>-48671773167795.227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-48671773167795.227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-202799054865.81345</v>
      </c>
      <c r="L4573" s="444">
        <f t="shared" ca="1" si="169"/>
        <v>-48874572222661.039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-48874572222661.039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-203644050927.75433</v>
      </c>
      <c r="L4574" s="444">
        <f t="shared" ca="1" si="169"/>
        <v>-49078216273588.797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-49078216273588.797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-204492567806.62</v>
      </c>
      <c r="L4575" s="444">
        <f t="shared" ca="1" si="169"/>
        <v>-49282708841395.414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-49282708841395.414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-205344620172.4809</v>
      </c>
      <c r="L4576" s="444">
        <f t="shared" ca="1" si="169"/>
        <v>-49488053461567.898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-49488053461567.898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-206200222756.5329</v>
      </c>
      <c r="L4577" s="444">
        <f t="shared" ca="1" si="169"/>
        <v>-49694253684324.43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-49694253684324.43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-207059390351.35178</v>
      </c>
      <c r="L4578" s="444">
        <f t="shared" ca="1" si="169"/>
        <v>-49901313074675.781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-49901313074675.781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-207922137811.14908</v>
      </c>
      <c r="L4579" s="444">
        <f t="shared" ca="1" si="169"/>
        <v>-50109235212486.93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-50109235212486.93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-208788480052.02887</v>
      </c>
      <c r="L4580" s="444">
        <f t="shared" ca="1" si="169"/>
        <v>-50318023692538.961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-50318023692538.961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-209658432052.24567</v>
      </c>
      <c r="L4581" s="444">
        <f t="shared" ca="1" si="169"/>
        <v>-50527682124591.203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-50527682124591.203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-210532008852.46335</v>
      </c>
      <c r="L4582" s="444">
        <f t="shared" ca="1" si="169"/>
        <v>-50738214133443.664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-50738214133443.664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-211409225556.01526</v>
      </c>
      <c r="L4583" s="444">
        <f t="shared" ca="1" si="169"/>
        <v>-50949623358999.68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-50949623358999.68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-212290097329.16534</v>
      </c>
      <c r="L4584" s="444">
        <f t="shared" ca="1" si="169"/>
        <v>-51161913456328.844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-51161913456328.844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-213174639401.37018</v>
      </c>
      <c r="L4585" s="444">
        <f t="shared" ca="1" si="169"/>
        <v>-51375088095730.211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-51375088095730.211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-214062867065.54254</v>
      </c>
      <c r="L4586" s="444">
        <f t="shared" ca="1" si="169"/>
        <v>-51589150962795.75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-51589150962795.75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-214954795678.31561</v>
      </c>
      <c r="L4587" s="444">
        <f t="shared" ca="1" si="169"/>
        <v>-51804105758474.063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-51804105758474.063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-215850440660.30859</v>
      </c>
      <c r="L4588" s="444">
        <f t="shared" ca="1" si="169"/>
        <v>-52019956199134.375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-52019956199134.375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-216749817496.39322</v>
      </c>
      <c r="L4589" s="444">
        <f t="shared" ca="1" si="169"/>
        <v>-52236706016630.766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-52236706016630.766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-217652941735.96152</v>
      </c>
      <c r="L4590" s="444">
        <f t="shared" ca="1" si="169"/>
        <v>-52454358958366.727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-52454358958366.727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-218559828993.1947</v>
      </c>
      <c r="L4591" s="444">
        <f t="shared" ca="1" si="169"/>
        <v>-52672918787359.922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-52672918787359.922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-219470494947.33301</v>
      </c>
      <c r="L4592" s="444">
        <f t="shared" ca="1" si="169"/>
        <v>-52892389282307.258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-52892389282307.258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-220384955342.9469</v>
      </c>
      <c r="L4593" s="444">
        <f t="shared" ca="1" si="169"/>
        <v>-53112774237650.203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-53112774237650.203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-221303225990.20917</v>
      </c>
      <c r="L4594" s="444">
        <f t="shared" ca="1" si="169"/>
        <v>-53334077463640.414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-53334077463640.414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-222225322765.1684</v>
      </c>
      <c r="L4595" s="444">
        <f t="shared" ca="1" si="169"/>
        <v>-53556302786405.586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-53556302786405.586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-223151261610.02328</v>
      </c>
      <c r="L4596" s="444">
        <f t="shared" ca="1" si="169"/>
        <v>-53779454048015.609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-53779454048015.609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-224081058533.39838</v>
      </c>
      <c r="L4597" s="444">
        <f t="shared" ca="1" si="169"/>
        <v>-54003535106549.008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-54003535106549.008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-225014729610.62085</v>
      </c>
      <c r="L4598" s="444">
        <f t="shared" ref="L4598:L4852" ca="1" si="174">I4598-J4598+K4598</f>
        <v>-54228549836159.625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-54228549836159.625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-225952290983.99844</v>
      </c>
      <c r="L4599" s="444">
        <f t="shared" ca="1" si="174"/>
        <v>-54454502127143.625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-54454502127143.625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-226893758863.09842</v>
      </c>
      <c r="L4600" s="444">
        <f t="shared" ca="1" si="174"/>
        <v>-54681395886006.727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-54681395886006.727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-227839149525.02802</v>
      </c>
      <c r="L4601" s="444">
        <f t="shared" ca="1" si="174"/>
        <v>-54909235035531.758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-54909235035531.758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-228788479314.71561</v>
      </c>
      <c r="L4602" s="444">
        <f t="shared" ca="1" si="174"/>
        <v>-55138023514846.477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-55138023514846.477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-229741764645.1936</v>
      </c>
      <c r="L4603" s="444">
        <f t="shared" ca="1" si="174"/>
        <v>-55367765279491.672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-55367765279491.672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-230699021997.88196</v>
      </c>
      <c r="L4604" s="444">
        <f t="shared" ca="1" si="174"/>
        <v>-55598464301489.555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-55598464301489.555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-231660267922.87317</v>
      </c>
      <c r="L4605" s="444">
        <f t="shared" ca="1" si="174"/>
        <v>-55830124569412.43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-55830124569412.43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-232625519039.21844</v>
      </c>
      <c r="L4606" s="444">
        <f t="shared" ca="1" si="174"/>
        <v>-56062750088451.648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-56062750088451.648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-233594792035.21521</v>
      </c>
      <c r="L4607" s="444">
        <f t="shared" ca="1" si="174"/>
        <v>-56296344880486.867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-56296344880486.867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-234568103668.69525</v>
      </c>
      <c r="L4608" s="444">
        <f t="shared" ca="1" si="174"/>
        <v>-56530912984155.563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-56530912984155.563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-235545470767.31488</v>
      </c>
      <c r="L4609" s="444">
        <f t="shared" ca="1" si="174"/>
        <v>-56766458454922.875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-56766458454922.875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-236526910228.84528</v>
      </c>
      <c r="L4610" s="444">
        <f t="shared" ca="1" si="174"/>
        <v>-57002985365151.719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-57002985365151.719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-237512439021.46548</v>
      </c>
      <c r="L4611" s="444">
        <f t="shared" ca="1" si="174"/>
        <v>-57240497804173.188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-57240497804173.188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-238502074184.05493</v>
      </c>
      <c r="L4612" s="444">
        <f t="shared" ca="1" si="174"/>
        <v>-57478999878357.242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-57478999878357.242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-239495832826.48849</v>
      </c>
      <c r="L4613" s="444">
        <f t="shared" ca="1" si="174"/>
        <v>-57718495711183.734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-57718495711183.734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-240493732129.93219</v>
      </c>
      <c r="L4614" s="444">
        <f t="shared" ca="1" si="174"/>
        <v>-57958989443313.664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-57958989443313.664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-241495789347.14026</v>
      </c>
      <c r="L4615" s="444">
        <f t="shared" ca="1" si="174"/>
        <v>-58200485232660.805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-58200485232660.805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-242502021802.75339</v>
      </c>
      <c r="L4616" s="444">
        <f t="shared" ca="1" si="174"/>
        <v>-58442987254463.555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-58442987254463.555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-243512446893.59814</v>
      </c>
      <c r="L4617" s="444">
        <f t="shared" ca="1" si="174"/>
        <v>-58686499701357.156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-58686499701357.156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-244527082088.98816</v>
      </c>
      <c r="L4618" s="444">
        <f t="shared" ca="1" si="174"/>
        <v>-58931026783446.141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-58931026783446.141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-245545944931.02557</v>
      </c>
      <c r="L4619" s="444">
        <f t="shared" ca="1" si="174"/>
        <v>-59176572728377.164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-59176572728377.164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-246569053034.90485</v>
      </c>
      <c r="L4620" s="444">
        <f t="shared" ca="1" si="174"/>
        <v>-59423141781412.07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-59423141781412.07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-247596424089.21698</v>
      </c>
      <c r="L4621" s="444">
        <f t="shared" ca="1" si="174"/>
        <v>-59670738205501.289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-59670738205501.289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-248628075856.25537</v>
      </c>
      <c r="L4622" s="444">
        <f t="shared" ca="1" si="174"/>
        <v>-59919366281357.547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-59919366281357.547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-249664026172.32312</v>
      </c>
      <c r="L4623" s="444">
        <f t="shared" ca="1" si="174"/>
        <v>-60169030307529.867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-60169030307529.867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-250704292948.04111</v>
      </c>
      <c r="L4624" s="444">
        <f t="shared" ca="1" si="174"/>
        <v>-60419734600477.906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-60419734600477.906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-251748894168.6579</v>
      </c>
      <c r="L4625" s="444">
        <f t="shared" ca="1" si="174"/>
        <v>-60671483494646.563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-60671483494646.563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-252797847894.36069</v>
      </c>
      <c r="L4626" s="444">
        <f t="shared" ca="1" si="174"/>
        <v>-60924281342540.922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-60924281342540.922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-253851172260.58716</v>
      </c>
      <c r="L4627" s="444">
        <f t="shared" ca="1" si="174"/>
        <v>-61178132514801.508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-61178132514801.508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-254908885478.3396</v>
      </c>
      <c r="L4628" s="444">
        <f t="shared" ca="1" si="174"/>
        <v>-61433041400279.844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-61433041400279.844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-255971005834.49936</v>
      </c>
      <c r="L4629" s="444">
        <f t="shared" ca="1" si="174"/>
        <v>-61689012406114.344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-61689012406114.344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-257037551692.1431</v>
      </c>
      <c r="L4630" s="444">
        <f t="shared" ca="1" si="174"/>
        <v>-61946049957806.484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-61946049957806.484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-258108541490.86035</v>
      </c>
      <c r="L4631" s="444">
        <f t="shared" ca="1" si="174"/>
        <v>-62204158499297.344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-62204158499297.344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-259183993747.07224</v>
      </c>
      <c r="L4632" s="444">
        <f t="shared" ca="1" si="174"/>
        <v>-62463342493044.414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-62463342493044.414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-260263927054.35172</v>
      </c>
      <c r="L4633" s="444">
        <f t="shared" ca="1" si="174"/>
        <v>-62723606420098.766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-62723606420098.766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-261348360083.74487</v>
      </c>
      <c r="L4634" s="444">
        <f t="shared" ca="1" si="174"/>
        <v>-62984954780182.508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-62984954780182.508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-262437311584.09378</v>
      </c>
      <c r="L4635" s="444">
        <f t="shared" ca="1" si="174"/>
        <v>-63247392091766.602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-63247392091766.602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-263530800382.36084</v>
      </c>
      <c r="L4636" s="444">
        <f t="shared" ca="1" si="174"/>
        <v>-63510922892148.961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-63510922892148.961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-264628845383.95401</v>
      </c>
      <c r="L4637" s="444">
        <f t="shared" ca="1" si="174"/>
        <v>-63775551737532.914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-63775551737532.914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-265731465573.05377</v>
      </c>
      <c r="L4638" s="444">
        <f t="shared" ca="1" si="174"/>
        <v>-64041283203105.969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-64041283203105.969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-266838680012.94153</v>
      </c>
      <c r="L4639" s="444">
        <f t="shared" ca="1" si="174"/>
        <v>-64308121883118.914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-64308121883118.914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-267950507846.3288</v>
      </c>
      <c r="L4640" s="444">
        <f t="shared" ca="1" si="174"/>
        <v>-64576072390965.242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-64576072390965.242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-269066968295.68851</v>
      </c>
      <c r="L4641" s="444">
        <f t="shared" ca="1" si="174"/>
        <v>-64845139359260.93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-64845139359260.93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-270188080663.58716</v>
      </c>
      <c r="L4642" s="444">
        <f t="shared" ca="1" si="174"/>
        <v>-65115327439924.516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-65115327439924.516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-271313864333.01877</v>
      </c>
      <c r="L4643" s="444">
        <f t="shared" ca="1" si="174"/>
        <v>-65386641304257.531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-65386641304257.531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-272444338767.73972</v>
      </c>
      <c r="L4644" s="444">
        <f t="shared" ca="1" si="174"/>
        <v>-65659085643025.273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-65659085643025.273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-273579523512.60532</v>
      </c>
      <c r="L4645" s="444">
        <f t="shared" ca="1" si="174"/>
        <v>-65932665166537.875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-65932665166537.875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-274719438193.90784</v>
      </c>
      <c r="L4646" s="444">
        <f t="shared" ca="1" si="174"/>
        <v>-66207384604731.781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-66207384604731.781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-275864102519.7157</v>
      </c>
      <c r="L4647" s="444">
        <f t="shared" ca="1" si="174"/>
        <v>-66483248707251.5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-66483248707251.5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-277013536280.2146</v>
      </c>
      <c r="L4648" s="444">
        <f t="shared" ca="1" si="174"/>
        <v>-66760262243531.711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-66760262243531.711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-278167759348.04877</v>
      </c>
      <c r="L4649" s="444">
        <f t="shared" ca="1" si="174"/>
        <v>-67038430002879.758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-67038430002879.758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-279326791678.66565</v>
      </c>
      <c r="L4650" s="444">
        <f t="shared" ca="1" si="174"/>
        <v>-67317756794558.422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-67317756794558.422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-280490653310.6601</v>
      </c>
      <c r="L4651" s="444">
        <f t="shared" ca="1" si="174"/>
        <v>-67598247447869.078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-67598247447869.078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-281659364366.12115</v>
      </c>
      <c r="L4652" s="444">
        <f t="shared" ca="1" si="174"/>
        <v>-67879906812235.203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-67879906812235.203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-282832945050.97998</v>
      </c>
      <c r="L4653" s="444">
        <f t="shared" ca="1" si="174"/>
        <v>-68162739757286.18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-68162739757286.18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-284011415655.35907</v>
      </c>
      <c r="L4654" s="444">
        <f t="shared" ca="1" si="174"/>
        <v>-68446751172941.539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-68446751172941.539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-285194796553.9231</v>
      </c>
      <c r="L4655" s="444">
        <f t="shared" ca="1" si="174"/>
        <v>-68731945969495.461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-68731945969495.461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-286383108206.23108</v>
      </c>
      <c r="L4656" s="444">
        <f t="shared" ca="1" si="174"/>
        <v>-69018329077701.695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-69018329077701.695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-287576371157.09039</v>
      </c>
      <c r="L4657" s="444">
        <f t="shared" ca="1" si="174"/>
        <v>-69305905448858.789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-69305905448858.789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-288774606036.91156</v>
      </c>
      <c r="L4658" s="444">
        <f t="shared" ca="1" si="174"/>
        <v>-69594680054895.703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-69594680054895.703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-289977833562.06543</v>
      </c>
      <c r="L4659" s="444">
        <f t="shared" ca="1" si="174"/>
        <v>-69884657888457.766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-69884657888457.766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-291186074535.24066</v>
      </c>
      <c r="L4660" s="444">
        <f t="shared" ca="1" si="174"/>
        <v>-70175843962993.008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-70175843962993.008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-292399349845.80414</v>
      </c>
      <c r="L4661" s="444">
        <f t="shared" ca="1" si="174"/>
        <v>-70468243312838.813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-70468243312838.813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-293617680470.16174</v>
      </c>
      <c r="L4662" s="444">
        <f t="shared" ca="1" si="174"/>
        <v>-70761860993308.969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-70761860993308.969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-294841087472.12073</v>
      </c>
      <c r="L4663" s="444">
        <f t="shared" ca="1" si="174"/>
        <v>-71056702080781.094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-71056702080781.094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-296069592003.25458</v>
      </c>
      <c r="L4664" s="444">
        <f t="shared" ca="1" si="174"/>
        <v>-71352771672784.344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-71352771672784.344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-297303215303.26807</v>
      </c>
      <c r="L4665" s="444">
        <f t="shared" ca="1" si="174"/>
        <v>-71650074888087.609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-71650074888087.609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-298541978700.36505</v>
      </c>
      <c r="L4666" s="444">
        <f t="shared" ca="1" si="174"/>
        <v>-71948616866787.969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-71948616866787.969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-299785903611.61652</v>
      </c>
      <c r="L4667" s="444">
        <f t="shared" ca="1" si="174"/>
        <v>-72248402770399.578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-72248402770399.578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-301035011543.33154</v>
      </c>
      <c r="L4668" s="444">
        <f t="shared" ca="1" si="174"/>
        <v>-72549437781942.906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-72549437781942.906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-302289324091.42877</v>
      </c>
      <c r="L4669" s="444">
        <f t="shared" ca="1" si="174"/>
        <v>-72851727106034.328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-72851727106034.328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-303548862941.80969</v>
      </c>
      <c r="L4670" s="444">
        <f t="shared" ca="1" si="174"/>
        <v>-73155275968976.141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-73155275968976.141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-304813649870.73389</v>
      </c>
      <c r="L4671" s="444">
        <f t="shared" ca="1" si="174"/>
        <v>-73460089618846.875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-73460089618846.875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-306083706745.19531</v>
      </c>
      <c r="L4672" s="444">
        <f t="shared" ca="1" si="174"/>
        <v>-73766173325592.063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-73766173325592.063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-307359055523.30023</v>
      </c>
      <c r="L4673" s="444">
        <f t="shared" ca="1" si="174"/>
        <v>-74073532381115.359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-74073532381115.359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-308639718254.64734</v>
      </c>
      <c r="L4674" s="444">
        <f t="shared" ca="1" si="174"/>
        <v>-74382172099370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-74382172099370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-309925717080.70831</v>
      </c>
      <c r="L4675" s="444">
        <f t="shared" ca="1" si="174"/>
        <v>-74692097816450.703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-74692097816450.703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-311217074235.21124</v>
      </c>
      <c r="L4676" s="444">
        <f t="shared" ca="1" si="174"/>
        <v>-75003314890685.922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-75003314890685.922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-312513812044.52466</v>
      </c>
      <c r="L4677" s="444">
        <f t="shared" ca="1" si="174"/>
        <v>-75315828702730.453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-75315828702730.453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-313815952928.04358</v>
      </c>
      <c r="L4678" s="444">
        <f t="shared" ca="1" si="174"/>
        <v>-75629644655658.5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-75629644655658.5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-315123519398.57709</v>
      </c>
      <c r="L4679" s="444">
        <f t="shared" ca="1" si="174"/>
        <v>-75944768175057.078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-75944768175057.078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-316436534062.73779</v>
      </c>
      <c r="L4680" s="444">
        <f t="shared" ca="1" si="174"/>
        <v>-76261204709119.813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-76261204709119.813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-317755019621.33252</v>
      </c>
      <c r="L4681" s="444">
        <f t="shared" ca="1" si="174"/>
        <v>-76578959728741.141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-76578959728741.141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-319078998869.75476</v>
      </c>
      <c r="L4682" s="444">
        <f t="shared" ca="1" si="174"/>
        <v>-76898038727610.891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-76898038727610.891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-320408494698.37872</v>
      </c>
      <c r="L4683" s="444">
        <f t="shared" ca="1" si="174"/>
        <v>-77218447222309.266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-77218447222309.266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-321743530092.95526</v>
      </c>
      <c r="L4684" s="444">
        <f t="shared" ca="1" si="174"/>
        <v>-77540190752402.219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-77540190752402.219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-323084128135.00922</v>
      </c>
      <c r="L4685" s="444">
        <f t="shared" ca="1" si="174"/>
        <v>-77863274880537.234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-77863274880537.234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-324430312002.23846</v>
      </c>
      <c r="L4686" s="444">
        <f t="shared" ca="1" si="174"/>
        <v>-78187705192539.469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-78187705192539.469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-325782104968.91443</v>
      </c>
      <c r="L4687" s="444">
        <f t="shared" ca="1" si="174"/>
        <v>-78513487297508.391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-78513487297508.391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-327139530406.28497</v>
      </c>
      <c r="L4688" s="444">
        <f t="shared" ca="1" si="174"/>
        <v>-78840626827914.672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-78840626827914.672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-328502611782.97778</v>
      </c>
      <c r="L4689" s="444">
        <f t="shared" ca="1" si="174"/>
        <v>-79169129439697.656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-79169129439697.656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-329871372665.40692</v>
      </c>
      <c r="L4690" s="444">
        <f t="shared" ca="1" si="174"/>
        <v>-79499000812363.063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-79499000812363.063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-331245836718.17944</v>
      </c>
      <c r="L4691" s="444">
        <f t="shared" ca="1" si="174"/>
        <v>-79830246649081.234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-79830246649081.234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-332626027704.50513</v>
      </c>
      <c r="L4692" s="444">
        <f t="shared" ca="1" si="174"/>
        <v>-80162872676785.734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-80162872676785.734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-334011969486.60724</v>
      </c>
      <c r="L4693" s="444">
        <f t="shared" ca="1" si="174"/>
        <v>-80496884646272.344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-80496884646272.344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-335403686026.13477</v>
      </c>
      <c r="L4694" s="444">
        <f t="shared" ca="1" si="174"/>
        <v>-80832288332298.484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-80832288332298.484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-336801201384.57703</v>
      </c>
      <c r="L4695" s="444">
        <f t="shared" ca="1" si="174"/>
        <v>-81169089533683.063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-81169089533683.063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-338204539723.67944</v>
      </c>
      <c r="L4696" s="444">
        <f t="shared" ca="1" si="174"/>
        <v>-81507294073406.734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-81507294073406.734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-339613725305.86139</v>
      </c>
      <c r="L4697" s="444">
        <f t="shared" ca="1" si="174"/>
        <v>-81846907798712.594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-81846907798712.594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-341028782494.6358</v>
      </c>
      <c r="L4698" s="444">
        <f t="shared" ca="1" si="174"/>
        <v>-82187936581207.234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-82187936581207.234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-342449735755.03015</v>
      </c>
      <c r="L4699" s="444">
        <f t="shared" ca="1" si="174"/>
        <v>-82530386316962.266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-82530386316962.266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-343876609654.00946</v>
      </c>
      <c r="L4700" s="444">
        <f t="shared" ca="1" si="174"/>
        <v>-82874262926616.281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-82874262926616.281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-345309428860.90118</v>
      </c>
      <c r="L4701" s="444">
        <f t="shared" ca="1" si="174"/>
        <v>-83219572355477.188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-83219572355477.188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-346748218147.82159</v>
      </c>
      <c r="L4702" s="444">
        <f t="shared" ca="1" si="174"/>
        <v>-83566320573625.016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-83566320573625.016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-348193002390.10425</v>
      </c>
      <c r="L4703" s="444">
        <f t="shared" ca="1" si="174"/>
        <v>-83914513576015.125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-83914513576015.125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-349643806566.72968</v>
      </c>
      <c r="L4704" s="444">
        <f t="shared" ca="1" si="174"/>
        <v>-84264157382581.859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-84264157382581.859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-351100655760.75775</v>
      </c>
      <c r="L4705" s="444">
        <f t="shared" ca="1" si="174"/>
        <v>-84615258038342.609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-84615258038342.609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-352563575159.76086</v>
      </c>
      <c r="L4706" s="444">
        <f t="shared" ca="1" si="174"/>
        <v>-84967821613502.375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-84967821613502.375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-354032590056.25989</v>
      </c>
      <c r="L4707" s="444">
        <f t="shared" ca="1" si="174"/>
        <v>-85321854203558.641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-85321854203558.641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-355507725848.16101</v>
      </c>
      <c r="L4708" s="444">
        <f t="shared" ca="1" si="174"/>
        <v>-85677361929406.797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-85677361929406.797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-356989008039.19501</v>
      </c>
      <c r="L4709" s="444">
        <f t="shared" ca="1" si="174"/>
        <v>-86034350937445.984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-86034350937445.984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-358476462239.35828</v>
      </c>
      <c r="L4710" s="444">
        <f t="shared" ca="1" si="174"/>
        <v>-86392827399685.344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-86392827399685.344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-359970114165.35559</v>
      </c>
      <c r="L4711" s="444">
        <f t="shared" ca="1" si="174"/>
        <v>-86752797513850.703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-86752797513850.703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-361469989641.04462</v>
      </c>
      <c r="L4712" s="444">
        <f t="shared" ca="1" si="174"/>
        <v>-87114267503491.75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-87114267503491.75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-362976114597.88226</v>
      </c>
      <c r="L4713" s="444">
        <f t="shared" ca="1" si="174"/>
        <v>-87477243618089.625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-87477243618089.625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-364488515075.37341</v>
      </c>
      <c r="L4714" s="444">
        <f t="shared" ca="1" si="174"/>
        <v>-87841732133165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-87841732133165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-366007217221.52081</v>
      </c>
      <c r="L4715" s="444">
        <f t="shared" ca="1" si="174"/>
        <v>-88207739350386.516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-88207739350386.516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-367532247293.27716</v>
      </c>
      <c r="L4716" s="444">
        <f t="shared" ca="1" si="174"/>
        <v>-88575271597679.797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-88575271597679.797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-369063631656.99915</v>
      </c>
      <c r="L4717" s="444">
        <f t="shared" ca="1" si="174"/>
        <v>-88944335229336.797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-88944335229336.797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-370601396788.90332</v>
      </c>
      <c r="L4718" s="444">
        <f t="shared" ca="1" si="174"/>
        <v>-89314936626125.703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-89314936626125.703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-372145569275.52374</v>
      </c>
      <c r="L4719" s="444">
        <f t="shared" ca="1" si="174"/>
        <v>-89687082195401.234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-89687082195401.234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-373696175814.17181</v>
      </c>
      <c r="L4720" s="444">
        <f t="shared" ca="1" si="174"/>
        <v>-90060778371215.406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-90060778371215.406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-375253243213.39752</v>
      </c>
      <c r="L4721" s="444">
        <f t="shared" ca="1" si="174"/>
        <v>-90436031614428.797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-90436031614428.797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-376816798393.45331</v>
      </c>
      <c r="L4722" s="444">
        <f t="shared" ca="1" si="174"/>
        <v>-90812848412822.25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-90812848412822.25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-378386868386.7594</v>
      </c>
      <c r="L4723" s="444">
        <f t="shared" ca="1" si="174"/>
        <v>-91191235281209.016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-91191235281209.016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-379963480338.37091</v>
      </c>
      <c r="L4724" s="444">
        <f t="shared" ca="1" si="174"/>
        <v>-91571198761547.391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-91571198761547.391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-381546661506.44745</v>
      </c>
      <c r="L4725" s="444">
        <f t="shared" ca="1" si="174"/>
        <v>-91952745423053.844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-91952745423053.844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-383136439262.72437</v>
      </c>
      <c r="L4726" s="444">
        <f t="shared" ca="1" si="174"/>
        <v>-92335881862316.563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-92335881862316.563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-384732841092.98566</v>
      </c>
      <c r="L4727" s="444">
        <f t="shared" ca="1" si="174"/>
        <v>-92720614703409.547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-92720614703409.547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-386335894597.53979</v>
      </c>
      <c r="L4728" s="444">
        <f t="shared" ca="1" si="174"/>
        <v>-93106950598007.094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-93106950598007.094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-387945627491.69623</v>
      </c>
      <c r="L4729" s="444">
        <f t="shared" ca="1" si="174"/>
        <v>-93494896225498.797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-93494896225498.797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-389562067606.245</v>
      </c>
      <c r="L4730" s="444">
        <f t="shared" ca="1" si="174"/>
        <v>-93884458293105.047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-93884458293105.047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-391185242887.93768</v>
      </c>
      <c r="L4731" s="444">
        <f t="shared" ca="1" si="174"/>
        <v>-94275643535992.984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-94275643535992.984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-392815181399.97076</v>
      </c>
      <c r="L4732" s="444">
        <f t="shared" ca="1" si="174"/>
        <v>-94668458717392.953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-94668458717392.953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-394451911322.47064</v>
      </c>
      <c r="L4733" s="444">
        <f t="shared" ca="1" si="174"/>
        <v>-95062910628715.422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-95062910628715.422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-396095460952.9809</v>
      </c>
      <c r="L4734" s="444">
        <f t="shared" ca="1" si="174"/>
        <v>-95459006089668.406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-95459006089668.406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-397745858706.95166</v>
      </c>
      <c r="L4735" s="444">
        <f t="shared" ca="1" si="174"/>
        <v>-95856751948375.359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-95856751948375.359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-399403133118.23065</v>
      </c>
      <c r="L4736" s="444">
        <f t="shared" ca="1" si="174"/>
        <v>-96256155081493.594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-96256155081493.594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-401067312839.55664</v>
      </c>
      <c r="L4737" s="444">
        <f t="shared" ca="1" si="174"/>
        <v>-96657222394333.156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-96657222394333.156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-402738426643.05481</v>
      </c>
      <c r="L4738" s="444">
        <f t="shared" ca="1" si="174"/>
        <v>-97059960820976.219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-97059960820976.219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-404416503420.73425</v>
      </c>
      <c r="L4739" s="444">
        <f t="shared" ca="1" si="174"/>
        <v>-97464377324396.953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-97464377324396.953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-406101572184.9873</v>
      </c>
      <c r="L4740" s="444">
        <f t="shared" ca="1" si="174"/>
        <v>-97870478896581.938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-97870478896581.938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-407793662069.09143</v>
      </c>
      <c r="L4741" s="444">
        <f t="shared" ca="1" si="174"/>
        <v>-98278272558651.031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-98278272558651.031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-409492802327.71265</v>
      </c>
      <c r="L4742" s="444">
        <f t="shared" ca="1" si="174"/>
        <v>-98687765360978.75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-98687765360978.75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-411199022337.41144</v>
      </c>
      <c r="L4743" s="444">
        <f t="shared" ca="1" si="174"/>
        <v>-99098964383316.156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-99098964383316.156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-412912351597.15063</v>
      </c>
      <c r="L4744" s="444">
        <f t="shared" ca="1" si="174"/>
        <v>-99511876734913.313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-99511876734913.313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-414632819728.80548</v>
      </c>
      <c r="L4745" s="444">
        <f t="shared" ca="1" si="174"/>
        <v>-99926509554642.125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-99926509554642.125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-416360456477.67554</v>
      </c>
      <c r="L4746" s="444">
        <f t="shared" ca="1" si="174"/>
        <v>-100342870011119.8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-100342870011119.8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-418095291712.99915</v>
      </c>
      <c r="L4747" s="444">
        <f t="shared" ca="1" si="174"/>
        <v>-100760965302832.8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-100760965302832.8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-419837355428.46997</v>
      </c>
      <c r="L4748" s="444">
        <f t="shared" ca="1" si="174"/>
        <v>-101180802658261.27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-101180802658261.27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-421586677742.75525</v>
      </c>
      <c r="L4749" s="444">
        <f t="shared" ca="1" si="174"/>
        <v>-101602389336004.02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-101602389336004.02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-423343288900.01672</v>
      </c>
      <c r="L4750" s="444">
        <f t="shared" ca="1" si="174"/>
        <v>-102025732624904.03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-102025732624904.03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-425107219270.43347</v>
      </c>
      <c r="L4751" s="444">
        <f t="shared" ca="1" si="174"/>
        <v>-102450839844174.47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-102450839844174.47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-426878499350.72693</v>
      </c>
      <c r="L4752" s="444">
        <f t="shared" ca="1" si="174"/>
        <v>-102877718343525.2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-102877718343525.2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-428657159764.68835</v>
      </c>
      <c r="L4753" s="444">
        <f t="shared" ca="1" si="174"/>
        <v>-103306375503289.89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-103306375503289.89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-430443231263.70789</v>
      </c>
      <c r="L4754" s="444">
        <f t="shared" ca="1" si="174"/>
        <v>-103736818734553.59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-103736818734553.59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-432236744727.30664</v>
      </c>
      <c r="L4755" s="444">
        <f t="shared" ca="1" si="174"/>
        <v>-104169055479280.91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-104169055479280.91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-434037731163.67041</v>
      </c>
      <c r="L4756" s="444">
        <f t="shared" ca="1" si="174"/>
        <v>-104603093210444.58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-104603093210444.58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-435846221710.18573</v>
      </c>
      <c r="L4757" s="444">
        <f t="shared" ca="1" si="174"/>
        <v>-105038939432154.77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-105038939432154.77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-437662247633.97821</v>
      </c>
      <c r="L4758" s="444">
        <f t="shared" ca="1" si="174"/>
        <v>-105476601679788.75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-105476601679788.75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-439485840332.45313</v>
      </c>
      <c r="L4759" s="444">
        <f t="shared" ca="1" si="174"/>
        <v>-105916087520121.2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-105916087520121.2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-441317031333.83832</v>
      </c>
      <c r="L4760" s="444">
        <f t="shared" ca="1" si="174"/>
        <v>-106357404551455.05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-106357404551455.05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-443155852297.72937</v>
      </c>
      <c r="L4761" s="444">
        <f t="shared" ca="1" si="174"/>
        <v>-106800560403752.78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-106800560403752.78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-445002335015.6366</v>
      </c>
      <c r="L4762" s="444">
        <f t="shared" ca="1" si="174"/>
        <v>-107245562738768.42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-107245562738768.42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-446856511411.5351</v>
      </c>
      <c r="L4763" s="444">
        <f t="shared" ca="1" si="174"/>
        <v>-107692419250179.95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-107692419250179.95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-448718413542.41644</v>
      </c>
      <c r="L4764" s="444">
        <f t="shared" ca="1" si="174"/>
        <v>-108141137663722.38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-108141137663722.38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-450588073598.8432</v>
      </c>
      <c r="L4765" s="444">
        <f t="shared" ca="1" si="174"/>
        <v>-108591725737321.22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-108591725737321.22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-452465523905.50507</v>
      </c>
      <c r="L4766" s="444">
        <f t="shared" ca="1" si="174"/>
        <v>-109044191261226.72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-109044191261226.72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-454350796921.77802</v>
      </c>
      <c r="L4767" s="444">
        <f t="shared" ca="1" si="174"/>
        <v>-109498542058148.5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-109498542058148.5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-456243925242.2854</v>
      </c>
      <c r="L4768" s="444">
        <f t="shared" ca="1" si="174"/>
        <v>-109954785983390.78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-109954785983390.78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-458144941597.46161</v>
      </c>
      <c r="L4769" s="444">
        <f t="shared" ca="1" si="174"/>
        <v>-110412930924988.25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-110412930924988.25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-460053878854.11768</v>
      </c>
      <c r="L4770" s="444">
        <f t="shared" ca="1" si="174"/>
        <v>-110872984803842.38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-110872984803842.38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-461970770016.00989</v>
      </c>
      <c r="L4771" s="444">
        <f t="shared" ca="1" si="174"/>
        <v>-111334955573858.39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-111334955573858.39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-463895648224.40997</v>
      </c>
      <c r="L4772" s="444">
        <f t="shared" ca="1" si="174"/>
        <v>-111798851222082.8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-111798851222082.8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-465828546758.67841</v>
      </c>
      <c r="L4773" s="444">
        <f t="shared" ca="1" si="174"/>
        <v>-112264679768841.47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-112264679768841.47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-467769499036.83942</v>
      </c>
      <c r="L4774" s="444">
        <f t="shared" ca="1" si="174"/>
        <v>-112732449267878.31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-112732449267878.31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-469718538616.15961</v>
      </c>
      <c r="L4775" s="444">
        <f t="shared" ca="1" si="174"/>
        <v>-113202167806494.47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-113202167806494.47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-471675699193.72693</v>
      </c>
      <c r="L4776" s="444">
        <f t="shared" ca="1" si="174"/>
        <v>-113673843505688.2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-113673843505688.2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-473641014607.03412</v>
      </c>
      <c r="L4777" s="444">
        <f t="shared" ca="1" si="174"/>
        <v>-114147484520295.23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-114147484520295.23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-475614518834.56348</v>
      </c>
      <c r="L4778" s="444">
        <f t="shared" ca="1" si="174"/>
        <v>-114623099039129.8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-114623099039129.8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-477596245996.37415</v>
      </c>
      <c r="L4779" s="444">
        <f t="shared" ca="1" si="174"/>
        <v>-115100695285126.17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-115100695285126.17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-479586230354.69238</v>
      </c>
      <c r="L4780" s="444">
        <f t="shared" ca="1" si="174"/>
        <v>-115580281515480.86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-115580281515480.86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-481584506314.5036</v>
      </c>
      <c r="L4781" s="444">
        <f t="shared" ca="1" si="174"/>
        <v>-116061866021795.36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-116061866021795.36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-483591108424.14734</v>
      </c>
      <c r="L4782" s="444">
        <f t="shared" ca="1" si="174"/>
        <v>-116545457130219.5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-116545457130219.5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-485606071375.91449</v>
      </c>
      <c r="L4783" s="444">
        <f t="shared" ca="1" si="174"/>
        <v>-117031063201595.42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-117031063201595.42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-487629430006.64752</v>
      </c>
      <c r="L4784" s="444">
        <f t="shared" ca="1" si="174"/>
        <v>-117518692631602.06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-117518692631602.06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-489661219298.34192</v>
      </c>
      <c r="L4785" s="444">
        <f t="shared" ca="1" si="174"/>
        <v>-118008353850900.41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-118008353850900.41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-491701474378.75171</v>
      </c>
      <c r="L4786" s="444">
        <f t="shared" ca="1" si="174"/>
        <v>-118500055325279.16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-118500055325279.16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-493750230521.99652</v>
      </c>
      <c r="L4787" s="444">
        <f t="shared" ca="1" si="174"/>
        <v>-118993805555801.16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-118993805555801.16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-495807523149.17145</v>
      </c>
      <c r="L4788" s="444">
        <f t="shared" ca="1" si="174"/>
        <v>-119489613078950.33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-119489613078950.33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-497873387828.95966</v>
      </c>
      <c r="L4789" s="444">
        <f t="shared" ca="1" si="174"/>
        <v>-119987486466779.28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-119987486466779.28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-499947860278.24707</v>
      </c>
      <c r="L4790" s="444">
        <f t="shared" ca="1" si="174"/>
        <v>-120487434327057.53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-120487434327057.53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-502030976362.73969</v>
      </c>
      <c r="L4791" s="444">
        <f t="shared" ca="1" si="174"/>
        <v>-120989465303420.27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-120989465303420.27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-504122772097.58435</v>
      </c>
      <c r="L4792" s="444">
        <f t="shared" ca="1" si="174"/>
        <v>-121493588075517.84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-121493588075517.84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-506223283647.99103</v>
      </c>
      <c r="L4793" s="444">
        <f t="shared" ca="1" si="174"/>
        <v>-121999811359165.83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-121999811359165.83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-508332547329.85767</v>
      </c>
      <c r="L4794" s="444">
        <f t="shared" ca="1" si="174"/>
        <v>-122508143906495.69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-122508143906495.69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-510450599610.39868</v>
      </c>
      <c r="L4795" s="444">
        <f t="shared" ca="1" si="174"/>
        <v>-123018594506106.09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-123018594506106.09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-512577477108.77539</v>
      </c>
      <c r="L4796" s="444">
        <f t="shared" ca="1" si="174"/>
        <v>-123531171983214.88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-123531171983214.88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-514713216596.72864</v>
      </c>
      <c r="L4797" s="444">
        <f t="shared" ca="1" si="174"/>
        <v>-124045885199811.61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-124045885199811.61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-516857854999.21503</v>
      </c>
      <c r="L4798" s="444">
        <f t="shared" ca="1" si="174"/>
        <v>-124562743054810.83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-124562743054810.83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-519011429395.04517</v>
      </c>
      <c r="L4799" s="444">
        <f t="shared" ca="1" si="174"/>
        <v>-125081754484205.88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-125081754484205.88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-521173977017.52448</v>
      </c>
      <c r="L4800" s="444">
        <f t="shared" ca="1" si="174"/>
        <v>-125602928461223.41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-125602928461223.41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-523345535255.09753</v>
      </c>
      <c r="L4801" s="444">
        <f t="shared" ca="1" si="174"/>
        <v>-126126273996478.5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-126126273996478.5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-525526141651.99371</v>
      </c>
      <c r="L4802" s="444">
        <f t="shared" ca="1" si="174"/>
        <v>-126651800138130.5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-126651800138130.5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-527715833908.87708</v>
      </c>
      <c r="L4803" s="444">
        <f t="shared" ca="1" si="174"/>
        <v>-127179515972039.38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-127179515972039.38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-529914649883.49738</v>
      </c>
      <c r="L4804" s="444">
        <f t="shared" ca="1" si="174"/>
        <v>-127709430621922.88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-127709430621922.88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-532122627591.34528</v>
      </c>
      <c r="L4805" s="444">
        <f t="shared" ca="1" si="174"/>
        <v>-128241553249514.22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-128241553249514.22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-534339805206.30933</v>
      </c>
      <c r="L4806" s="444">
        <f t="shared" ca="1" si="174"/>
        <v>-128775893054720.53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-128775893054720.53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-536566221061.33551</v>
      </c>
      <c r="L4807" s="444">
        <f t="shared" ca="1" si="174"/>
        <v>-129312459275781.86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-129312459275781.86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-538801913649.09113</v>
      </c>
      <c r="L4808" s="444">
        <f t="shared" ca="1" si="174"/>
        <v>-129851261189430.95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-129851261189430.95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-541046921622.62891</v>
      </c>
      <c r="L4809" s="444">
        <f t="shared" ca="1" si="174"/>
        <v>-130392308111053.58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-130392308111053.58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-543301283796.05658</v>
      </c>
      <c r="L4810" s="444">
        <f t="shared" ca="1" si="174"/>
        <v>-130935609394849.64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-130935609394849.64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-545565039145.20679</v>
      </c>
      <c r="L4811" s="444">
        <f t="shared" ca="1" si="174"/>
        <v>-131481174433994.84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-131481174433994.84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-547838226808.31183</v>
      </c>
      <c r="L4812" s="444">
        <f t="shared" ca="1" si="174"/>
        <v>-132029012660803.16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-132029012660803.16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-550120886086.67981</v>
      </c>
      <c r="L4813" s="444">
        <f t="shared" ca="1" si="174"/>
        <v>-132579133546889.84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-132579133546889.84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-552413056445.37427</v>
      </c>
      <c r="L4814" s="444">
        <f t="shared" ca="1" si="174"/>
        <v>-133131546603335.22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-133131546603335.22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-554714777513.89685</v>
      </c>
      <c r="L4815" s="444">
        <f t="shared" ca="1" si="174"/>
        <v>-133686261380849.11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-133686261380849.11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-557026089086.87122</v>
      </c>
      <c r="L4816" s="444">
        <f t="shared" ca="1" si="174"/>
        <v>-134243287469935.98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-134243287469935.98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-559347031124.73328</v>
      </c>
      <c r="L4817" s="444">
        <f t="shared" ca="1" si="174"/>
        <v>-134802634501060.72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-134802634501060.72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-561677643754.41968</v>
      </c>
      <c r="L4818" s="444">
        <f t="shared" ca="1" si="174"/>
        <v>-135364312144815.14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-135364312144815.14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-564017967270.06311</v>
      </c>
      <c r="L4819" s="444">
        <f t="shared" ca="1" si="174"/>
        <v>-135928330112085.2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-135928330112085.2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-566368042133.68823</v>
      </c>
      <c r="L4820" s="444">
        <f t="shared" ca="1" si="174"/>
        <v>-136494698154218.89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-136494698154218.89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-568727908975.91211</v>
      </c>
      <c r="L4821" s="444">
        <f t="shared" ca="1" si="174"/>
        <v>-137063426063194.8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-137063426063194.8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-571097608596.64502</v>
      </c>
      <c r="L4822" s="444">
        <f t="shared" ca="1" si="174"/>
        <v>-137634523671791.44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-137634523671791.44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-573477181965.79761</v>
      </c>
      <c r="L4823" s="444">
        <f t="shared" ca="1" si="174"/>
        <v>-138208000853757.23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-138208000853757.23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-575866670223.98853</v>
      </c>
      <c r="L4824" s="444">
        <f t="shared" ca="1" si="174"/>
        <v>-138783867523981.22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-138783867523981.22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-578266114683.25513</v>
      </c>
      <c r="L4825" s="444">
        <f t="shared" ca="1" si="174"/>
        <v>-139362133638664.47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-139362133638664.47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-580675556827.76868</v>
      </c>
      <c r="L4826" s="444">
        <f t="shared" ca="1" si="174"/>
        <v>-139942809195492.23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-139942809195492.23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-583095038314.55103</v>
      </c>
      <c r="L4827" s="444">
        <f t="shared" ca="1" si="174"/>
        <v>-140525904233806.78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-140525904233806.78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-585524600974.19495</v>
      </c>
      <c r="L4828" s="444">
        <f t="shared" ca="1" si="174"/>
        <v>-141111428834780.97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-141111428834780.97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-587964286811.5874</v>
      </c>
      <c r="L4829" s="444">
        <f t="shared" ca="1" si="174"/>
        <v>-141699393121592.56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-141699393121592.56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-590414138006.63562</v>
      </c>
      <c r="L4830" s="444">
        <f t="shared" ca="1" si="174"/>
        <v>-142289807259599.19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-142289807259599.19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-592874196914.99658</v>
      </c>
      <c r="L4831" s="444">
        <f t="shared" ca="1" si="174"/>
        <v>-142882681456514.19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-142882681456514.19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-595344506068.80908</v>
      </c>
      <c r="L4832" s="444">
        <f t="shared" ca="1" si="174"/>
        <v>-143478025962583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-143478025962583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-597825108177.4292</v>
      </c>
      <c r="L4833" s="444">
        <f t="shared" ca="1" si="174"/>
        <v>-144075851070760.44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-144075851070760.44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-600316046128.16846</v>
      </c>
      <c r="L4834" s="444">
        <f t="shared" ca="1" si="174"/>
        <v>-144676167116888.59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-144676167116888.59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-602817362987.03577</v>
      </c>
      <c r="L4835" s="444">
        <f t="shared" ca="1" si="174"/>
        <v>-145278984479875.63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-145278984479875.63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-605329101999.48181</v>
      </c>
      <c r="L4836" s="444">
        <f t="shared" ca="1" si="174"/>
        <v>-145884313581875.09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-145884313581875.09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-607851306591.14624</v>
      </c>
      <c r="L4837" s="444">
        <f t="shared" ca="1" si="174"/>
        <v>-146492164888466.25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-146492164888466.25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-610384020368.60938</v>
      </c>
      <c r="L4838" s="444">
        <f t="shared" ca="1" si="174"/>
        <v>-147102548908834.88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-147102548908834.88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-612927287120.14526</v>
      </c>
      <c r="L4839" s="444">
        <f t="shared" ca="1" si="174"/>
        <v>-147715476195955.03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-147715476195955.03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-615481150816.47925</v>
      </c>
      <c r="L4840" s="444">
        <f t="shared" ca="1" si="174"/>
        <v>-148330957346771.5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-148330957346771.5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-618045655611.54785</v>
      </c>
      <c r="L4841" s="444">
        <f t="shared" ca="1" si="174"/>
        <v>-148949003002383.06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-148949003002383.06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-620620845843.2627</v>
      </c>
      <c r="L4842" s="444">
        <f t="shared" ca="1" si="174"/>
        <v>-149569623848226.31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-149569623848226.31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-623206766034.27625</v>
      </c>
      <c r="L4843" s="444">
        <f t="shared" ca="1" si="174"/>
        <v>-150192830614260.59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-150192830614260.59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-625803460892.75244</v>
      </c>
      <c r="L4844" s="444">
        <f t="shared" ca="1" si="174"/>
        <v>-150818634075153.34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-150818634075153.34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-628410975313.13892</v>
      </c>
      <c r="L4845" s="444">
        <f t="shared" ca="1" si="174"/>
        <v>-151447045050466.47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-151447045050466.47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-631029354376.9436</v>
      </c>
      <c r="L4846" s="444">
        <f t="shared" ca="1" si="174"/>
        <v>-152078074404843.41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-152078074404843.41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-633658643353.51416</v>
      </c>
      <c r="L4847" s="444">
        <f t="shared" ca="1" si="174"/>
        <v>-152711733048196.91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-152711733048196.91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-636298887700.82043</v>
      </c>
      <c r="L4848" s="444">
        <f t="shared" ca="1" si="174"/>
        <v>-153348031935897.72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-153348031935897.72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-638950133066.24048</v>
      </c>
      <c r="L4849" s="444">
        <f t="shared" ca="1" si="174"/>
        <v>-153986982068963.97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-153986982068963.97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-641612425287.34985</v>
      </c>
      <c r="L4850" s="444">
        <f t="shared" ca="1" si="174"/>
        <v>-154628594494251.31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-154628594494251.31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-644285810392.71375</v>
      </c>
      <c r="L4851" s="444">
        <f t="shared" ca="1" si="174"/>
        <v>-155272880304644.03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-155272880304644.03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-646970334602.68347</v>
      </c>
      <c r="L4852" s="444">
        <f t="shared" ca="1" si="174"/>
        <v>-155919850639246.72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-155919850639246.72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-649666044330.1947</v>
      </c>
      <c r="L4853" s="444">
        <f t="shared" ref="L4853:L5107" ca="1" si="179">I4853-J4853+K4853</f>
        <v>-156569516683576.91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-156569516683576.91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-652372986181.57043</v>
      </c>
      <c r="L4854" s="444">
        <f t="shared" ca="1" si="179"/>
        <v>-157221889669758.47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-157221889669758.47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-655091206957.3269</v>
      </c>
      <c r="L4855" s="444">
        <f t="shared" ca="1" si="179"/>
        <v>-157876980876715.78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-157876980876715.78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-657820753652.98242</v>
      </c>
      <c r="L4856" s="444">
        <f t="shared" ca="1" si="179"/>
        <v>-158534801630368.75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-158534801630368.75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-660561673459.86975</v>
      </c>
      <c r="L4857" s="444">
        <f t="shared" ca="1" si="179"/>
        <v>-159195363303828.63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-159195363303828.63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-663314013765.95264</v>
      </c>
      <c r="L4858" s="444">
        <f t="shared" ca="1" si="179"/>
        <v>-159858677317594.56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-159858677317594.56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-666077822156.64404</v>
      </c>
      <c r="L4859" s="444">
        <f t="shared" ca="1" si="179"/>
        <v>-160524755139751.22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-160524755139751.22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-668853146415.63013</v>
      </c>
      <c r="L4860" s="444">
        <f t="shared" ca="1" si="179"/>
        <v>-161193608286166.84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-161193608286166.84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-671640034525.69519</v>
      </c>
      <c r="L4861" s="444">
        <f t="shared" ca="1" si="179"/>
        <v>-161865248320692.53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-161865248320692.53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-674438534669.55225</v>
      </c>
      <c r="L4862" s="444">
        <f t="shared" ca="1" si="179"/>
        <v>-162539686855362.09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-162539686855362.09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-677248695230.67542</v>
      </c>
      <c r="L4863" s="444">
        <f t="shared" ca="1" si="179"/>
        <v>-163216935550592.78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-163216935550592.78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-680070564794.1366</v>
      </c>
      <c r="L4864" s="444">
        <f t="shared" ca="1" si="179"/>
        <v>-163897006115386.91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-163897006115386.91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-682904192147.44543</v>
      </c>
      <c r="L4865" s="444">
        <f t="shared" ca="1" si="179"/>
        <v>-164579910307534.34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-164579910307534.34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-685749626281.39307</v>
      </c>
      <c r="L4866" s="444">
        <f t="shared" ca="1" si="179"/>
        <v>-165265659933815.75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-165265659933815.75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-688606916390.89893</v>
      </c>
      <c r="L4867" s="444">
        <f t="shared" ca="1" si="179"/>
        <v>-165954266850206.66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-165954266850206.66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-691476111875.86108</v>
      </c>
      <c r="L4868" s="444">
        <f t="shared" ca="1" si="179"/>
        <v>-166645742962082.53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-166645742962082.53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-694357262342.0105</v>
      </c>
      <c r="L4869" s="444">
        <f t="shared" ca="1" si="179"/>
        <v>-167340100224424.53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-167340100224424.53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-697250417601.76892</v>
      </c>
      <c r="L4870" s="444">
        <f t="shared" ca="1" si="179"/>
        <v>-168037350642026.31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-168037350642026.31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-700155627675.10962</v>
      </c>
      <c r="L4871" s="444">
        <f t="shared" ca="1" si="179"/>
        <v>-168737506269701.44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-168737506269701.44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-703072942790.42261</v>
      </c>
      <c r="L4872" s="444">
        <f t="shared" ca="1" si="179"/>
        <v>-169440579212491.88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-169440579212491.88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-706002413385.38281</v>
      </c>
      <c r="L4873" s="444">
        <f t="shared" ca="1" si="179"/>
        <v>-170146581625877.25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-170146581625877.25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-708944090107.8219</v>
      </c>
      <c r="L4874" s="444">
        <f t="shared" ca="1" si="179"/>
        <v>-170855525715985.06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-170855525715985.06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-711898023816.60437</v>
      </c>
      <c r="L4875" s="444">
        <f t="shared" ca="1" si="179"/>
        <v>-171567423739801.66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-171567423739801.66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-714864265582.50684</v>
      </c>
      <c r="L4876" s="444">
        <f t="shared" ca="1" si="179"/>
        <v>-172282288005384.16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-172282288005384.16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-717842866689.10059</v>
      </c>
      <c r="L4877" s="444">
        <f t="shared" ca="1" si="179"/>
        <v>-173000130872073.25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-173000130872073.25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-720833878633.63855</v>
      </c>
      <c r="L4878" s="444">
        <f t="shared" ca="1" si="179"/>
        <v>-173720964750706.88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-173720964750706.88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-723837353127.94531</v>
      </c>
      <c r="L4879" s="444">
        <f t="shared" ca="1" si="179"/>
        <v>-174444802103834.81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-174444802103834.81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-726853342099.31177</v>
      </c>
      <c r="L4880" s="444">
        <f t="shared" ca="1" si="179"/>
        <v>-175171655445934.13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-175171655445934.13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-729881897691.39221</v>
      </c>
      <c r="L4881" s="444">
        <f t="shared" ca="1" si="179"/>
        <v>-175901537343625.53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-175901537343625.53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-732923072265.10632</v>
      </c>
      <c r="L4882" s="444">
        <f t="shared" ca="1" si="179"/>
        <v>-176634460415890.63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-176634460415890.63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-735976918399.54431</v>
      </c>
      <c r="L4883" s="444">
        <f t="shared" ca="1" si="179"/>
        <v>-177370437334290.16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-177370437334290.16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-739043488892.87561</v>
      </c>
      <c r="L4884" s="444">
        <f t="shared" ca="1" si="179"/>
        <v>-178109480823183.03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-178109480823183.03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-742122836763.26257</v>
      </c>
      <c r="L4885" s="444">
        <f t="shared" ca="1" si="179"/>
        <v>-178851603659946.28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-178851603659946.28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-745215015249.77612</v>
      </c>
      <c r="L4886" s="444">
        <f t="shared" ca="1" si="179"/>
        <v>-179596818675196.06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-179596818675196.06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-748320077813.31689</v>
      </c>
      <c r="L4887" s="444">
        <f t="shared" ca="1" si="179"/>
        <v>-180345138753009.38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-180345138753009.38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-751438078137.53906</v>
      </c>
      <c r="L4888" s="444">
        <f t="shared" ca="1" si="179"/>
        <v>-181096576831146.91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-181096576831146.91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-754569070129.77881</v>
      </c>
      <c r="L4889" s="444">
        <f t="shared" ca="1" si="179"/>
        <v>-181851145901276.69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-181851145901276.69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-757713107921.98621</v>
      </c>
      <c r="L4890" s="444">
        <f t="shared" ca="1" si="179"/>
        <v>-182608859009198.69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-182608859009198.69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-760870245871.66113</v>
      </c>
      <c r="L4891" s="444">
        <f t="shared" ca="1" si="179"/>
        <v>-183369729255070.34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-183369729255070.34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-764040538562.79309</v>
      </c>
      <c r="L4892" s="444">
        <f t="shared" ca="1" si="179"/>
        <v>-184133769793633.13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-184133769793633.13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-767224040806.80469</v>
      </c>
      <c r="L4893" s="444">
        <f t="shared" ca="1" si="179"/>
        <v>-184900993834439.94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-184900993834439.94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-770420807643.49976</v>
      </c>
      <c r="L4894" s="444">
        <f t="shared" ca="1" si="179"/>
        <v>-185671414642083.44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-185671414642083.44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-773630894342.01428</v>
      </c>
      <c r="L4895" s="444">
        <f t="shared" ca="1" si="179"/>
        <v>-186445045536425.44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-186445045536425.44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-776854356401.77271</v>
      </c>
      <c r="L4896" s="444">
        <f t="shared" ca="1" si="179"/>
        <v>-187221899892827.22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-187221899892827.22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-780091249553.44678</v>
      </c>
      <c r="L4897" s="444">
        <f t="shared" ca="1" si="179"/>
        <v>-188001991142380.66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-188001991142380.66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-783341629759.91943</v>
      </c>
      <c r="L4898" s="444">
        <f t="shared" ca="1" si="179"/>
        <v>-188785332772140.56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-188785332772140.56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-786605553217.25232</v>
      </c>
      <c r="L4899" s="444">
        <f t="shared" ca="1" si="179"/>
        <v>-189571938325357.81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-189571938325357.81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-789883076355.65759</v>
      </c>
      <c r="L4900" s="444">
        <f t="shared" ca="1" si="179"/>
        <v>-190361821401713.47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-190361821401713.47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-793174255840.47278</v>
      </c>
      <c r="L4901" s="444">
        <f t="shared" ca="1" si="179"/>
        <v>-191154995657553.94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-191154995657553.94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-796479148573.14136</v>
      </c>
      <c r="L4902" s="444">
        <f t="shared" ca="1" si="179"/>
        <v>-191951474806127.09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-191951474806127.09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-799797811692.19617</v>
      </c>
      <c r="L4903" s="444">
        <f t="shared" ca="1" si="179"/>
        <v>-192751272617819.28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-192751272617819.28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-803130302574.24695</v>
      </c>
      <c r="L4904" s="444">
        <f t="shared" ca="1" si="179"/>
        <v>-193554402920393.53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-193554402920393.53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-806476678834.97302</v>
      </c>
      <c r="L4905" s="444">
        <f t="shared" ca="1" si="179"/>
        <v>-194360879599228.5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-194360879599228.5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-809836998330.11877</v>
      </c>
      <c r="L4906" s="444">
        <f t="shared" ca="1" si="179"/>
        <v>-195170716597558.63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-195170716597558.63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-813211319156.49426</v>
      </c>
      <c r="L4907" s="444">
        <f t="shared" ca="1" si="179"/>
        <v>-195983927916715.13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-195983927916715.13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-816599699652.97974</v>
      </c>
      <c r="L4908" s="444">
        <f t="shared" ca="1" si="179"/>
        <v>-196800527616368.09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-196800527616368.09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-820002198401.53369</v>
      </c>
      <c r="L4909" s="444">
        <f t="shared" ca="1" si="179"/>
        <v>-197620529814769.63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-197620529814769.63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-823418874228.20679</v>
      </c>
      <c r="L4910" s="444">
        <f t="shared" ca="1" si="179"/>
        <v>-198443948688997.84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-198443948688997.84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-826849786204.15771</v>
      </c>
      <c r="L4911" s="444">
        <f t="shared" ca="1" si="179"/>
        <v>-199270798475202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-199270798475202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-830294993646.67505</v>
      </c>
      <c r="L4912" s="444">
        <f t="shared" ca="1" si="179"/>
        <v>-200101093468848.69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-200101093468848.69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-833754556120.20288</v>
      </c>
      <c r="L4913" s="444">
        <f t="shared" ca="1" si="179"/>
        <v>-200934848024968.88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-200934848024968.88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-837228533437.37036</v>
      </c>
      <c r="L4914" s="444">
        <f t="shared" ca="1" si="179"/>
        <v>-201772076558406.25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-201772076558406.25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-840716985660.026</v>
      </c>
      <c r="L4915" s="444">
        <f t="shared" ca="1" si="179"/>
        <v>-202612793544066.28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-202612793544066.28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-844219973100.27612</v>
      </c>
      <c r="L4916" s="444">
        <f t="shared" ca="1" si="179"/>
        <v>-203457013517166.56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-203457013517166.56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-847737556321.52734</v>
      </c>
      <c r="L4917" s="444">
        <f t="shared" ca="1" si="179"/>
        <v>-204304751073488.09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-204304751073488.09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-851269796139.53369</v>
      </c>
      <c r="L4918" s="444">
        <f t="shared" ca="1" si="179"/>
        <v>-205156020869627.63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-205156020869627.63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-854816753623.44849</v>
      </c>
      <c r="L4919" s="444">
        <f t="shared" ca="1" si="179"/>
        <v>-206010837623251.06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-206010837623251.06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-858378490096.87939</v>
      </c>
      <c r="L4920" s="444">
        <f t="shared" ca="1" si="179"/>
        <v>-206869216113347.94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-206869216113347.94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-861955067138.94971</v>
      </c>
      <c r="L4921" s="444">
        <f t="shared" ca="1" si="179"/>
        <v>-207731171180486.88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-207731171180486.88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-865546546585.36194</v>
      </c>
      <c r="L4922" s="444">
        <f t="shared" ca="1" si="179"/>
        <v>-208596717727072.25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-208596717727072.25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-869152990529.46765</v>
      </c>
      <c r="L4923" s="444">
        <f t="shared" ca="1" si="179"/>
        <v>-209465870717601.72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-209465870717601.72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-872774461323.34045</v>
      </c>
      <c r="L4924" s="444">
        <f t="shared" ca="1" si="179"/>
        <v>-210338645178925.06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-210338645178925.06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-876411021578.85437</v>
      </c>
      <c r="L4925" s="444">
        <f t="shared" ca="1" si="179"/>
        <v>-211215056200503.91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-211215056200503.91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-880062734168.76624</v>
      </c>
      <c r="L4926" s="444">
        <f t="shared" ca="1" si="179"/>
        <v>-212095118934672.69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-212095118934672.69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-883729662227.80286</v>
      </c>
      <c r="L4927" s="444">
        <f t="shared" ca="1" si="179"/>
        <v>-212978848596900.5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-212978848596900.5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-887411869153.75208</v>
      </c>
      <c r="L4928" s="444">
        <f t="shared" ca="1" si="179"/>
        <v>-213866260466054.25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-213866260466054.25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-891109418608.55933</v>
      </c>
      <c r="L4929" s="444">
        <f t="shared" ca="1" si="179"/>
        <v>-214757369884662.81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-214757369884662.81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-894822374519.42834</v>
      </c>
      <c r="L4930" s="444">
        <f t="shared" ca="1" si="179"/>
        <v>-215652192259182.25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-215652192259182.25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-898550801079.92603</v>
      </c>
      <c r="L4931" s="444">
        <f t="shared" ca="1" si="179"/>
        <v>-216550743060262.19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-216550743060262.19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-902294762751.09241</v>
      </c>
      <c r="L4932" s="444">
        <f t="shared" ca="1" si="179"/>
        <v>-217453037823013.28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-217453037823013.28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-906054324262.5553</v>
      </c>
      <c r="L4933" s="444">
        <f t="shared" ca="1" si="179"/>
        <v>-218359092147275.84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-218359092147275.84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-909829550613.64929</v>
      </c>
      <c r="L4934" s="444">
        <f t="shared" ca="1" si="179"/>
        <v>-219268921697889.5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-219268921697889.5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-913620507074.53955</v>
      </c>
      <c r="L4935" s="444">
        <f t="shared" ca="1" si="179"/>
        <v>-220182542204964.03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-220182542204964.03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-917427259187.3501</v>
      </c>
      <c r="L4936" s="444">
        <f t="shared" ca="1" si="179"/>
        <v>-221099969464151.38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-221099969464151.38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-921249872767.29749</v>
      </c>
      <c r="L4937" s="444">
        <f t="shared" ca="1" si="179"/>
        <v>-222021219336918.69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-222021219336918.69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-925088413903.82788</v>
      </c>
      <c r="L4938" s="444">
        <f t="shared" ca="1" si="179"/>
        <v>-222946307750822.5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-222946307750822.5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-928942948961.76038</v>
      </c>
      <c r="L4939" s="444">
        <f t="shared" ca="1" si="179"/>
        <v>-223875250699784.25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-223875250699784.25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-932813544582.4342</v>
      </c>
      <c r="L4940" s="444">
        <f t="shared" ca="1" si="179"/>
        <v>-224808064244366.69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-224808064244366.69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-936700267684.86121</v>
      </c>
      <c r="L4941" s="444">
        <f t="shared" ca="1" si="179"/>
        <v>-225744764512051.56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-225744764512051.56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-940603185466.88147</v>
      </c>
      <c r="L4942" s="444">
        <f t="shared" ca="1" si="179"/>
        <v>-226685367697518.44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-226685367697518.44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-944522365406.32678</v>
      </c>
      <c r="L4943" s="444">
        <f t="shared" ca="1" si="179"/>
        <v>-227629890062924.75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-227629890062924.75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-948457875262.1864</v>
      </c>
      <c r="L4944" s="444">
        <f t="shared" ca="1" si="179"/>
        <v>-228578347938186.94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-228578347938186.94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-952409783075.77893</v>
      </c>
      <c r="L4945" s="444">
        <f t="shared" ca="1" si="179"/>
        <v>-229530757721262.72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-229530757721262.72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-956378157171.92798</v>
      </c>
      <c r="L4946" s="444">
        <f t="shared" ca="1" si="179"/>
        <v>-230487135878434.66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-230487135878434.66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-960363066160.14429</v>
      </c>
      <c r="L4947" s="444">
        <f t="shared" ca="1" si="179"/>
        <v>-231447498944594.81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-231447498944594.81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-964364578935.81165</v>
      </c>
      <c r="L4948" s="444">
        <f t="shared" ca="1" si="179"/>
        <v>-232411863523530.63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-232411863523530.63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-968382764681.37744</v>
      </c>
      <c r="L4949" s="444">
        <f t="shared" ca="1" si="179"/>
        <v>-233380246288212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-233380246288212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-972417692867.54993</v>
      </c>
      <c r="L4950" s="444">
        <f t="shared" ca="1" si="179"/>
        <v>-234352663981079.56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-234352663981079.56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-976469433254.49817</v>
      </c>
      <c r="L4951" s="444">
        <f t="shared" ca="1" si="179"/>
        <v>-235329133414334.06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-235329133414334.06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-980538055893.05859</v>
      </c>
      <c r="L4952" s="444">
        <f t="shared" ca="1" si="179"/>
        <v>-236309671470227.13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-236309671470227.13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-984623631125.94641</v>
      </c>
      <c r="L4953" s="444">
        <f t="shared" ca="1" si="179"/>
        <v>-237294295101353.06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-237294295101353.06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-988726229588.97095</v>
      </c>
      <c r="L4954" s="444">
        <f t="shared" ca="1" si="179"/>
        <v>-238283021330942.03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-238283021330942.03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-992845922212.25854</v>
      </c>
      <c r="L4955" s="444">
        <f t="shared" ca="1" si="179"/>
        <v>-239275867253154.28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-239275867253154.28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-996982780221.4762</v>
      </c>
      <c r="L4956" s="444">
        <f t="shared" ca="1" si="179"/>
        <v>-240272850033375.75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-240272850033375.75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-1001136875139.0656</v>
      </c>
      <c r="L4957" s="444">
        <f t="shared" ca="1" si="179"/>
        <v>-241273986908514.81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-241273986908514.81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-1005308278785.4784</v>
      </c>
      <c r="L4958" s="444">
        <f t="shared" ca="1" si="179"/>
        <v>-242279295187300.28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-242279295187300.28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-1009497063280.418</v>
      </c>
      <c r="L4959" s="444">
        <f t="shared" ca="1" si="179"/>
        <v>-243288792250580.69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-243288792250580.69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-1013703301044.0862</v>
      </c>
      <c r="L4960" s="444">
        <f t="shared" ca="1" si="179"/>
        <v>-244302495551624.78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-244302495551624.78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-1017927064798.4365</v>
      </c>
      <c r="L4961" s="444">
        <f t="shared" ca="1" si="179"/>
        <v>-245320422616423.22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-245320422616423.22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-1022168427568.4299</v>
      </c>
      <c r="L4962" s="444">
        <f t="shared" ca="1" si="179"/>
        <v>-246342591043991.66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-246342591043991.66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-1026427462683.2986</v>
      </c>
      <c r="L4963" s="444">
        <f t="shared" ca="1" si="179"/>
        <v>-247369018506674.97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-247369018506674.97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-1030704243777.8124</v>
      </c>
      <c r="L4964" s="444">
        <f t="shared" ca="1" si="179"/>
        <v>-248399722750452.78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-248399722750452.78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-1034998844793.5532</v>
      </c>
      <c r="L4965" s="444">
        <f t="shared" ca="1" si="179"/>
        <v>-249434721595246.34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-249434721595246.34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-1039311339980.1931</v>
      </c>
      <c r="L4966" s="444">
        <f t="shared" ca="1" si="179"/>
        <v>-250474032935226.53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-250474032935226.53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-1043641803896.7772</v>
      </c>
      <c r="L4967" s="444">
        <f t="shared" ca="1" si="179"/>
        <v>-251517674739123.31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-251517674739123.31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-1047990311413.0139</v>
      </c>
      <c r="L4968" s="444">
        <f t="shared" ca="1" si="179"/>
        <v>-252565665050536.31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-252565665050536.31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-1052356937710.568</v>
      </c>
      <c r="L4969" s="444">
        <f t="shared" ca="1" si="179"/>
        <v>-253618021988246.88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-253618021988246.88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-1056741758284.3619</v>
      </c>
      <c r="L4970" s="444">
        <f t="shared" ca="1" si="179"/>
        <v>-254674763746531.25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-254674763746531.25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-1061144848943.8802</v>
      </c>
      <c r="L4971" s="444">
        <f t="shared" ca="1" si="179"/>
        <v>-255735908595475.13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-255735908595475.13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-1065566285814.4795</v>
      </c>
      <c r="L4972" s="444">
        <f t="shared" ca="1" si="179"/>
        <v>-256801474881289.59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-256801474881289.59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-1070006145338.7065</v>
      </c>
      <c r="L4973" s="444">
        <f t="shared" ca="1" si="179"/>
        <v>-257871481026628.31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-257871481026628.31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-1074464504277.6179</v>
      </c>
      <c r="L4974" s="444">
        <f t="shared" ca="1" si="179"/>
        <v>-258945945530905.94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-258945945530905.94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-1078941439712.1082</v>
      </c>
      <c r="L4975" s="444">
        <f t="shared" ca="1" si="179"/>
        <v>-260024886970618.03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-260024886970618.03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-1083437029044.2419</v>
      </c>
      <c r="L4976" s="444">
        <f t="shared" ca="1" si="179"/>
        <v>-261108323999662.28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-261108323999662.28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-1087951349998.5928</v>
      </c>
      <c r="L4977" s="444">
        <f t="shared" ca="1" si="179"/>
        <v>-262196275349660.88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-262196275349660.88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-1092484480623.587</v>
      </c>
      <c r="L4978" s="444">
        <f t="shared" ca="1" si="179"/>
        <v>-263288759830284.47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-263288759830284.47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-1097036499292.8521</v>
      </c>
      <c r="L4979" s="444">
        <f t="shared" ca="1" si="179"/>
        <v>-264385796329577.31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-264385796329577.31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-1101607484706.5723</v>
      </c>
      <c r="L4980" s="444">
        <f t="shared" ca="1" si="179"/>
        <v>-265487403814283.88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-265487403814283.88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-1106197515892.8494</v>
      </c>
      <c r="L4981" s="444">
        <f t="shared" ca="1" si="179"/>
        <v>-266593601330176.72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-266593601330176.72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-1110806672209.0696</v>
      </c>
      <c r="L4982" s="444">
        <f t="shared" ca="1" si="179"/>
        <v>-267704408002385.78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-267704408002385.78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-1115435033343.2742</v>
      </c>
      <c r="L4983" s="444">
        <f t="shared" ca="1" si="179"/>
        <v>-268819843035729.06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-268819843035729.06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-1120082679315.5376</v>
      </c>
      <c r="L4984" s="444">
        <f t="shared" ca="1" si="179"/>
        <v>-269939925715044.59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-269939925715044.59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-1124749690479.3525</v>
      </c>
      <c r="L4985" s="444">
        <f t="shared" ca="1" si="179"/>
        <v>-271064675405523.94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-271064675405523.94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-1129436147523.0166</v>
      </c>
      <c r="L4986" s="444">
        <f t="shared" ca="1" si="179"/>
        <v>-272194111553046.97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-272194111553046.97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-1134142131471.0291</v>
      </c>
      <c r="L4987" s="444">
        <f t="shared" ca="1" si="179"/>
        <v>-273328253684518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-273328253684518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-1138867723685.4917</v>
      </c>
      <c r="L4988" s="444">
        <f t="shared" ca="1" si="179"/>
        <v>-274467121408203.5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-274467121408203.5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-1143613005867.5146</v>
      </c>
      <c r="L4989" s="444">
        <f t="shared" ca="1" si="179"/>
        <v>-275610734414071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-275610734414071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-1148378060058.6292</v>
      </c>
      <c r="L4990" s="444">
        <f t="shared" ca="1" si="179"/>
        <v>-276759112474129.63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-276759112474129.63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-1153162968642.2068</v>
      </c>
      <c r="L4991" s="444">
        <f t="shared" ca="1" si="179"/>
        <v>-277912275442771.84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-277912275442771.84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-1157967814344.8826</v>
      </c>
      <c r="L4992" s="444">
        <f t="shared" ca="1" si="179"/>
        <v>-279070243257116.72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-279070243257116.72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-1162792680237.9863</v>
      </c>
      <c r="L4993" s="444">
        <f t="shared" ca="1" si="179"/>
        <v>-280233035937354.72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-280233035937354.72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-1167637649738.978</v>
      </c>
      <c r="L4994" s="444">
        <f t="shared" ca="1" si="179"/>
        <v>-281400673587093.69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-281400673587093.69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-1172502806612.8901</v>
      </c>
      <c r="L4995" s="444">
        <f t="shared" ca="1" si="179"/>
        <v>-282573176393706.56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-282573176393706.56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-1177388234973.7773</v>
      </c>
      <c r="L4996" s="444">
        <f t="shared" ca="1" si="179"/>
        <v>-283750564628680.31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-283750564628680.31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-1182294019286.168</v>
      </c>
      <c r="L4997" s="444">
        <f t="shared" ca="1" si="179"/>
        <v>-284932858647966.5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-284932858647966.5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-1187220244366.5271</v>
      </c>
      <c r="L4998" s="444">
        <f t="shared" ca="1" si="179"/>
        <v>-286120078892333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-286120078892333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-1192166995384.7207</v>
      </c>
      <c r="L4999" s="444">
        <f t="shared" ca="1" si="179"/>
        <v>-287312245887717.75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-287312245887717.75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-1197134357865.4907</v>
      </c>
      <c r="L5000" s="444">
        <f t="shared" ca="1" si="179"/>
        <v>-288509380245583.25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-288509380245583.25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-1202122417689.9302</v>
      </c>
      <c r="L5001" s="444">
        <f t="shared" ca="1" si="179"/>
        <v>-289711502663273.19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-289711502663273.19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-1207131261096.9717</v>
      </c>
      <c r="L5002" s="444">
        <f t="shared" ca="1" si="179"/>
        <v>-290918633924370.19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-290918633924370.19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-1212160974684.8757</v>
      </c>
      <c r="L5003" s="444">
        <f t="shared" ca="1" si="179"/>
        <v>-292130794899055.06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-292130794899055.06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-1217211645412.7295</v>
      </c>
      <c r="L5004" s="444">
        <f t="shared" ca="1" si="179"/>
        <v>-293348006544467.81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-293348006544467.81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-1222283360601.9492</v>
      </c>
      <c r="L5005" s="444">
        <f t="shared" ca="1" si="179"/>
        <v>-294570289905069.75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-294570289905069.75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-1227376207937.7905</v>
      </c>
      <c r="L5006" s="444">
        <f t="shared" ca="1" si="179"/>
        <v>-295797666113007.56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-295797666113007.56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-1232490275470.8647</v>
      </c>
      <c r="L5007" s="444">
        <f t="shared" ca="1" si="179"/>
        <v>-297030156388478.44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-297030156388478.44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-1237625651618.6602</v>
      </c>
      <c r="L5008" s="444">
        <f t="shared" ca="1" si="179"/>
        <v>-298267782040097.13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-298267782040097.13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-1242782425167.0713</v>
      </c>
      <c r="L5009" s="444">
        <f t="shared" ca="1" si="179"/>
        <v>-299510564465264.19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-299510564465264.19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-1247960685271.9341</v>
      </c>
      <c r="L5010" s="444">
        <f t="shared" ca="1" si="179"/>
        <v>-300758525150536.13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-300758525150536.13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-1253160521460.5671</v>
      </c>
      <c r="L5011" s="444">
        <f t="shared" ca="1" si="179"/>
        <v>-302011685671996.69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-302011685671996.69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-1258382023633.3196</v>
      </c>
      <c r="L5012" s="444">
        <f t="shared" ca="1" si="179"/>
        <v>-303270067695630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-303270067695630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-1263625282065.125</v>
      </c>
      <c r="L5013" s="444">
        <f t="shared" ca="1" si="179"/>
        <v>-304533692977695.13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-304533692977695.13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-1268890387407.063</v>
      </c>
      <c r="L5014" s="444">
        <f t="shared" ca="1" si="179"/>
        <v>-305802583365102.19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-305802583365102.19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-1274177430687.9258</v>
      </c>
      <c r="L5015" s="444">
        <f t="shared" ca="1" si="179"/>
        <v>-307076760795790.13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-307076760795790.13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-1279486503315.7922</v>
      </c>
      <c r="L5016" s="444">
        <f t="shared" ca="1" si="179"/>
        <v>-308356247299105.94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-308356247299105.94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-1284817697079.6082</v>
      </c>
      <c r="L5017" s="444">
        <f t="shared" ca="1" si="179"/>
        <v>-309641064996185.56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-309641064996185.56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-1290171104150.7732</v>
      </c>
      <c r="L5018" s="444">
        <f t="shared" ca="1" si="179"/>
        <v>-310931236100336.31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-310931236100336.31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-1295546817084.7346</v>
      </c>
      <c r="L5019" s="444">
        <f t="shared" ca="1" si="179"/>
        <v>-312226782917421.06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-312226782917421.06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-1300944928822.5876</v>
      </c>
      <c r="L5020" s="444">
        <f t="shared" ca="1" si="179"/>
        <v>-313527727846243.63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-313527727846243.63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-1306365532692.6816</v>
      </c>
      <c r="L5021" s="444">
        <f t="shared" ca="1" si="179"/>
        <v>-314834093378936.31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-314834093378936.31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-1311808722412.2346</v>
      </c>
      <c r="L5022" s="444">
        <f t="shared" ca="1" si="179"/>
        <v>-316145902101348.56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-316145902101348.56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-1317274592088.9524</v>
      </c>
      <c r="L5023" s="444">
        <f t="shared" ca="1" si="179"/>
        <v>-317463176693437.5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-317463176693437.5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-1322763236222.6563</v>
      </c>
      <c r="L5024" s="444">
        <f t="shared" ca="1" si="179"/>
        <v>-318785939929660.13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-318785939929660.13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-1328274749706.9172</v>
      </c>
      <c r="L5025" s="444">
        <f t="shared" ca="1" si="179"/>
        <v>-320114214679367.06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-320114214679367.06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-1333809227830.696</v>
      </c>
      <c r="L5026" s="444">
        <f t="shared" ca="1" si="179"/>
        <v>-321448023907197.75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-321448023907197.75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-1339366766279.9907</v>
      </c>
      <c r="L5027" s="444">
        <f t="shared" ca="1" si="179"/>
        <v>-322787390673477.75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-322787390673477.75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-1344947461139.4907</v>
      </c>
      <c r="L5028" s="444">
        <f t="shared" ca="1" si="179"/>
        <v>-324132338134617.25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-324132338134617.25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-1350551408894.2385</v>
      </c>
      <c r="L5029" s="444">
        <f t="shared" ca="1" si="179"/>
        <v>-325482889543511.5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-325482889543511.5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-1356178706431.2979</v>
      </c>
      <c r="L5030" s="444">
        <f t="shared" ca="1" si="179"/>
        <v>-326839068249942.81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-326839068249942.81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-1361829451041.4285</v>
      </c>
      <c r="L5031" s="444">
        <f t="shared" ca="1" si="179"/>
        <v>-328200897700984.25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-328200897700984.25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-1367503740420.7676</v>
      </c>
      <c r="L5032" s="444">
        <f t="shared" ca="1" si="179"/>
        <v>-329568401441405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-329568401441405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-1373201672672.5208</v>
      </c>
      <c r="L5033" s="444">
        <f t="shared" ca="1" si="179"/>
        <v>-330941603114077.5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-330941603114077.5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-1378923346308.6563</v>
      </c>
      <c r="L5034" s="444">
        <f t="shared" ca="1" si="179"/>
        <v>-332320526460386.13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-332320526460386.13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-1384668860251.6089</v>
      </c>
      <c r="L5035" s="444">
        <f t="shared" ca="1" si="179"/>
        <v>-333705195320637.75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-333705195320637.75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-1390438313835.9907</v>
      </c>
      <c r="L5036" s="444">
        <f t="shared" ca="1" si="179"/>
        <v>-335095633634473.75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-335095633634473.75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-1396231806810.3074</v>
      </c>
      <c r="L5037" s="444">
        <f t="shared" ca="1" si="179"/>
        <v>-336491865441284.06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-336491865441284.06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-1402049439338.6836</v>
      </c>
      <c r="L5038" s="444">
        <f t="shared" ca="1" si="179"/>
        <v>-337893914880622.75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-337893914880622.75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-1407891312002.5947</v>
      </c>
      <c r="L5039" s="444">
        <f t="shared" ca="1" si="179"/>
        <v>-339301806192625.38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-339301806192625.38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-1413757525802.6057</v>
      </c>
      <c r="L5040" s="444">
        <f t="shared" ca="1" si="179"/>
        <v>-340715563718428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-340715563718428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-1419648182160.1167</v>
      </c>
      <c r="L5041" s="444">
        <f t="shared" ca="1" si="179"/>
        <v>-342135211900588.13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-342135211900588.13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-1425563382919.1172</v>
      </c>
      <c r="L5042" s="444">
        <f t="shared" ca="1" si="179"/>
        <v>-343560775283507.25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-343560775283507.25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-1431503230347.9468</v>
      </c>
      <c r="L5043" s="444">
        <f t="shared" ca="1" si="179"/>
        <v>-344992278513855.19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-344992278513855.19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-1437467827141.0632</v>
      </c>
      <c r="L5044" s="444">
        <f t="shared" ca="1" si="179"/>
        <v>-346429746340996.25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-346429746340996.25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-1443457276420.8176</v>
      </c>
      <c r="L5045" s="444">
        <f t="shared" ca="1" si="179"/>
        <v>-347873203617417.06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-347873203617417.06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-1449471681739.2378</v>
      </c>
      <c r="L5046" s="444">
        <f t="shared" ca="1" si="179"/>
        <v>-349322675299156.31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-349322675299156.31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-1455511147079.8179</v>
      </c>
      <c r="L5047" s="444">
        <f t="shared" ca="1" si="179"/>
        <v>-350778186446236.13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-350778186446236.13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-1461575776859.3171</v>
      </c>
      <c r="L5048" s="444">
        <f t="shared" ca="1" si="179"/>
        <v>-352239762223095.44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-352239762223095.44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-1467665675929.5642</v>
      </c>
      <c r="L5049" s="444">
        <f t="shared" ca="1" si="179"/>
        <v>-353707427899025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-353707427899025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-1473780949579.2708</v>
      </c>
      <c r="L5050" s="444">
        <f t="shared" ca="1" si="179"/>
        <v>-355181208848604.25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-355181208848604.25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-1479921703535.8511</v>
      </c>
      <c r="L5051" s="444">
        <f t="shared" ca="1" si="179"/>
        <v>-356661130552140.13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-356661130552140.13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-1486088043967.2505</v>
      </c>
      <c r="L5052" s="444">
        <f t="shared" ca="1" si="179"/>
        <v>-358147218596107.38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-358147218596107.38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-1492280077483.7808</v>
      </c>
      <c r="L5053" s="444">
        <f t="shared" ca="1" si="179"/>
        <v>-359639498673591.13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-359639498673591.13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-1498497911139.9629</v>
      </c>
      <c r="L5054" s="444">
        <f t="shared" ca="1" si="179"/>
        <v>-361137996584731.06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-361137996584731.06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-1504741652436.3794</v>
      </c>
      <c r="L5055" s="444">
        <f t="shared" ca="1" si="179"/>
        <v>-362642738237167.44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-362642738237167.44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-1511011409321.531</v>
      </c>
      <c r="L5056" s="444">
        <f t="shared" ca="1" si="179"/>
        <v>-364153749646488.94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-364153749646488.94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-1517307290193.7039</v>
      </c>
      <c r="L5057" s="444">
        <f t="shared" ca="1" si="179"/>
        <v>-365671056936682.63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-365671056936682.63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-1523629403902.8442</v>
      </c>
      <c r="L5058" s="444">
        <f t="shared" ca="1" si="179"/>
        <v>-367194686340585.5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-367194686340585.5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-1529977859752.4395</v>
      </c>
      <c r="L5059" s="444">
        <f t="shared" ca="1" si="179"/>
        <v>-368724664200337.94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-368724664200337.94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-1536352767501.408</v>
      </c>
      <c r="L5060" s="444">
        <f t="shared" ca="1" si="179"/>
        <v>-370261016967839.38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-370261016967839.38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-1542754237365.9973</v>
      </c>
      <c r="L5061" s="444">
        <f t="shared" ca="1" si="179"/>
        <v>-371803771205205.38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-371803771205205.38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-1549182380021.689</v>
      </c>
      <c r="L5062" s="444">
        <f t="shared" ca="1" si="179"/>
        <v>-373352953585227.06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-373352953585227.06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-1555637306605.1128</v>
      </c>
      <c r="L5063" s="444">
        <f t="shared" ca="1" si="179"/>
        <v>-374908590891832.19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-374908590891832.19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-1562119128715.9675</v>
      </c>
      <c r="L5064" s="444">
        <f t="shared" ca="1" si="179"/>
        <v>-376470710020548.13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-376470710020548.13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-1568627958418.9504</v>
      </c>
      <c r="L5065" s="444">
        <f t="shared" ca="1" si="179"/>
        <v>-378039337978967.06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-378039337978967.06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-1575163908245.696</v>
      </c>
      <c r="L5066" s="444">
        <f t="shared" ca="1" si="179"/>
        <v>-379614501887212.75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-379614501887212.75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-1581727091196.7197</v>
      </c>
      <c r="L5067" s="444">
        <f t="shared" ca="1" si="179"/>
        <v>-381196228978409.5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-381196228978409.5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-1588317620743.3728</v>
      </c>
      <c r="L5068" s="444">
        <f t="shared" ca="1" si="179"/>
        <v>-382784546599152.88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-382784546599152.88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-1594935610829.8037</v>
      </c>
      <c r="L5069" s="444">
        <f t="shared" ca="1" si="179"/>
        <v>-384379482209982.69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-384379482209982.69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-1601581175874.9277</v>
      </c>
      <c r="L5070" s="444">
        <f t="shared" ca="1" si="179"/>
        <v>-385981063385857.63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-385981063385857.63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-1608254430774.4067</v>
      </c>
      <c r="L5071" s="444">
        <f t="shared" ca="1" si="179"/>
        <v>-387589317816632.06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-387589317816632.06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-1614955490902.6335</v>
      </c>
      <c r="L5072" s="444">
        <f t="shared" ca="1" si="179"/>
        <v>-389204273307534.69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-389204273307534.69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-1621684472114.7278</v>
      </c>
      <c r="L5073" s="444">
        <f t="shared" ca="1" si="179"/>
        <v>-390825957779649.44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-390825957779649.44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-1628441490748.5393</v>
      </c>
      <c r="L5074" s="444">
        <f t="shared" ca="1" si="179"/>
        <v>-392454399270398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-392454399270398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-1635226663626.6582</v>
      </c>
      <c r="L5075" s="444">
        <f t="shared" ca="1" si="179"/>
        <v>-394089625934024.69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-394089625934024.69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-1642040108058.4363</v>
      </c>
      <c r="L5076" s="444">
        <f t="shared" ca="1" si="179"/>
        <v>-395731666042083.13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-395731666042083.13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-1648881941842.0129</v>
      </c>
      <c r="L5077" s="444">
        <f t="shared" ca="1" si="179"/>
        <v>-397380547983925.13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-397380547983925.13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-1655752283266.3547</v>
      </c>
      <c r="L5078" s="444">
        <f t="shared" ca="1" si="179"/>
        <v>-399036300267191.5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-399036300267191.5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-1662651251113.2979</v>
      </c>
      <c r="L5079" s="444">
        <f t="shared" ca="1" si="179"/>
        <v>-400698951518304.81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-400698951518304.81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-1669578964659.6033</v>
      </c>
      <c r="L5080" s="444">
        <f t="shared" ca="1" si="179"/>
        <v>-402368530482964.44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-402368530482964.44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-1676535543679.0186</v>
      </c>
      <c r="L5081" s="444">
        <f t="shared" ca="1" si="179"/>
        <v>-404045066026643.44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-404045066026643.44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-1683521108444.3477</v>
      </c>
      <c r="L5082" s="444">
        <f t="shared" ca="1" si="179"/>
        <v>-405728587135087.81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-405728587135087.81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-1690535779729.5325</v>
      </c>
      <c r="L5083" s="444">
        <f t="shared" ca="1" si="179"/>
        <v>-407419122914817.38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-407419122914817.38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-1697579678811.739</v>
      </c>
      <c r="L5084" s="444">
        <f t="shared" ca="1" si="179"/>
        <v>-409116702593629.13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-409116702593629.13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-1704652927473.4546</v>
      </c>
      <c r="L5085" s="444">
        <f t="shared" ca="1" si="179"/>
        <v>-410821355521102.56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-410821355521102.56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-1711755648004.594</v>
      </c>
      <c r="L5086" s="444">
        <f t="shared" ca="1" si="179"/>
        <v>-412533111169107.19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-412533111169107.19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-1718887963204.6133</v>
      </c>
      <c r="L5087" s="444">
        <f t="shared" ca="1" si="179"/>
        <v>-414251999132311.81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-414251999132311.81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-1726049996384.6326</v>
      </c>
      <c r="L5088" s="444">
        <f t="shared" ca="1" si="179"/>
        <v>-415978049128696.44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-415978049128696.44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-1733241871369.5684</v>
      </c>
      <c r="L5089" s="444">
        <f t="shared" ca="1" si="179"/>
        <v>-417711291000066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-417711291000066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-1740463712500.2749</v>
      </c>
      <c r="L5090" s="444">
        <f t="shared" ca="1" si="179"/>
        <v>-419451754712566.25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-419451754712566.25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-1747715644635.6926</v>
      </c>
      <c r="L5091" s="444">
        <f t="shared" ca="1" si="179"/>
        <v>-421199470357201.94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-421199470357201.94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-1754997793155.0081</v>
      </c>
      <c r="L5092" s="444">
        <f t="shared" ca="1" si="179"/>
        <v>-422954468150356.94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-422954468150356.94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-1762310283959.8206</v>
      </c>
      <c r="L5093" s="444">
        <f t="shared" ca="1" si="179"/>
        <v>-424716778434316.75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-424716778434316.75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-1769653243476.3198</v>
      </c>
      <c r="L5094" s="444">
        <f t="shared" ca="1" si="179"/>
        <v>-426486431677793.06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-426486431677793.06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-1777026798657.4709</v>
      </c>
      <c r="L5095" s="444">
        <f t="shared" ca="1" si="179"/>
        <v>-428263458476450.56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-428263458476450.56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-1784431076985.2107</v>
      </c>
      <c r="L5096" s="444">
        <f t="shared" ca="1" si="179"/>
        <v>-430047889553435.75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-430047889553435.75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-1791866206472.6489</v>
      </c>
      <c r="L5097" s="444">
        <f t="shared" ca="1" si="179"/>
        <v>-431839755759908.38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-431839755759908.38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-1799332315666.2849</v>
      </c>
      <c r="L5098" s="444">
        <f t="shared" ca="1" si="179"/>
        <v>-433639088075574.69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-433639088075574.69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-1806829533648.2278</v>
      </c>
      <c r="L5099" s="444">
        <f t="shared" ca="1" si="179"/>
        <v>-435445917609222.94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-435445917609222.94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-1814357990038.429</v>
      </c>
      <c r="L5100" s="444">
        <f t="shared" ca="1" si="179"/>
        <v>-437260275599261.38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-437260275599261.38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-1821917814996.9224</v>
      </c>
      <c r="L5101" s="444">
        <f t="shared" ca="1" si="179"/>
        <v>-439082193414258.31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-439082193414258.31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-1829509139226.0759</v>
      </c>
      <c r="L5102" s="444">
        <f t="shared" ca="1" si="179"/>
        <v>-440911702553484.38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-440911702553484.38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-1837132093972.8516</v>
      </c>
      <c r="L5103" s="444">
        <f t="shared" ca="1" si="179"/>
        <v>-442748834647457.25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-442748834647457.25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-1844786811031.0718</v>
      </c>
      <c r="L5104" s="444">
        <f t="shared" ca="1" si="179"/>
        <v>-444593621458488.31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-444593621458488.31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-1852473422743.7009</v>
      </c>
      <c r="L5105" s="444">
        <f t="shared" ca="1" si="179"/>
        <v>-446446094881232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-446446094881232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-1860192062005.1331</v>
      </c>
      <c r="L5106" s="444">
        <f t="shared" ca="1" si="179"/>
        <v>-448306286943237.13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-448306286943237.13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-1867942862263.488</v>
      </c>
      <c r="L5107" s="444">
        <f t="shared" ca="1" si="179"/>
        <v>-450174229805500.63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-450174229805500.63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-1875725957522.9189</v>
      </c>
      <c r="L5108" s="444">
        <f t="shared" ref="L5108:L5362" ca="1" si="184">I5108-J5108+K5108</f>
        <v>-452049955763023.56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-452049955763023.56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-1883541482345.9312</v>
      </c>
      <c r="L5109" s="444">
        <f t="shared" ca="1" si="184"/>
        <v>-453933497245369.5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-453933497245369.5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-1891389571855.7065</v>
      </c>
      <c r="L5110" s="444">
        <f t="shared" ca="1" si="184"/>
        <v>-455824886817225.19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-455824886817225.19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-1899270361738.438</v>
      </c>
      <c r="L5111" s="444">
        <f t="shared" ca="1" si="184"/>
        <v>-457724157178963.63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-457724157178963.63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-1907183988245.6814</v>
      </c>
      <c r="L5112" s="444">
        <f t="shared" ca="1" si="184"/>
        <v>-459631341167209.31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-459631341167209.31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-1915130588196.7053</v>
      </c>
      <c r="L5113" s="444">
        <f t="shared" ca="1" si="184"/>
        <v>-461546471755406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-461546471755406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-1923110298980.8584</v>
      </c>
      <c r="L5114" s="444">
        <f t="shared" ca="1" si="184"/>
        <v>-463469582054386.88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-463469582054386.88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-1931123258559.9456</v>
      </c>
      <c r="L5115" s="444">
        <f t="shared" ca="1" si="184"/>
        <v>-465400705312946.81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-465400705312946.81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-1939169605470.6116</v>
      </c>
      <c r="L5116" s="444">
        <f t="shared" ca="1" si="184"/>
        <v>-467339874918417.44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-467339874918417.44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-1947249478826.7393</v>
      </c>
      <c r="L5117" s="444">
        <f t="shared" ca="1" si="184"/>
        <v>-469287124397244.19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-469287124397244.19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-1955363018321.8508</v>
      </c>
      <c r="L5118" s="444">
        <f t="shared" ca="1" si="184"/>
        <v>-471242487415566.06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-471242487415566.06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-1963510364231.5254</v>
      </c>
      <c r="L5119" s="444">
        <f t="shared" ca="1" si="184"/>
        <v>-473205997779797.56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-473205997779797.56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-1971691657415.823</v>
      </c>
      <c r="L5120" s="444">
        <f t="shared" ca="1" si="184"/>
        <v>-475177689437213.38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-475177689437213.38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-1979907039321.7224</v>
      </c>
      <c r="L5121" s="444">
        <f t="shared" ca="1" si="184"/>
        <v>-477157596476535.13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-477157596476535.13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-1988156651985.5627</v>
      </c>
      <c r="L5122" s="444">
        <f t="shared" ca="1" si="184"/>
        <v>-479145753128520.69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-479145753128520.69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-1996440638035.5029</v>
      </c>
      <c r="L5123" s="444">
        <f t="shared" ca="1" si="184"/>
        <v>-481142193766556.19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-481142193766556.19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-2004759140693.9841</v>
      </c>
      <c r="L5124" s="444">
        <f t="shared" ca="1" si="184"/>
        <v>-483146952907250.19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-483146952907250.19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-2013112303780.209</v>
      </c>
      <c r="L5125" s="444">
        <f t="shared" ca="1" si="184"/>
        <v>-485160065211030.38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-485160065211030.38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-2021500271712.6265</v>
      </c>
      <c r="L5126" s="444">
        <f t="shared" ca="1" si="184"/>
        <v>-487181565482743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-487181565482743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-2029923189511.4292</v>
      </c>
      <c r="L5127" s="444">
        <f t="shared" ca="1" si="184"/>
        <v>-489211488672254.44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-489211488672254.44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-2038381202801.0601</v>
      </c>
      <c r="L5128" s="444">
        <f t="shared" ca="1" si="184"/>
        <v>-491249869875055.5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-491249869875055.5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-2046874457812.7312</v>
      </c>
      <c r="L5129" s="444">
        <f t="shared" ca="1" si="184"/>
        <v>-493296744332868.25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-493296744332868.25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-2055403101386.9507</v>
      </c>
      <c r="L5130" s="444">
        <f t="shared" ca="1" si="184"/>
        <v>-495352147434255.19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-495352147434255.19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-2063967280976.0632</v>
      </c>
      <c r="L5131" s="444">
        <f t="shared" ca="1" si="184"/>
        <v>-497416114715231.25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-497416114715231.25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-2072567144646.7969</v>
      </c>
      <c r="L5132" s="444">
        <f t="shared" ca="1" si="184"/>
        <v>-499488681859878.06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-499488681859878.06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-2081202841082.8254</v>
      </c>
      <c r="L5133" s="444">
        <f t="shared" ca="1" si="184"/>
        <v>-501569884700960.88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-501569884700960.88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-2089874519587.3369</v>
      </c>
      <c r="L5134" s="444">
        <f t="shared" ca="1" si="184"/>
        <v>-503659759220548.19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-503659759220548.19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-2098582330085.6174</v>
      </c>
      <c r="L5135" s="444">
        <f t="shared" ca="1" si="184"/>
        <v>-505758341550633.81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-505758341550633.81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-2107326423127.6409</v>
      </c>
      <c r="L5136" s="444">
        <f t="shared" ca="1" si="184"/>
        <v>-507865667973761.44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-507865667973761.44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-2116106949890.6726</v>
      </c>
      <c r="L5137" s="444">
        <f t="shared" ca="1" si="184"/>
        <v>-509981774923652.13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-509981774923652.13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-2124924062181.8838</v>
      </c>
      <c r="L5138" s="444">
        <f t="shared" ca="1" si="184"/>
        <v>-512106698985834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-512106698985834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-2133777912440.9749</v>
      </c>
      <c r="L5139" s="444">
        <f t="shared" ca="1" si="184"/>
        <v>-514240476898275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-514240476898275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-2142668653742.8123</v>
      </c>
      <c r="L5140" s="444">
        <f t="shared" ca="1" si="184"/>
        <v>-516383145552017.81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-516383145552017.81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-2151596439800.0742</v>
      </c>
      <c r="L5141" s="444">
        <f t="shared" ca="1" si="184"/>
        <v>-518534741991817.88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-518534741991817.88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-2160561424965.9077</v>
      </c>
      <c r="L5142" s="444">
        <f t="shared" ca="1" si="184"/>
        <v>-520695303416783.81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-520695303416783.81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-2169563764236.5989</v>
      </c>
      <c r="L5143" s="444">
        <f t="shared" ca="1" si="184"/>
        <v>-522864867181020.44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-522864867181020.44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-2178603613254.2517</v>
      </c>
      <c r="L5144" s="444">
        <f t="shared" ca="1" si="184"/>
        <v>-525043470794274.69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-525043470794274.69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-2187681128309.4778</v>
      </c>
      <c r="L5145" s="444">
        <f t="shared" ca="1" si="184"/>
        <v>-527231151922584.19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-527231151922584.19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-2196796466344.1011</v>
      </c>
      <c r="L5146" s="444">
        <f t="shared" ca="1" si="184"/>
        <v>-529427948388928.31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-529427948388928.31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-2205949784953.8677</v>
      </c>
      <c r="L5147" s="444">
        <f t="shared" ca="1" si="184"/>
        <v>-531633898173882.19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-531633898173882.19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-2215141242391.1758</v>
      </c>
      <c r="L5148" s="444">
        <f t="shared" ca="1" si="184"/>
        <v>-533849039416273.38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-533849039416273.38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-2224370997567.8057</v>
      </c>
      <c r="L5149" s="444">
        <f t="shared" ca="1" si="184"/>
        <v>-536073410413841.19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-536073410413841.19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-2233639210057.6714</v>
      </c>
      <c r="L5150" s="444">
        <f t="shared" ca="1" si="184"/>
        <v>-538307049623898.88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-538307049623898.88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-2242946040099.5786</v>
      </c>
      <c r="L5151" s="444">
        <f t="shared" ca="1" si="184"/>
        <v>-540549995663998.44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-540549995663998.44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-2252291648599.9937</v>
      </c>
      <c r="L5152" s="444">
        <f t="shared" ca="1" si="184"/>
        <v>-542802287312598.44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-542802287312598.44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-2261676197135.8267</v>
      </c>
      <c r="L5153" s="444">
        <f t="shared" ca="1" si="184"/>
        <v>-545063963509734.25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-545063963509734.25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-2271099847957.2256</v>
      </c>
      <c r="L5154" s="444">
        <f t="shared" ca="1" si="184"/>
        <v>-547335063357691.5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-547335063357691.5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-2280562763990.3813</v>
      </c>
      <c r="L5155" s="444">
        <f t="shared" ca="1" si="184"/>
        <v>-549615626121681.88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-549615626121681.88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-2290065108840.3413</v>
      </c>
      <c r="L5156" s="444">
        <f t="shared" ca="1" si="184"/>
        <v>-551905691230522.19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-551905691230522.19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-2299607046793.8423</v>
      </c>
      <c r="L5157" s="444">
        <f t="shared" ca="1" si="184"/>
        <v>-554205298277316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-554205298277316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-2309188742822.1499</v>
      </c>
      <c r="L5158" s="444">
        <f t="shared" ca="1" si="184"/>
        <v>-556514487020138.13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-556514487020138.13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-2318810362583.9087</v>
      </c>
      <c r="L5159" s="444">
        <f t="shared" ca="1" si="184"/>
        <v>-558833297382722.06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-558833297382722.06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-2328472072428.0088</v>
      </c>
      <c r="L5160" s="444">
        <f t="shared" ca="1" si="184"/>
        <v>-561161769455150.06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-561161769455150.06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-2338174039396.4585</v>
      </c>
      <c r="L5161" s="444">
        <f t="shared" ca="1" si="184"/>
        <v>-563499943494546.5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-563499943494546.5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-2347916431227.2769</v>
      </c>
      <c r="L5162" s="444">
        <f t="shared" ca="1" si="184"/>
        <v>-565847859925773.75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-565847859925773.75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-2357699416357.3906</v>
      </c>
      <c r="L5163" s="444">
        <f t="shared" ca="1" si="184"/>
        <v>-568205559342131.13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-568205559342131.13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-2367523163925.5464</v>
      </c>
      <c r="L5164" s="444">
        <f t="shared" ca="1" si="184"/>
        <v>-570573082506056.63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-570573082506056.63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-2377387843775.2358</v>
      </c>
      <c r="L5165" s="444">
        <f t="shared" ca="1" si="184"/>
        <v>-572950470349831.88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-572950470349831.88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-2387293626457.6328</v>
      </c>
      <c r="L5166" s="444">
        <f t="shared" ca="1" si="184"/>
        <v>-575337763976289.5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-575337763976289.5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-2397240683234.5396</v>
      </c>
      <c r="L5167" s="444">
        <f t="shared" ca="1" si="184"/>
        <v>-577735004659524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-577735004659524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-2407229186081.3501</v>
      </c>
      <c r="L5168" s="444">
        <f t="shared" ca="1" si="184"/>
        <v>-580142233845605.38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-580142233845605.38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-2417259307690.0225</v>
      </c>
      <c r="L5169" s="444">
        <f t="shared" ca="1" si="184"/>
        <v>-582559493153295.38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-582559493153295.38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-2427331221472.064</v>
      </c>
      <c r="L5170" s="444">
        <f t="shared" ca="1" si="184"/>
        <v>-584986824374767.5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-584986824374767.5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-2437445101561.5313</v>
      </c>
      <c r="L5171" s="444">
        <f t="shared" ca="1" si="184"/>
        <v>-587424269476329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-587424269476329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-2447601122818.0376</v>
      </c>
      <c r="L5172" s="444">
        <f t="shared" ca="1" si="184"/>
        <v>-589871870599147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-589871870599147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-2457799460829.7793</v>
      </c>
      <c r="L5173" s="444">
        <f t="shared" ca="1" si="184"/>
        <v>-592329670059976.75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-592329670059976.75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-2468040291916.5698</v>
      </c>
      <c r="L5174" s="444">
        <f t="shared" ca="1" si="184"/>
        <v>-594797710351893.38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-594797710351893.38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-2478323793132.8892</v>
      </c>
      <c r="L5175" s="444">
        <f t="shared" ca="1" si="184"/>
        <v>-597276034145026.25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-597276034145026.25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-2488650142270.9429</v>
      </c>
      <c r="L5176" s="444">
        <f t="shared" ca="1" si="184"/>
        <v>-599764684287297.25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-599764684287297.25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-2499019517863.7383</v>
      </c>
      <c r="L5177" s="444">
        <f t="shared" ca="1" si="184"/>
        <v>-602263703805161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-602263703805161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-2509432099188.1709</v>
      </c>
      <c r="L5178" s="444">
        <f t="shared" ca="1" si="184"/>
        <v>-604773135904349.13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-604773135904349.13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-2519888066268.1211</v>
      </c>
      <c r="L5179" s="444">
        <f t="shared" ca="1" si="184"/>
        <v>-607293023970617.25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-607293023970617.25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-2530387599877.5718</v>
      </c>
      <c r="L5180" s="444">
        <f t="shared" ca="1" si="184"/>
        <v>-609823411570494.88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-609823411570494.88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-2540930881543.7285</v>
      </c>
      <c r="L5181" s="444">
        <f t="shared" ca="1" si="184"/>
        <v>-612364342452038.63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-612364342452038.63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-2551518093550.1611</v>
      </c>
      <c r="L5182" s="444">
        <f t="shared" ca="1" si="184"/>
        <v>-614915860545588.75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-614915860545588.75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-2562149418939.9531</v>
      </c>
      <c r="L5183" s="444">
        <f t="shared" ca="1" si="184"/>
        <v>-617478009964528.75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-617478009964528.75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-2572825041518.8696</v>
      </c>
      <c r="L5184" s="444">
        <f t="shared" ca="1" si="184"/>
        <v>-620050835006047.63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-620050835006047.63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-2583545145858.5317</v>
      </c>
      <c r="L5185" s="444">
        <f t="shared" ca="1" si="184"/>
        <v>-622634380151906.13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-622634380151906.13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-2594309917299.6089</v>
      </c>
      <c r="L5186" s="444">
        <f t="shared" ca="1" si="184"/>
        <v>-625228690069205.75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-625228690069205.75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-2605119541955.0239</v>
      </c>
      <c r="L5187" s="444">
        <f t="shared" ca="1" si="184"/>
        <v>-627833809611160.75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-627833809611160.75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-2615974206713.1699</v>
      </c>
      <c r="L5188" s="444">
        <f t="shared" ca="1" si="184"/>
        <v>-630449783817873.88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-630449783817873.88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-2626874099241.1411</v>
      </c>
      <c r="L5189" s="444">
        <f t="shared" ca="1" si="184"/>
        <v>-633076657917115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-633076657917115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-2637819407987.979</v>
      </c>
      <c r="L5190" s="444">
        <f t="shared" ca="1" si="184"/>
        <v>-635714477325103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-635714477325103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-2648810322187.9292</v>
      </c>
      <c r="L5191" s="444">
        <f t="shared" ca="1" si="184"/>
        <v>-638363287647290.88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-638363287647290.88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-2659847031863.7119</v>
      </c>
      <c r="L5192" s="444">
        <f t="shared" ca="1" si="184"/>
        <v>-641023134679154.63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-641023134679154.63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-2670929727829.811</v>
      </c>
      <c r="L5193" s="444">
        <f t="shared" ca="1" si="184"/>
        <v>-643694064406984.38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-643694064406984.38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-2682058601695.7681</v>
      </c>
      <c r="L5194" s="444">
        <f t="shared" ca="1" si="184"/>
        <v>-646376123008680.13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-646376123008680.13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-2693233845869.5005</v>
      </c>
      <c r="L5195" s="444">
        <f t="shared" ca="1" si="184"/>
        <v>-649069356854549.63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-649069356854549.63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-2704455653560.6235</v>
      </c>
      <c r="L5196" s="444">
        <f t="shared" ca="1" si="184"/>
        <v>-651773812508110.25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-651773812508110.25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-2715724218783.7925</v>
      </c>
      <c r="L5197" s="444">
        <f t="shared" ca="1" si="184"/>
        <v>-654489536726894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-654489536726894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-2727039736362.0581</v>
      </c>
      <c r="L5198" s="444">
        <f t="shared" ca="1" si="184"/>
        <v>-657216576463256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-657216576463256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-2738402401930.2334</v>
      </c>
      <c r="L5199" s="444">
        <f t="shared" ca="1" si="184"/>
        <v>-659954978865186.25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-659954978865186.25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-2749812411938.2759</v>
      </c>
      <c r="L5200" s="444">
        <f t="shared" ca="1" si="184"/>
        <v>-662704791277124.5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-662704791277124.5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-2761269963654.6855</v>
      </c>
      <c r="L5201" s="444">
        <f t="shared" ca="1" si="184"/>
        <v>-665466061240779.13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-665466061240779.13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-2772775255169.9131</v>
      </c>
      <c r="L5202" s="444">
        <f t="shared" ca="1" si="184"/>
        <v>-668238836495949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-668238836495949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-2784328485399.7876</v>
      </c>
      <c r="L5203" s="444">
        <f t="shared" ca="1" si="184"/>
        <v>-671023164981348.75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-671023164981348.75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-2795929854088.9531</v>
      </c>
      <c r="L5204" s="444">
        <f t="shared" ca="1" si="184"/>
        <v>-673819094835437.75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-673819094835437.75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-2807579561814.3237</v>
      </c>
      <c r="L5205" s="444">
        <f t="shared" ca="1" si="184"/>
        <v>-676626674397252.13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-676626674397252.13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-2819277809988.5503</v>
      </c>
      <c r="L5206" s="444">
        <f t="shared" ca="1" si="184"/>
        <v>-679445952207240.63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-679445952207240.63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-2831024800863.5024</v>
      </c>
      <c r="L5207" s="444">
        <f t="shared" ca="1" si="184"/>
        <v>-682276977008104.13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-682276977008104.13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-2842820737533.7671</v>
      </c>
      <c r="L5208" s="444">
        <f t="shared" ca="1" si="184"/>
        <v>-685119797745637.88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-685119797745637.88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-2854665823940.1577</v>
      </c>
      <c r="L5209" s="444">
        <f t="shared" ca="1" si="184"/>
        <v>-687974463569578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-687974463569578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-2866560264873.2417</v>
      </c>
      <c r="L5210" s="444">
        <f t="shared" ca="1" si="184"/>
        <v>-690841023834451.25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-690841023834451.25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-2878504265976.8804</v>
      </c>
      <c r="L5211" s="444">
        <f t="shared" ca="1" si="184"/>
        <v>-693719528100428.13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-693719528100428.13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-2890498033751.7837</v>
      </c>
      <c r="L5212" s="444">
        <f t="shared" ca="1" si="184"/>
        <v>-696610026134179.88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-696610026134179.88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-2902541775559.083</v>
      </c>
      <c r="L5213" s="444">
        <f t="shared" ca="1" si="184"/>
        <v>-699512567909739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-699512567909739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-2914635699623.9126</v>
      </c>
      <c r="L5214" s="444">
        <f t="shared" ca="1" si="184"/>
        <v>-702427203609362.88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-702427203609362.88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-2926780015039.0117</v>
      </c>
      <c r="L5215" s="444">
        <f t="shared" ca="1" si="184"/>
        <v>-705353983624401.88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-705353983624401.88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-2938974931768.3413</v>
      </c>
      <c r="L5216" s="444">
        <f t="shared" ca="1" si="184"/>
        <v>-708292958556170.25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-708292958556170.25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-2951220660650.7095</v>
      </c>
      <c r="L5217" s="444">
        <f t="shared" ca="1" si="184"/>
        <v>-711244179216821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-711244179216821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-2963517413403.4209</v>
      </c>
      <c r="L5218" s="444">
        <f t="shared" ca="1" si="184"/>
        <v>-714207696630224.38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-714207696630224.38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-2975865402625.9351</v>
      </c>
      <c r="L5219" s="444">
        <f t="shared" ca="1" si="184"/>
        <v>-717183562032850.25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-717183562032850.25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-2988264841803.5425</v>
      </c>
      <c r="L5220" s="444">
        <f t="shared" ca="1" si="184"/>
        <v>-720171826874653.75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-720171826874653.75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-3000715945311.0571</v>
      </c>
      <c r="L5221" s="444">
        <f t="shared" ca="1" si="184"/>
        <v>-723172542819964.75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-723172542819964.75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-3013218928416.5195</v>
      </c>
      <c r="L5222" s="444">
        <f t="shared" ca="1" si="184"/>
        <v>-726185761748381.25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-726185761748381.25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-3025774007284.9219</v>
      </c>
      <c r="L5223" s="444">
        <f t="shared" ca="1" si="184"/>
        <v>-729211535755666.13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-729211535755666.13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-3038381398981.9424</v>
      </c>
      <c r="L5224" s="444">
        <f t="shared" ca="1" si="184"/>
        <v>-732249917154648.13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-732249917154648.13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-3051041321477.7007</v>
      </c>
      <c r="L5225" s="444">
        <f t="shared" ca="1" si="184"/>
        <v>-735300958476125.88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-735300958476125.88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-3063753993650.5244</v>
      </c>
      <c r="L5226" s="444">
        <f t="shared" ca="1" si="184"/>
        <v>-738364712469776.38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-738364712469776.38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-3076519635290.7349</v>
      </c>
      <c r="L5227" s="444">
        <f t="shared" ca="1" si="184"/>
        <v>-741441232105067.13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-741441232105067.13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-3089338467104.4463</v>
      </c>
      <c r="L5228" s="444">
        <f t="shared" ca="1" si="184"/>
        <v>-744530570572171.63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-744530570572171.63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-3102210710717.3818</v>
      </c>
      <c r="L5229" s="444">
        <f t="shared" ca="1" si="184"/>
        <v>-747632781282889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-747632781282889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-3115136588678.7041</v>
      </c>
      <c r="L5230" s="444">
        <f t="shared" ca="1" si="184"/>
        <v>-750747917871567.75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-750747917871567.75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-3128116324464.8657</v>
      </c>
      <c r="L5231" s="444">
        <f t="shared" ca="1" si="184"/>
        <v>-753876034196032.63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-753876034196032.63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-3141150142483.4692</v>
      </c>
      <c r="L5232" s="444">
        <f t="shared" ca="1" si="184"/>
        <v>-757017184338516.13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-757017184338516.13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-3154238268077.1504</v>
      </c>
      <c r="L5233" s="444">
        <f t="shared" ca="1" si="184"/>
        <v>-760171422606593.25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-760171422606593.25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-3167380927527.4717</v>
      </c>
      <c r="L5234" s="444">
        <f t="shared" ca="1" si="184"/>
        <v>-763338803534120.75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-763338803534120.75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-3180578348058.8364</v>
      </c>
      <c r="L5235" s="444">
        <f t="shared" ca="1" si="184"/>
        <v>-766519381882179.63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-766519381882179.63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-3193830757842.415</v>
      </c>
      <c r="L5236" s="444">
        <f t="shared" ca="1" si="184"/>
        <v>-769713212640022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-769713212640022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-3207138386000.0918</v>
      </c>
      <c r="L5237" s="444">
        <f t="shared" ca="1" si="184"/>
        <v>-772920351026022.13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-772920351026022.13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-3220501462608.4253</v>
      </c>
      <c r="L5238" s="444">
        <f t="shared" ca="1" si="184"/>
        <v>-776140852488630.5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-776140852488630.5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-3233920218702.627</v>
      </c>
      <c r="L5239" s="444">
        <f t="shared" ca="1" si="184"/>
        <v>-779374772707333.13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-779374772707333.13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-3247394886280.5547</v>
      </c>
      <c r="L5240" s="444">
        <f t="shared" ca="1" si="184"/>
        <v>-782622167593613.63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-782622167593613.63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-3260925698306.7236</v>
      </c>
      <c r="L5241" s="444">
        <f t="shared" ca="1" si="184"/>
        <v>-785883093291920.38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-785883093291920.38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-3274512888716.335</v>
      </c>
      <c r="L5242" s="444">
        <f t="shared" ca="1" si="184"/>
        <v>-789157606180636.75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-789157606180636.75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-3288156692419.3198</v>
      </c>
      <c r="L5243" s="444">
        <f t="shared" ca="1" si="184"/>
        <v>-792445762873056.13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-792445762873056.13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-3301857345304.4004</v>
      </c>
      <c r="L5244" s="444">
        <f t="shared" ca="1" si="184"/>
        <v>-795747620218360.5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-795747620218360.5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-3315615084243.1689</v>
      </c>
      <c r="L5245" s="444">
        <f t="shared" ca="1" si="184"/>
        <v>-799063235302603.63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-799063235302603.63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-3329430147094.1816</v>
      </c>
      <c r="L5246" s="444">
        <f t="shared" ca="1" si="184"/>
        <v>-802392665449697.75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-802392665449697.75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-3343302772707.0737</v>
      </c>
      <c r="L5247" s="444">
        <f t="shared" ca="1" si="184"/>
        <v>-805735968222404.88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-805735968222404.88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-3357233200926.687</v>
      </c>
      <c r="L5248" s="444">
        <f t="shared" ca="1" si="184"/>
        <v>-809093201423331.5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-809093201423331.5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-3371221672597.2144</v>
      </c>
      <c r="L5249" s="444">
        <f t="shared" ca="1" si="184"/>
        <v>-812464423095928.75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-812464423095928.75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-3385268429566.3696</v>
      </c>
      <c r="L5250" s="444">
        <f t="shared" ca="1" si="184"/>
        <v>-815849691525495.13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-815849691525495.13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-3399373714689.563</v>
      </c>
      <c r="L5251" s="444">
        <f t="shared" ca="1" si="184"/>
        <v>-819249065240184.75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-819249065240184.75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-3413537771834.103</v>
      </c>
      <c r="L5252" s="444">
        <f t="shared" ca="1" si="184"/>
        <v>-822662603012018.88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-822662603012018.88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-3427760845883.4121</v>
      </c>
      <c r="L5253" s="444">
        <f t="shared" ca="1" si="184"/>
        <v>-826090363857902.25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-826090363857902.25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-3442043182741.2593</v>
      </c>
      <c r="L5254" s="444">
        <f t="shared" ca="1" si="184"/>
        <v>-829532407040643.5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-829532407040643.5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-3456385029336.0146</v>
      </c>
      <c r="L5255" s="444">
        <f t="shared" ca="1" si="184"/>
        <v>-832988792069979.5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-832988792069979.5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-3470786633624.9146</v>
      </c>
      <c r="L5256" s="444">
        <f t="shared" ca="1" si="184"/>
        <v>-836459578703604.38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-836459578703604.38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-3485248244598.3516</v>
      </c>
      <c r="L5257" s="444">
        <f t="shared" ca="1" si="184"/>
        <v>-839944826948202.75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-839944826948202.75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-3499770112284.1782</v>
      </c>
      <c r="L5258" s="444">
        <f t="shared" ca="1" si="184"/>
        <v>-843444597060486.88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-843444597060486.88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-3514352487752.0288</v>
      </c>
      <c r="L5259" s="444">
        <f t="shared" ca="1" si="184"/>
        <v>-846958949548238.88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-846958949548238.88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-3528995623117.6621</v>
      </c>
      <c r="L5260" s="444">
        <f t="shared" ca="1" si="184"/>
        <v>-850487945171356.5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-850487945171356.5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-3543699771547.3188</v>
      </c>
      <c r="L5261" s="444">
        <f t="shared" ca="1" si="184"/>
        <v>-854031644942903.88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-854031644942903.88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-3558465187262.0996</v>
      </c>
      <c r="L5262" s="444">
        <f t="shared" ca="1" si="184"/>
        <v>-857590110130166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-857590110130166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-3573292125542.3584</v>
      </c>
      <c r="L5263" s="444">
        <f t="shared" ca="1" si="184"/>
        <v>-861163402255708.38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-861163402255708.38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-3588180842732.1182</v>
      </c>
      <c r="L5264" s="444">
        <f t="shared" ca="1" si="184"/>
        <v>-864751583098440.5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-864751583098440.5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-3603131596243.502</v>
      </c>
      <c r="L5265" s="444">
        <f t="shared" ca="1" si="184"/>
        <v>-868354714694684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-868354714694684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-3618144644561.1831</v>
      </c>
      <c r="L5266" s="444">
        <f t="shared" ca="1" si="184"/>
        <v>-871972859339245.13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-871972859339245.13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-3633220247246.8545</v>
      </c>
      <c r="L5267" s="444">
        <f t="shared" ca="1" si="184"/>
        <v>-875606079586492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-875606079586492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-3648358664943.7168</v>
      </c>
      <c r="L5268" s="444">
        <f t="shared" ca="1" si="184"/>
        <v>-879254438251435.75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-879254438251435.75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-3663560159380.9824</v>
      </c>
      <c r="L5269" s="444">
        <f t="shared" ca="1" si="184"/>
        <v>-882917998410816.75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-882917998410816.75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-3678824993378.4028</v>
      </c>
      <c r="L5270" s="444">
        <f t="shared" ca="1" si="184"/>
        <v>-886596823404195.13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-886596823404195.13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-3694153430850.8135</v>
      </c>
      <c r="L5271" s="444">
        <f t="shared" ca="1" si="184"/>
        <v>-890290976835046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-890290976835046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-3709545736812.6914</v>
      </c>
      <c r="L5272" s="444">
        <f t="shared" ca="1" si="184"/>
        <v>-894000522571858.75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-894000522571858.75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-3725002177382.7446</v>
      </c>
      <c r="L5273" s="444">
        <f t="shared" ca="1" si="184"/>
        <v>-897725524749241.5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-897725524749241.5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-3740523019788.5059</v>
      </c>
      <c r="L5274" s="444">
        <f t="shared" ca="1" si="184"/>
        <v>-901466047769030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-901466047769030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-3756108532370.959</v>
      </c>
      <c r="L5275" s="444">
        <f t="shared" ca="1" si="184"/>
        <v>-905222156301401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-905222156301401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-3771758984589.1709</v>
      </c>
      <c r="L5276" s="444">
        <f t="shared" ca="1" si="184"/>
        <v>-908993915285990.13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-908993915285990.13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-3787474647024.959</v>
      </c>
      <c r="L5277" s="444">
        <f t="shared" ca="1" si="184"/>
        <v>-912781389933015.13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-912781389933015.13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-3803255791387.5625</v>
      </c>
      <c r="L5278" s="444">
        <f t="shared" ca="1" si="184"/>
        <v>-916584645724402.75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-916584645724402.75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-3819102690518.3447</v>
      </c>
      <c r="L5279" s="444">
        <f t="shared" ca="1" si="184"/>
        <v>-920403748414921.13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-920403748414921.13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-3835015618395.5054</v>
      </c>
      <c r="L5280" s="444">
        <f t="shared" ca="1" si="184"/>
        <v>-924238764033316.63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-924238764033316.63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-3850994850138.8193</v>
      </c>
      <c r="L5281" s="444">
        <f t="shared" ca="1" si="184"/>
        <v>-928089758883455.5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-928089758883455.5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-3867040662014.3979</v>
      </c>
      <c r="L5282" s="444">
        <f t="shared" ca="1" si="184"/>
        <v>-931956799545469.88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-931956799545469.88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-3883153331439.457</v>
      </c>
      <c r="L5283" s="444">
        <f t="shared" ca="1" si="184"/>
        <v>-935839952876909.38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-935839952876909.38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-3899333136987.1216</v>
      </c>
      <c r="L5284" s="444">
        <f t="shared" ca="1" si="184"/>
        <v>-939739286013896.5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-939739286013896.5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-3915580358391.2354</v>
      </c>
      <c r="L5285" s="444">
        <f t="shared" ca="1" si="184"/>
        <v>-943654866372287.75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-943654866372287.75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-3931895276551.1982</v>
      </c>
      <c r="L5286" s="444">
        <f t="shared" ca="1" si="184"/>
        <v>-947586761648839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-947586761648839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-3948278173536.8296</v>
      </c>
      <c r="L5287" s="444">
        <f t="shared" ca="1" si="184"/>
        <v>-951535039822375.88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-951535039822375.88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-3964729332593.2329</v>
      </c>
      <c r="L5288" s="444">
        <f t="shared" ca="1" si="184"/>
        <v>-955499769154969.13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-955499769154969.13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-3981249038145.7046</v>
      </c>
      <c r="L5289" s="444">
        <f t="shared" ca="1" si="184"/>
        <v>-959481018193114.88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-959481018193114.88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-3997837575804.645</v>
      </c>
      <c r="L5290" s="444">
        <f t="shared" ca="1" si="184"/>
        <v>-963478855768919.5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-963478855768919.5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-4014495232370.4976</v>
      </c>
      <c r="L5291" s="444">
        <f t="shared" ca="1" si="184"/>
        <v>-967493351001290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-967493351001290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-4031222295838.7085</v>
      </c>
      <c r="L5292" s="444">
        <f t="shared" ca="1" si="184"/>
        <v>-971524573297128.75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-971524573297128.75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-4048019055404.7031</v>
      </c>
      <c r="L5293" s="444">
        <f t="shared" ca="1" si="184"/>
        <v>-975572592352533.5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-975572592352533.5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-4064885801468.8896</v>
      </c>
      <c r="L5294" s="444">
        <f t="shared" ca="1" si="184"/>
        <v>-979637478154002.38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-979637478154002.38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-4081822825641.6758</v>
      </c>
      <c r="L5295" s="444">
        <f t="shared" ca="1" si="184"/>
        <v>-983719300979644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-983719300979644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-4098830420748.5166</v>
      </c>
      <c r="L5296" s="444">
        <f t="shared" ca="1" si="184"/>
        <v>-987818131400392.5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-987818131400392.5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-4115908880834.9688</v>
      </c>
      <c r="L5297" s="444">
        <f t="shared" ca="1" si="184"/>
        <v>-991934040281227.5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-991934040281227.5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-4133058501171.7813</v>
      </c>
      <c r="L5298" s="444">
        <f t="shared" ca="1" si="184"/>
        <v>-996067098782399.25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-996067098782399.25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-4150279578259.9966</v>
      </c>
      <c r="L5299" s="444">
        <f t="shared" ca="1" si="184"/>
        <v>-1000217378360659.3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-1000217378360659.3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-4167572409836.0796</v>
      </c>
      <c r="L5300" s="444">
        <f t="shared" ca="1" si="184"/>
        <v>-1004384950770495.4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-1004384950770495.4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-4184937294877.064</v>
      </c>
      <c r="L5301" s="444">
        <f t="shared" ca="1" si="184"/>
        <v>-1008569888065372.5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-1008569888065372.5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-4202374533605.7183</v>
      </c>
      <c r="L5302" s="444">
        <f t="shared" ca="1" si="184"/>
        <v>-1012772262598978.3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-1012772262598978.3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-4219884427495.7427</v>
      </c>
      <c r="L5303" s="444">
        <f t="shared" ca="1" si="184"/>
        <v>-1016992147026474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-1016992147026474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-4237467279276.9746</v>
      </c>
      <c r="L5304" s="444">
        <f t="shared" ca="1" si="184"/>
        <v>-1021229614305751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-1021229614305751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-4255123392940.6284</v>
      </c>
      <c r="L5305" s="444">
        <f t="shared" ca="1" si="184"/>
        <v>-1025484737698691.6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-1025484737698691.6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-4272853073744.5483</v>
      </c>
      <c r="L5306" s="444">
        <f t="shared" ca="1" si="184"/>
        <v>-1029757590772436.1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-1029757590772436.1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-4290656628218.4839</v>
      </c>
      <c r="L5307" s="444">
        <f t="shared" ca="1" si="184"/>
        <v>-1034048247400654.6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-1034048247400654.6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-4308534364169.3945</v>
      </c>
      <c r="L5308" s="444">
        <f t="shared" ca="1" si="184"/>
        <v>-1038356781764824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-1038356781764824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-4326486590686.7661</v>
      </c>
      <c r="L5309" s="444">
        <f t="shared" ca="1" si="184"/>
        <v>-1042683268355510.8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-1042683268355510.8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-4344513618147.9614</v>
      </c>
      <c r="L5310" s="444">
        <f t="shared" ca="1" si="184"/>
        <v>-1047027781973658.8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-1047027781973658.8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-4362615758223.5776</v>
      </c>
      <c r="L5311" s="444">
        <f t="shared" ca="1" si="184"/>
        <v>-1051390397731882.4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-1051390397731882.4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-4380793323882.8433</v>
      </c>
      <c r="L5312" s="444">
        <f t="shared" ca="1" si="184"/>
        <v>-1055771191055765.3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-1055771191055765.3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-4399046629399.0215</v>
      </c>
      <c r="L5313" s="444">
        <f t="shared" ca="1" si="184"/>
        <v>-1060170237685164.3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-1060170237685164.3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-4417375990354.8506</v>
      </c>
      <c r="L5314" s="444">
        <f t="shared" ca="1" si="184"/>
        <v>-1064587613675519.1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-1064587613675519.1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-4435781723647.9961</v>
      </c>
      <c r="L5315" s="444">
        <f t="shared" ca="1" si="184"/>
        <v>-1069023395399167.1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-1069023395399167.1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-4454264147496.5293</v>
      </c>
      <c r="L5316" s="444">
        <f t="shared" ca="1" si="184"/>
        <v>-1073477659546663.6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-1073477659546663.6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-4472823581444.4316</v>
      </c>
      <c r="L5317" s="444">
        <f t="shared" ca="1" si="184"/>
        <v>-1077950483128108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-1077950483128108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-4491460346367.1162</v>
      </c>
      <c r="L5318" s="444">
        <f t="shared" ca="1" si="184"/>
        <v>-1082441943474475.1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-1082441943474475.1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-4510174764476.9795</v>
      </c>
      <c r="L5319" s="444">
        <f t="shared" ca="1" si="184"/>
        <v>-1086952118238952.1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-1086952118238952.1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-4528967159328.9668</v>
      </c>
      <c r="L5320" s="444">
        <f t="shared" ca="1" si="184"/>
        <v>-1091481085398281.1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-1091481085398281.1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-4547837855826.1709</v>
      </c>
      <c r="L5321" s="444">
        <f t="shared" ca="1" si="184"/>
        <v>-1096028923254107.3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-1096028923254107.3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-4566787180225.4463</v>
      </c>
      <c r="L5322" s="444">
        <f t="shared" ca="1" si="184"/>
        <v>-1100595710434332.8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-1100595710434332.8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-4585815460143.0527</v>
      </c>
      <c r="L5323" s="444">
        <f t="shared" ca="1" si="184"/>
        <v>-1105181525894475.8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-1105181525894475.8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-4604923024560.3154</v>
      </c>
      <c r="L5324" s="444">
        <f t="shared" ca="1" si="184"/>
        <v>-1109786448919036.1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-1109786448919036.1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-4624110203829.3164</v>
      </c>
      <c r="L5325" s="444">
        <f t="shared" ca="1" si="184"/>
        <v>-1114410559122865.5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-1114410559122865.5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-4643377329678.6064</v>
      </c>
      <c r="L5326" s="444">
        <f t="shared" ca="1" si="184"/>
        <v>-1119053936452544.1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-1119053936452544.1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-4662724735218.9336</v>
      </c>
      <c r="L5327" s="444">
        <f t="shared" ca="1" si="184"/>
        <v>-1123716661187763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-1123716661187763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-4682152754949.0127</v>
      </c>
      <c r="L5328" s="444">
        <f t="shared" ca="1" si="184"/>
        <v>-1128398813942712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-1128398813942712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-4701661724761.2998</v>
      </c>
      <c r="L5329" s="444">
        <f t="shared" ca="1" si="184"/>
        <v>-1133100475667473.3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-1133100475667473.3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-4721251981947.8047</v>
      </c>
      <c r="L5330" s="444">
        <f t="shared" ca="1" si="184"/>
        <v>-1137821727649421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-1137821727649421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-4740923865205.9209</v>
      </c>
      <c r="L5331" s="444">
        <f t="shared" ca="1" si="184"/>
        <v>-1142562651514627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-1142562651514627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-4760677714644.2793</v>
      </c>
      <c r="L5332" s="444">
        <f t="shared" ca="1" si="184"/>
        <v>-1147323329229271.3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-1147323329229271.3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-4780513871788.6299</v>
      </c>
      <c r="L5333" s="444">
        <f t="shared" ca="1" si="184"/>
        <v>-1152103843101060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-1152103843101060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-4800432679587.75</v>
      </c>
      <c r="L5334" s="444">
        <f t="shared" ca="1" si="184"/>
        <v>-1156904275780647.8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-1156904275780647.8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-4820434482419.3652</v>
      </c>
      <c r="L5335" s="444">
        <f t="shared" ca="1" si="184"/>
        <v>-1161724710263067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-1161724710263067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-4840519626096.1123</v>
      </c>
      <c r="L5336" s="444">
        <f t="shared" ca="1" si="184"/>
        <v>-1166565229889163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-1166565229889163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-4860688457871.5127</v>
      </c>
      <c r="L5337" s="444">
        <f t="shared" ca="1" si="184"/>
        <v>-1171425918347034.5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-1171425918347034.5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-4880941326445.9766</v>
      </c>
      <c r="L5338" s="444">
        <f t="shared" ca="1" si="184"/>
        <v>-1176306859673480.5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-1176306859673480.5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-4901278581972.835</v>
      </c>
      <c r="L5339" s="444">
        <f t="shared" ca="1" si="184"/>
        <v>-1181208138255453.3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-1181208138255453.3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-4921700576064.3887</v>
      </c>
      <c r="L5340" s="444">
        <f t="shared" ca="1" si="184"/>
        <v>-1186129838831517.8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-1186129838831517.8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-4942207661797.9902</v>
      </c>
      <c r="L5341" s="444">
        <f t="shared" ca="1" si="184"/>
        <v>-1191072046493315.8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-1191072046493315.8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-4962800193722.1484</v>
      </c>
      <c r="L5342" s="444">
        <f t="shared" ca="1" si="184"/>
        <v>-1196034846687038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-1196034846687038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-4983478527862.6582</v>
      </c>
      <c r="L5343" s="444">
        <f t="shared" ca="1" si="184"/>
        <v>-1201018325214900.8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-1201018325214900.8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-5004243021728.7529</v>
      </c>
      <c r="L5344" s="444">
        <f t="shared" ca="1" si="184"/>
        <v>-1206022568236629.5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-1206022568236629.5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-5025094034319.2891</v>
      </c>
      <c r="L5345" s="444">
        <f t="shared" ca="1" si="184"/>
        <v>-1211047662270948.8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-1211047662270948.8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-5046031926128.9531</v>
      </c>
      <c r="L5346" s="444">
        <f t="shared" ca="1" si="184"/>
        <v>-1216093694197077.8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-1216093694197077.8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-5067057059154.4902</v>
      </c>
      <c r="L5347" s="444">
        <f t="shared" ca="1" si="184"/>
        <v>-1221160751256232.3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-1221160751256232.3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-5088169796900.9678</v>
      </c>
      <c r="L5348" s="444">
        <f t="shared" ca="1" si="184"/>
        <v>-1226248921053133.3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-1226248921053133.3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-5109370504388.0547</v>
      </c>
      <c r="L5349" s="444">
        <f t="shared" ca="1" si="184"/>
        <v>-1231358291557521.3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-1231358291557521.3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-5130659548156.3389</v>
      </c>
      <c r="L5350" s="444">
        <f t="shared" ca="1" si="184"/>
        <v>-1236488951105677.5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-1236488951105677.5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-5152037296273.6563</v>
      </c>
      <c r="L5351" s="444">
        <f t="shared" ca="1" si="184"/>
        <v>-1241640988401951.3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-1241640988401951.3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-5173504118341.4639</v>
      </c>
      <c r="L5352" s="444">
        <f t="shared" ca="1" si="184"/>
        <v>-1246814492520292.8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-1246814492520292.8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-5195060385501.2197</v>
      </c>
      <c r="L5353" s="444">
        <f t="shared" ca="1" si="184"/>
        <v>-1252009552905794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-1252009552905794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-5216706470440.8086</v>
      </c>
      <c r="L5354" s="444">
        <f t="shared" ca="1" si="184"/>
        <v>-1257226259376234.8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-1257226259376234.8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-5238442747400.9785</v>
      </c>
      <c r="L5355" s="444">
        <f t="shared" ca="1" si="184"/>
        <v>-1262464702123635.8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-1262464702123635.8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-5260269592181.8154</v>
      </c>
      <c r="L5356" s="444">
        <f t="shared" ca="1" si="184"/>
        <v>-1267724971715817.5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-1267724971715817.5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-5282187382149.2393</v>
      </c>
      <c r="L5357" s="444">
        <f t="shared" ca="1" si="184"/>
        <v>-1273007159097966.8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-1273007159097966.8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-5304196496241.5283</v>
      </c>
      <c r="L5358" s="444">
        <f t="shared" ca="1" si="184"/>
        <v>-1278311355594208.3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-1278311355594208.3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-5326297314975.8672</v>
      </c>
      <c r="L5359" s="444">
        <f t="shared" ca="1" si="184"/>
        <v>-1283637652909184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-1283637652909184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-5348490220454.9336</v>
      </c>
      <c r="L5360" s="444">
        <f t="shared" ca="1" si="184"/>
        <v>-1288986143129639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-1288986143129639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-5370775596373.4961</v>
      </c>
      <c r="L5361" s="444">
        <f t="shared" ca="1" si="184"/>
        <v>-1294356918726012.5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-1294356918726012.5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-5393153828025.0518</v>
      </c>
      <c r="L5362" s="444">
        <f t="shared" ca="1" si="184"/>
        <v>-1299750072554037.5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-1299750072554037.5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-5415625302308.4893</v>
      </c>
      <c r="L5363" s="444">
        <f t="shared" ref="L5363:L5617" ca="1" si="189">I5363-J5363+K5363</f>
        <v>-1305165697856346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-1305165697856346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-5438190407734.7754</v>
      </c>
      <c r="L5364" s="444">
        <f t="shared" ca="1" si="189"/>
        <v>-1310603888264080.8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-1310603888264080.8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-5460849534433.6699</v>
      </c>
      <c r="L5365" s="444">
        <f t="shared" ca="1" si="189"/>
        <v>-1316064737798514.5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-1316064737798514.5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-5483603074160.4766</v>
      </c>
      <c r="L5366" s="444">
        <f t="shared" ca="1" si="189"/>
        <v>-1321548340872675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-1321548340872675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-5506451420302.8125</v>
      </c>
      <c r="L5367" s="444">
        <f t="shared" ca="1" si="189"/>
        <v>-1327054792292977.8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-1327054792292977.8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-5529394967887.4072</v>
      </c>
      <c r="L5368" s="444">
        <f t="shared" ca="1" si="189"/>
        <v>-1332584187260865.3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-1332584187260865.3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-5552434113586.9385</v>
      </c>
      <c r="L5369" s="444">
        <f t="shared" ca="1" si="189"/>
        <v>-1338136621374452.3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-1338136621374452.3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-5575569255726.8848</v>
      </c>
      <c r="L5370" s="444">
        <f t="shared" ca="1" si="189"/>
        <v>-1343712190630179.3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-1343712190630179.3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-5598800794292.4131</v>
      </c>
      <c r="L5371" s="444">
        <f t="shared" ca="1" si="189"/>
        <v>-1349310991424471.8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-1349310991424471.8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-5622129130935.2988</v>
      </c>
      <c r="L5372" s="444">
        <f t="shared" ca="1" si="189"/>
        <v>-1354933120555407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-1354933120555407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-5645554668980.8623</v>
      </c>
      <c r="L5373" s="444">
        <f t="shared" ca="1" si="189"/>
        <v>-1360578675224387.8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-1360578675224387.8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-5669077813434.9492</v>
      </c>
      <c r="L5374" s="444">
        <f t="shared" ca="1" si="189"/>
        <v>-1366247753037822.8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-1366247753037822.8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-5692698970990.9277</v>
      </c>
      <c r="L5375" s="444">
        <f t="shared" ca="1" si="189"/>
        <v>-1371940452008813.8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-1371940452008813.8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-5716418550036.7236</v>
      </c>
      <c r="L5376" s="444">
        <f t="shared" ca="1" si="189"/>
        <v>-1377656870558850.5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-1377656870558850.5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-5740236960661.877</v>
      </c>
      <c r="L5377" s="444">
        <f t="shared" ca="1" si="189"/>
        <v>-1383397107519512.5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-1383397107519512.5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-5764154614664.6357</v>
      </c>
      <c r="L5378" s="444">
        <f t="shared" ca="1" si="189"/>
        <v>-1389161262134177.3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-1389161262134177.3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-5788171925559.0723</v>
      </c>
      <c r="L5379" s="444">
        <f t="shared" ca="1" si="189"/>
        <v>-1394949434059736.3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-1394949434059736.3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-5812289308582.2344</v>
      </c>
      <c r="L5380" s="444">
        <f t="shared" ca="1" si="189"/>
        <v>-1400761723368318.5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-1400761723368318.5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-5836507180701.3271</v>
      </c>
      <c r="L5381" s="444">
        <f t="shared" ca="1" si="189"/>
        <v>-1406598230549019.8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-1406598230549019.8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-5860825960620.916</v>
      </c>
      <c r="L5382" s="444">
        <f t="shared" ca="1" si="189"/>
        <v>-1412459056509640.8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-1412459056509640.8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-5885246068790.1699</v>
      </c>
      <c r="L5383" s="444">
        <f t="shared" ca="1" si="189"/>
        <v>-1418344302578431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-1418344302578431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-5909767927410.1289</v>
      </c>
      <c r="L5384" s="444">
        <f t="shared" ca="1" si="189"/>
        <v>-1424254070505841.3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-1424254070505841.3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-5934391960441.0049</v>
      </c>
      <c r="L5385" s="444">
        <f t="shared" ca="1" si="189"/>
        <v>-1430188462466282.3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-1430188462466282.3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-5959118593609.5098</v>
      </c>
      <c r="L5386" s="444">
        <f t="shared" ca="1" si="189"/>
        <v>-1436147581059891.8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-1436147581059891.8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-5983948254416.2158</v>
      </c>
      <c r="L5387" s="444">
        <f t="shared" ca="1" si="189"/>
        <v>-1442131529314308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-1442131529314308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-6008881372142.9502</v>
      </c>
      <c r="L5388" s="444">
        <f t="shared" ca="1" si="189"/>
        <v>-1448140410686451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-1448140410686451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-6033918377860.2129</v>
      </c>
      <c r="L5389" s="444">
        <f t="shared" ca="1" si="189"/>
        <v>-1454174329064311.3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-1454174329064311.3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-6059059704434.6299</v>
      </c>
      <c r="L5390" s="444">
        <f t="shared" ca="1" si="189"/>
        <v>-1460233388768746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-1460233388768746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-6084305786536.4414</v>
      </c>
      <c r="L5391" s="444">
        <f t="shared" ca="1" si="189"/>
        <v>-1466317694555282.5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-1466317694555282.5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-6109657060647.0107</v>
      </c>
      <c r="L5392" s="444">
        <f t="shared" ca="1" si="189"/>
        <v>-1472427351615929.5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-1472427351615929.5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-6135113965066.373</v>
      </c>
      <c r="L5393" s="444">
        <f t="shared" ca="1" si="189"/>
        <v>-1478562465580995.8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-1478562465580995.8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-6160676939920.8154</v>
      </c>
      <c r="L5394" s="444">
        <f t="shared" ca="1" si="189"/>
        <v>-1484723142520916.5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-1484723142520916.5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-6186346427170.4854</v>
      </c>
      <c r="L5395" s="444">
        <f t="shared" ca="1" si="189"/>
        <v>-1490909488948087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-1490909488948087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-6212122870617.0293</v>
      </c>
      <c r="L5396" s="444">
        <f t="shared" ca="1" si="189"/>
        <v>-1497121611818704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-1497121611818704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-6238006715911.2666</v>
      </c>
      <c r="L5397" s="444">
        <f t="shared" ca="1" si="189"/>
        <v>-1503359618534615.3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-1503359618534615.3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-6263998410560.8965</v>
      </c>
      <c r="L5398" s="444">
        <f t="shared" ca="1" si="189"/>
        <v>-1509623616945176.3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-1509623616945176.3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-6290098403938.2344</v>
      </c>
      <c r="L5399" s="444">
        <f t="shared" ca="1" si="189"/>
        <v>-1515913715349114.5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-1515913715349114.5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-6316307147287.9766</v>
      </c>
      <c r="L5400" s="444">
        <f t="shared" ca="1" si="189"/>
        <v>-1522230022496402.5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-1522230022496402.5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-6342625093735.0107</v>
      </c>
      <c r="L5401" s="444">
        <f t="shared" ca="1" si="189"/>
        <v>-1528572647590137.5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-1528572647590137.5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-6369052698292.2393</v>
      </c>
      <c r="L5402" s="444">
        <f t="shared" ca="1" si="189"/>
        <v>-1534941700288429.8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-1534941700288429.8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-6395590417868.457</v>
      </c>
      <c r="L5403" s="444">
        <f t="shared" ca="1" si="189"/>
        <v>-1541337290706298.3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-1541337290706298.3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-6422238711276.2422</v>
      </c>
      <c r="L5404" s="444">
        <f t="shared" ca="1" si="189"/>
        <v>-1547759529417574.5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-1547759529417574.5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-6448998039239.8936</v>
      </c>
      <c r="L5405" s="444">
        <f t="shared" ca="1" si="189"/>
        <v>-1554208527456814.5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-1554208527456814.5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-6475868864403.3936</v>
      </c>
      <c r="L5406" s="444">
        <f t="shared" ca="1" si="189"/>
        <v>-1560684396321218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-1560684396321218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-6502851651338.4082</v>
      </c>
      <c r="L5407" s="444">
        <f t="shared" ca="1" si="189"/>
        <v>-1567187247972556.5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-1567187247972556.5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-6529946866552.3184</v>
      </c>
      <c r="L5408" s="444">
        <f t="shared" ca="1" si="189"/>
        <v>-1573717194839108.8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-1573717194839108.8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-6557154978496.2861</v>
      </c>
      <c r="L5409" s="444">
        <f t="shared" ca="1" si="189"/>
        <v>-1580274349817605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-1580274349817605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-6584476457573.3545</v>
      </c>
      <c r="L5410" s="444">
        <f t="shared" ca="1" si="189"/>
        <v>-1586858826275178.3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-1586858826275178.3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-6611911776146.5762</v>
      </c>
      <c r="L5411" s="444">
        <f t="shared" ca="1" si="189"/>
        <v>-1593470738051324.8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-1593470738051324.8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-6639461408547.1865</v>
      </c>
      <c r="L5412" s="444">
        <f t="shared" ca="1" si="189"/>
        <v>-1600110199459872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-1600110199459872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-6667125831082.7998</v>
      </c>
      <c r="L5413" s="444">
        <f t="shared" ca="1" si="189"/>
        <v>-1606777325290954.8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-1606777325290954.8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-6694905522045.6445</v>
      </c>
      <c r="L5414" s="444">
        <f t="shared" ca="1" si="189"/>
        <v>-1613472230813000.5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-1613472230813000.5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-6722800961720.835</v>
      </c>
      <c r="L5415" s="444">
        <f t="shared" ca="1" si="189"/>
        <v>-1620195031774721.3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-1620195031774721.3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-6750812632394.6719</v>
      </c>
      <c r="L5416" s="444">
        <f t="shared" ca="1" si="189"/>
        <v>-1626945844407116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-1626945844407116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-6778941018362.9834</v>
      </c>
      <c r="L5417" s="444">
        <f t="shared" ca="1" si="189"/>
        <v>-1633724785425479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-1633724785425479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-6807186605939.4961</v>
      </c>
      <c r="L5418" s="444">
        <f t="shared" ca="1" si="189"/>
        <v>-1640531972031418.5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-1640531972031418.5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-6835549883464.2441</v>
      </c>
      <c r="L5419" s="444">
        <f t="shared" ca="1" si="189"/>
        <v>-1647367521914882.8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-1647367521914882.8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-6864031341312.0117</v>
      </c>
      <c r="L5420" s="444">
        <f t="shared" ca="1" si="189"/>
        <v>-1654231553256194.8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-1654231553256194.8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-6892631471900.8115</v>
      </c>
      <c r="L5421" s="444">
        <f t="shared" ca="1" si="189"/>
        <v>-1661124184728095.5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-1661124184728095.5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-6921350769700.3975</v>
      </c>
      <c r="L5422" s="444">
        <f t="shared" ca="1" si="189"/>
        <v>-1668045535497796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-1668045535497796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-6950189731240.8164</v>
      </c>
      <c r="L5423" s="444">
        <f t="shared" ca="1" si="189"/>
        <v>-1674995725229036.8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-1674995725229036.8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-6979148855120.9863</v>
      </c>
      <c r="L5424" s="444">
        <f t="shared" ca="1" si="189"/>
        <v>-1681974874084157.8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-1681974874084157.8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-7008228642017.3242</v>
      </c>
      <c r="L5425" s="444">
        <f t="shared" ca="1" si="189"/>
        <v>-1688983102726175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-1688983102726175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-7037429594692.3955</v>
      </c>
      <c r="L5426" s="444">
        <f t="shared" ca="1" si="189"/>
        <v>-1696020532320867.5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-1696020532320867.5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-7066752218003.6143</v>
      </c>
      <c r="L5427" s="444">
        <f t="shared" ca="1" si="189"/>
        <v>-1703087284538871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-1703087284538871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-7096197018911.9619</v>
      </c>
      <c r="L5428" s="444">
        <f t="shared" ca="1" si="189"/>
        <v>-1710183481557783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-1710183481557783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-7125764506490.7627</v>
      </c>
      <c r="L5429" s="444">
        <f t="shared" ca="1" si="189"/>
        <v>-1717309246064273.8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-1717309246064273.8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-7155455191934.4736</v>
      </c>
      <c r="L5430" s="444">
        <f t="shared" ca="1" si="189"/>
        <v>-1724464701256208.3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-1724464701256208.3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-7185269588567.5342</v>
      </c>
      <c r="L5431" s="444">
        <f t="shared" ca="1" si="189"/>
        <v>-1731649970844775.8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-1731649970844775.8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-7215208211853.2324</v>
      </c>
      <c r="L5432" s="444">
        <f t="shared" ca="1" si="189"/>
        <v>-1738865179056629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-1738865179056629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-7245271579402.6211</v>
      </c>
      <c r="L5433" s="444">
        <f t="shared" ca="1" si="189"/>
        <v>-1746110450636031.5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-1746110450636031.5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-7275460210983.4648</v>
      </c>
      <c r="L5434" s="444">
        <f t="shared" ca="1" si="189"/>
        <v>-1753385910847015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-1753385910847015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-7305774628529.2295</v>
      </c>
      <c r="L5435" s="444">
        <f t="shared" ca="1" si="189"/>
        <v>-1760691685475544.3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-1760691685475544.3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-7336215356148.0996</v>
      </c>
      <c r="L5436" s="444">
        <f t="shared" ca="1" si="189"/>
        <v>-1768027900831692.3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-1768027900831692.3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-7366782920132.0508</v>
      </c>
      <c r="L5437" s="444">
        <f t="shared" ca="1" si="189"/>
        <v>-1775394683751824.3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-1775394683751824.3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-7397477848965.9355</v>
      </c>
      <c r="L5438" s="444">
        <f t="shared" ca="1" si="189"/>
        <v>-1782792161600790.3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-1782792161600790.3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-7428300673336.626</v>
      </c>
      <c r="L5439" s="444">
        <f t="shared" ca="1" si="189"/>
        <v>-1790220462274127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-1790220462274127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-7459251926142.1953</v>
      </c>
      <c r="L5440" s="444">
        <f t="shared" ca="1" si="189"/>
        <v>-1797679714200269.3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-1797679714200269.3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-7490332142501.1221</v>
      </c>
      <c r="L5441" s="444">
        <f t="shared" ca="1" si="189"/>
        <v>-1805170046342770.3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-1805170046342770.3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-7521541859761.543</v>
      </c>
      <c r="L5442" s="444">
        <f t="shared" ca="1" si="189"/>
        <v>-1812691588202531.8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-1812691588202531.8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-7552881617510.5488</v>
      </c>
      <c r="L5443" s="444">
        <f t="shared" ca="1" si="189"/>
        <v>-1820244469820042.3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-1820244469820042.3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-7584351957583.5088</v>
      </c>
      <c r="L5444" s="444">
        <f t="shared" ca="1" si="189"/>
        <v>-1827828821777625.8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-1827828821777625.8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-7615953424073.4404</v>
      </c>
      <c r="L5445" s="444">
        <f t="shared" ca="1" si="189"/>
        <v>-1835444775201699.3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-1835444775201699.3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-7647686563340.4121</v>
      </c>
      <c r="L5446" s="444">
        <f t="shared" ca="1" si="189"/>
        <v>-1843092461765039.8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-1843092461765039.8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-7679551924020.999</v>
      </c>
      <c r="L5447" s="444">
        <f t="shared" ca="1" si="189"/>
        <v>-1850772013689060.8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-1850772013689060.8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-7711550057037.7529</v>
      </c>
      <c r="L5448" s="444">
        <f t="shared" ca="1" si="189"/>
        <v>-1858483563746098.5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-1858483563746098.5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-7743681515608.7451</v>
      </c>
      <c r="L5449" s="444">
        <f t="shared" ca="1" si="189"/>
        <v>-1866227245261707.3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-1866227245261707.3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-7775946855257.1123</v>
      </c>
      <c r="L5450" s="444">
        <f t="shared" ca="1" si="189"/>
        <v>-1874003192116964.3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-1874003192116964.3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-7808346633820.6855</v>
      </c>
      <c r="L5451" s="444">
        <f t="shared" ca="1" si="189"/>
        <v>-1881811538750785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-1881811538750785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-7840881411461.6045</v>
      </c>
      <c r="L5452" s="444">
        <f t="shared" ca="1" si="189"/>
        <v>-1889652420162246.5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-1889652420162246.5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-7873551750676.0283</v>
      </c>
      <c r="L5453" s="444">
        <f t="shared" ca="1" si="189"/>
        <v>-1897525971912922.5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-1897525971912922.5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-7906358216303.8438</v>
      </c>
      <c r="L5454" s="444">
        <f t="shared" ca="1" si="189"/>
        <v>-1905432330129226.3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-1905432330129226.3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-7939301375538.4424</v>
      </c>
      <c r="L5455" s="444">
        <f t="shared" ca="1" si="189"/>
        <v>-1913371631504764.8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-1913371631504764.8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-7972381797936.5205</v>
      </c>
      <c r="L5456" s="444">
        <f t="shared" ca="1" si="189"/>
        <v>-1921344013302701.3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-1921344013302701.3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-8005600055427.9219</v>
      </c>
      <c r="L5457" s="444">
        <f t="shared" ca="1" si="189"/>
        <v>-1929349613358129.3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-1929349613358129.3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-8038956722325.5371</v>
      </c>
      <c r="L5458" s="444">
        <f t="shared" ca="1" si="189"/>
        <v>-1937388570080454.8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-1937388570080454.8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-8072452375335.2275</v>
      </c>
      <c r="L5459" s="444">
        <f t="shared" ca="1" si="189"/>
        <v>-1945461022455790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-1945461022455790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-8106087593565.793</v>
      </c>
      <c r="L5460" s="444">
        <f t="shared" ca="1" si="189"/>
        <v>-1953567110049355.8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-1953567110049355.8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-8139862958538.9814</v>
      </c>
      <c r="L5461" s="444">
        <f t="shared" ca="1" si="189"/>
        <v>-1961706973007894.8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-1961706973007894.8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-8173779054199.5615</v>
      </c>
      <c r="L5462" s="444">
        <f t="shared" ca="1" si="189"/>
        <v>-1969880752062094.3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-1969880752062094.3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-8207836466925.3926</v>
      </c>
      <c r="L5463" s="444">
        <f t="shared" ca="1" si="189"/>
        <v>-1978088588529019.8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-1978088588529019.8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-8242035785537.582</v>
      </c>
      <c r="L5464" s="444">
        <f t="shared" ca="1" si="189"/>
        <v>-1986330624314557.3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-1986330624314557.3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-8276377601310.6553</v>
      </c>
      <c r="L5465" s="444">
        <f t="shared" ca="1" si="189"/>
        <v>-1994607001915868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-1994607001915868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-8310862507982.7832</v>
      </c>
      <c r="L5466" s="444">
        <f t="shared" ca="1" si="189"/>
        <v>-2002917864423850.8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-2002917864423850.8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-8345491101766.0439</v>
      </c>
      <c r="L5467" s="444">
        <f t="shared" ca="1" si="189"/>
        <v>-2011263355525616.8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-2011263355525616.8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-8380263981356.7363</v>
      </c>
      <c r="L5468" s="444">
        <f t="shared" ca="1" si="189"/>
        <v>-2019643619506973.5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-2019643619506973.5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-8415181747945.7227</v>
      </c>
      <c r="L5469" s="444">
        <f t="shared" ca="1" si="189"/>
        <v>-2028058801254919.3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-2028058801254919.3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-8450245005228.8301</v>
      </c>
      <c r="L5470" s="444">
        <f t="shared" ca="1" si="189"/>
        <v>-2036509046260148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-2036509046260148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-8485454359417.2822</v>
      </c>
      <c r="L5471" s="444">
        <f t="shared" ca="1" si="189"/>
        <v>-2044994500619565.3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-2044994500619565.3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-8520810419248.1885</v>
      </c>
      <c r="L5472" s="444">
        <f t="shared" ca="1" si="189"/>
        <v>-2053515311038813.5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-2053515311038813.5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-8556313795995.0557</v>
      </c>
      <c r="L5473" s="444">
        <f t="shared" ca="1" si="189"/>
        <v>-2062071624834808.5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-2062071624834808.5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-8591965103478.3682</v>
      </c>
      <c r="L5474" s="444">
        <f t="shared" ca="1" si="189"/>
        <v>-2070663589938286.8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-2070663589938286.8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-8627764958076.1953</v>
      </c>
      <c r="L5475" s="444">
        <f t="shared" ca="1" si="189"/>
        <v>-2079291354896363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-2079291354896363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-8663713978734.8457</v>
      </c>
      <c r="L5476" s="444">
        <f t="shared" ca="1" si="189"/>
        <v>-2087955068875097.8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-2087955068875097.8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-8699812786979.5742</v>
      </c>
      <c r="L5477" s="444">
        <f t="shared" ca="1" si="189"/>
        <v>-2096654881662077.3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-2096654881662077.3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-8736062006925.3203</v>
      </c>
      <c r="L5478" s="444">
        <f t="shared" ca="1" si="189"/>
        <v>-2105390943669002.5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-2105390943669002.5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-8772462265287.5117</v>
      </c>
      <c r="L5479" s="444">
        <f t="shared" ca="1" si="189"/>
        <v>-2114163405934290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-2114163405934290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-8809014191392.875</v>
      </c>
      <c r="L5480" s="444">
        <f t="shared" ca="1" si="189"/>
        <v>-2122972420125683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-2122972420125683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-8845718417190.3457</v>
      </c>
      <c r="L5481" s="444">
        <f t="shared" ca="1" si="189"/>
        <v>-2131818138542873.3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-2131818138542873.3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-8882575577261.9727</v>
      </c>
      <c r="L5482" s="444">
        <f t="shared" ca="1" si="189"/>
        <v>-2140700714120135.3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-2140700714120135.3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-8919586308833.8965</v>
      </c>
      <c r="L5483" s="444">
        <f t="shared" ca="1" si="189"/>
        <v>-2149620300428969.3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-2149620300428969.3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-8956751251787.3711</v>
      </c>
      <c r="L5484" s="444">
        <f t="shared" ca="1" si="189"/>
        <v>-2158577051680756.5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-2158577051680756.5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-8994071048669.8184</v>
      </c>
      <c r="L5485" s="444">
        <f t="shared" ca="1" si="189"/>
        <v>-2167571122729426.3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-2167571122729426.3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-9031546344705.9434</v>
      </c>
      <c r="L5486" s="444">
        <f t="shared" ca="1" si="189"/>
        <v>-2176602669074132.3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-2176602669074132.3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-9069177787808.8848</v>
      </c>
      <c r="L5487" s="444">
        <f t="shared" ca="1" si="189"/>
        <v>-2185671846861941.3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-2185671846861941.3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-9106966028591.4219</v>
      </c>
      <c r="L5488" s="444">
        <f t="shared" ca="1" si="189"/>
        <v>-2194778812890532.8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-2194778812890532.8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-9144911720377.2207</v>
      </c>
      <c r="L5489" s="444">
        <f t="shared" ca="1" si="189"/>
        <v>-2203923724610910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-2203923724610910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-9183015519212.125</v>
      </c>
      <c r="L5490" s="444">
        <f t="shared" ca="1" si="189"/>
        <v>-2213106740130122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-2213106740130122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-9221278083875.5078</v>
      </c>
      <c r="L5491" s="444">
        <f t="shared" ca="1" si="189"/>
        <v>-2222328018213997.5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-2222328018213997.5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-9259700075891.6563</v>
      </c>
      <c r="L5492" s="444">
        <f t="shared" ca="1" si="189"/>
        <v>-2231587718289889.3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-2231587718289889.3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-9298282159541.2051</v>
      </c>
      <c r="L5493" s="444">
        <f t="shared" ca="1" si="189"/>
        <v>-2240886000449430.5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-2240886000449430.5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-9337025001872.627</v>
      </c>
      <c r="L5494" s="444">
        <f t="shared" ca="1" si="189"/>
        <v>-2250223025451303.3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-2250223025451303.3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-9375929272713.7617</v>
      </c>
      <c r="L5495" s="444">
        <f t="shared" ca="1" si="189"/>
        <v>-2259598954724017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-2259598954724017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-9414995644683.4043</v>
      </c>
      <c r="L5496" s="444">
        <f t="shared" ca="1" si="189"/>
        <v>-2269013950368700.5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-2269013950368700.5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-9454224793202.918</v>
      </c>
      <c r="L5497" s="444">
        <f t="shared" ca="1" si="189"/>
        <v>-2278468175161903.5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-2278468175161903.5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-9493617396507.9316</v>
      </c>
      <c r="L5498" s="444">
        <f t="shared" ca="1" si="189"/>
        <v>-2287961792558411.5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-2287961792558411.5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-9533174135660.0469</v>
      </c>
      <c r="L5499" s="444">
        <f t="shared" ca="1" si="189"/>
        <v>-2297494966694071.5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-2297494966694071.5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-9572895694558.6309</v>
      </c>
      <c r="L5500" s="444">
        <f t="shared" ca="1" si="189"/>
        <v>-2307067862388630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-2307067862388630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-9612782759952.625</v>
      </c>
      <c r="L5501" s="444">
        <f t="shared" ca="1" si="189"/>
        <v>-2316680645148582.5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-2316680645148582.5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-9652836021452.4277</v>
      </c>
      <c r="L5502" s="444">
        <f t="shared" ca="1" si="189"/>
        <v>-2326333481170035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-2326333481170035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-9693056171541.8125</v>
      </c>
      <c r="L5503" s="444">
        <f t="shared" ca="1" si="189"/>
        <v>-2336026537341577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-2336026537341577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-9733443905589.9043</v>
      </c>
      <c r="L5504" s="444">
        <f t="shared" ca="1" si="189"/>
        <v>-2345759981247167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-2345759981247167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-9773999921863.1953</v>
      </c>
      <c r="L5505" s="444">
        <f t="shared" ca="1" si="189"/>
        <v>-2355533981169030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-2355533981169030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-9814724921537.625</v>
      </c>
      <c r="L5506" s="444">
        <f t="shared" ca="1" si="189"/>
        <v>-2365348706090567.5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-2365348706090567.5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-9855619608710.6973</v>
      </c>
      <c r="L5507" s="444">
        <f t="shared" ca="1" si="189"/>
        <v>-2375204325699278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-2375204325699278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-9896684690413.6582</v>
      </c>
      <c r="L5508" s="444">
        <f t="shared" ca="1" si="189"/>
        <v>-2385101010389691.5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-2385101010389691.5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-9937920876623.7148</v>
      </c>
      <c r="L5509" s="444">
        <f t="shared" ca="1" si="189"/>
        <v>-2395038931266315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-2395038931266315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-9979328880276.3125</v>
      </c>
      <c r="L5510" s="444">
        <f t="shared" ca="1" si="189"/>
        <v>-2405018260146591.5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-2405018260146591.5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-10020909417277.465</v>
      </c>
      <c r="L5511" s="444">
        <f t="shared" ca="1" si="189"/>
        <v>-2415039169563869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-2415039169563869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-10062663206516.121</v>
      </c>
      <c r="L5512" s="444">
        <f t="shared" ca="1" si="189"/>
        <v>-2425101832770385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-2425101832770385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-10104590969876.604</v>
      </c>
      <c r="L5513" s="444">
        <f t="shared" ca="1" si="189"/>
        <v>-2435206423740261.5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-2435206423740261.5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-10146693432251.09</v>
      </c>
      <c r="L5514" s="444">
        <f t="shared" ca="1" si="189"/>
        <v>-2445353117172512.5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-2445353117172512.5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-10188971321552.135</v>
      </c>
      <c r="L5515" s="444">
        <f t="shared" ca="1" si="189"/>
        <v>-2455542088494064.5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-2455542088494064.5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-10231425368725.27</v>
      </c>
      <c r="L5516" s="444">
        <f t="shared" ca="1" si="189"/>
        <v>-2465773513862790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-2465773513862790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-10274056307761.625</v>
      </c>
      <c r="L5517" s="444">
        <f t="shared" ca="1" si="189"/>
        <v>-2476047570170551.5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-2476047570170551.5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-10316864875710.631</v>
      </c>
      <c r="L5518" s="444">
        <f t="shared" ca="1" si="189"/>
        <v>-2486364435046262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-2486364435046262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-10359851812692.758</v>
      </c>
      <c r="L5519" s="444">
        <f t="shared" ca="1" si="189"/>
        <v>-2496724286858955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-2496724286858955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-10403017861912.313</v>
      </c>
      <c r="L5520" s="444">
        <f t="shared" ca="1" si="189"/>
        <v>-2507127304720867.5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-2507127304720867.5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-10446363769670.281</v>
      </c>
      <c r="L5521" s="444">
        <f t="shared" ca="1" si="189"/>
        <v>-2517573668490538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-2517573668490538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-10489890285377.242</v>
      </c>
      <c r="L5522" s="444">
        <f t="shared" ca="1" si="189"/>
        <v>-2528063558775915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-2528063558775915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-10533598161566.313</v>
      </c>
      <c r="L5523" s="444">
        <f t="shared" ca="1" si="189"/>
        <v>-2538597156937481.5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-2538597156937481.5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-10577488153906.172</v>
      </c>
      <c r="L5524" s="444">
        <f t="shared" ca="1" si="189"/>
        <v>-2549174645091387.5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-2549174645091387.5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-10621561021214.115</v>
      </c>
      <c r="L5525" s="444">
        <f t="shared" ca="1" si="189"/>
        <v>-2559796206112601.5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-2559796206112601.5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-10665817525469.172</v>
      </c>
      <c r="L5526" s="444">
        <f t="shared" ca="1" si="189"/>
        <v>-2570462023638070.5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-2570462023638070.5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-10710258431825.293</v>
      </c>
      <c r="L5527" s="444">
        <f t="shared" ca="1" si="189"/>
        <v>-2581172282069896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-2581172282069896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-10754884508624.566</v>
      </c>
      <c r="L5528" s="444">
        <f t="shared" ca="1" si="189"/>
        <v>-2591927166578520.5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-2591927166578520.5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-10799696527410.502</v>
      </c>
      <c r="L5529" s="444">
        <f t="shared" ca="1" si="189"/>
        <v>-2602726863105931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-2602726863105931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-10844695262941.379</v>
      </c>
      <c r="L5530" s="444">
        <f t="shared" ca="1" si="189"/>
        <v>-2613571558368872.5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-2613571558368872.5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-10889881493203.635</v>
      </c>
      <c r="L5531" s="444">
        <f t="shared" ca="1" si="189"/>
        <v>-2624461439862076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-2624461439862076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-10935255999425.316</v>
      </c>
      <c r="L5532" s="444">
        <f t="shared" ca="1" si="189"/>
        <v>-2635396695861501.5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-2635396695861501.5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-10980819566089.59</v>
      </c>
      <c r="L5533" s="444">
        <f t="shared" ca="1" si="189"/>
        <v>-2646377515427591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-2646377515427591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-11026572980948.295</v>
      </c>
      <c r="L5534" s="444">
        <f t="shared" ca="1" si="189"/>
        <v>-2657404088408539.5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-2657404088408539.5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-11072517035035.582</v>
      </c>
      <c r="L5535" s="444">
        <f t="shared" ca="1" si="189"/>
        <v>-2668476605443575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-2668476605443575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-11118652522681.563</v>
      </c>
      <c r="L5536" s="444">
        <f t="shared" ca="1" si="189"/>
        <v>-2679595257966256.5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-2679595257966256.5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-11164980241526.068</v>
      </c>
      <c r="L5537" s="444">
        <f t="shared" ca="1" si="189"/>
        <v>-2690760238207782.5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-2690760238207782.5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-11211500992532.428</v>
      </c>
      <c r="L5538" s="444">
        <f t="shared" ca="1" si="189"/>
        <v>-2701971739200315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-2701971739200315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-11258215580001.313</v>
      </c>
      <c r="L5539" s="444">
        <f t="shared" ca="1" si="189"/>
        <v>-2713229954780316.5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-2713229954780316.5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-11305124811584.652</v>
      </c>
      <c r="L5540" s="444">
        <f t="shared" ca="1" si="189"/>
        <v>-2724535079591901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-2724535079591901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-11352229498299.588</v>
      </c>
      <c r="L5541" s="444">
        <f t="shared" ca="1" si="189"/>
        <v>-2735887309090200.5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-2735887309090200.5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-11399530454542.502</v>
      </c>
      <c r="L5542" s="444">
        <f t="shared" ca="1" si="189"/>
        <v>-2747286839544743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-2747286839544743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-11447028498103.096</v>
      </c>
      <c r="L5543" s="444">
        <f t="shared" ca="1" si="189"/>
        <v>-2758733868042846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-2758733868042846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-11494724450178.525</v>
      </c>
      <c r="L5544" s="444">
        <f t="shared" ca="1" si="189"/>
        <v>-2770228592493024.5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-2770228592493024.5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-11542619135387.602</v>
      </c>
      <c r="L5545" s="444">
        <f t="shared" ca="1" si="189"/>
        <v>-2781771211628412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-2781771211628412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-11590713381785.051</v>
      </c>
      <c r="L5546" s="444">
        <f t="shared" ca="1" si="189"/>
        <v>-2793361925010197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-2793361925010197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-11639008020875.82</v>
      </c>
      <c r="L5547" s="444">
        <f t="shared" ca="1" si="189"/>
        <v>-2805000933031073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-2805000933031073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-11687503887629.471</v>
      </c>
      <c r="L5548" s="444">
        <f t="shared" ca="1" si="189"/>
        <v>-2816688436918702.5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-2816688436918702.5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-11736201820494.594</v>
      </c>
      <c r="L5549" s="444">
        <f t="shared" ca="1" si="189"/>
        <v>-2828424638739197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-2828424638739197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-11785102661413.32</v>
      </c>
      <c r="L5550" s="444">
        <f t="shared" ca="1" si="189"/>
        <v>-2840209741400610.5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-2840209741400610.5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-11834207255835.877</v>
      </c>
      <c r="L5551" s="444">
        <f t="shared" ca="1" si="189"/>
        <v>-2852043948656446.5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-2852043948656446.5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-11883516452735.193</v>
      </c>
      <c r="L5552" s="444">
        <f t="shared" ca="1" si="189"/>
        <v>-2863927465109181.5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-2863927465109181.5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-11933031104621.59</v>
      </c>
      <c r="L5553" s="444">
        <f t="shared" ca="1" si="189"/>
        <v>-2875860496213803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-2875860496213803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-11982752067557.512</v>
      </c>
      <c r="L5554" s="444">
        <f t="shared" ca="1" si="189"/>
        <v>-2887843248281360.5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-2887843248281360.5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-12032680201172.336</v>
      </c>
      <c r="L5555" s="444">
        <f t="shared" ca="1" si="189"/>
        <v>-2899875928482533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-2899875928482533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-12082816368677.221</v>
      </c>
      <c r="L5556" s="444">
        <f t="shared" ca="1" si="189"/>
        <v>-2911958744851210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-2911958744851210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-12133161436880.041</v>
      </c>
      <c r="L5557" s="444">
        <f t="shared" ca="1" si="189"/>
        <v>-2924091906288090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-2924091906288090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-12183716276200.375</v>
      </c>
      <c r="L5558" s="444">
        <f t="shared" ca="1" si="189"/>
        <v>-2936275622564290.5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-2936275622564290.5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-12234481760684.543</v>
      </c>
      <c r="L5559" s="444">
        <f t="shared" ca="1" si="189"/>
        <v>-2948510104324975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-2948510104324975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-12285458768020.729</v>
      </c>
      <c r="L5560" s="444">
        <f t="shared" ca="1" si="189"/>
        <v>-2960795563092995.5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-2960795563092995.5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-12336648179554.148</v>
      </c>
      <c r="L5561" s="444">
        <f t="shared" ca="1" si="189"/>
        <v>-2973132211272549.5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-2973132211272549.5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-12388050880302.289</v>
      </c>
      <c r="L5562" s="444">
        <f t="shared" ca="1" si="189"/>
        <v>-2985520262152852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-2985520262152852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-12439667758970.217</v>
      </c>
      <c r="L5563" s="444">
        <f t="shared" ca="1" si="189"/>
        <v>-2997959929911822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-2997959929911822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-12491499707965.926</v>
      </c>
      <c r="L5564" s="444">
        <f t="shared" ca="1" si="189"/>
        <v>-3010451429619788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-3010451429619788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-12543547623415.783</v>
      </c>
      <c r="L5565" s="444">
        <f t="shared" ca="1" si="189"/>
        <v>-3022994977243204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-3022994977243204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-12595812405180.016</v>
      </c>
      <c r="L5566" s="444">
        <f t="shared" ca="1" si="189"/>
        <v>-3035590789648384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-3035590789648384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-12648294956868.266</v>
      </c>
      <c r="L5567" s="444">
        <f t="shared" ca="1" si="189"/>
        <v>-3048239084605252.5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-3048239084605252.5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-12700996185855.219</v>
      </c>
      <c r="L5568" s="444">
        <f t="shared" ca="1" si="189"/>
        <v>-3060940080791107.5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-3060940080791107.5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-12753917003296.281</v>
      </c>
      <c r="L5569" s="444">
        <f t="shared" ca="1" si="189"/>
        <v>-3073693997794404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-3073693997794404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-12807058324143.35</v>
      </c>
      <c r="L5570" s="444">
        <f t="shared" ca="1" si="189"/>
        <v>-3086501056118547.5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-3086501056118547.5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-12860421067160.615</v>
      </c>
      <c r="L5571" s="444">
        <f t="shared" ca="1" si="189"/>
        <v>-3099361477185708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-3099361477185708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-12914006154940.449</v>
      </c>
      <c r="L5572" s="444">
        <f t="shared" ca="1" si="189"/>
        <v>-3112275483340648.5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-3112275483340648.5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-12967814513919.369</v>
      </c>
      <c r="L5573" s="444">
        <f t="shared" ca="1" si="189"/>
        <v>-3125243297854568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-3125243297854568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-13021847074394.033</v>
      </c>
      <c r="L5574" s="444">
        <f t="shared" ca="1" si="189"/>
        <v>-3138265144928962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-3138265144928962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-13076104770537.342</v>
      </c>
      <c r="L5575" s="444">
        <f t="shared" ca="1" si="189"/>
        <v>-3151341249699499.5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-3151341249699499.5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-13130588540414.582</v>
      </c>
      <c r="L5576" s="444">
        <f t="shared" ca="1" si="189"/>
        <v>-3164471838239914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-3164471838239914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-13185299325999.641</v>
      </c>
      <c r="L5577" s="444">
        <f t="shared" ca="1" si="189"/>
        <v>-3177657137565913.5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-3177657137565913.5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-13240238073191.307</v>
      </c>
      <c r="L5578" s="444">
        <f t="shared" ca="1" si="189"/>
        <v>-3190897375639105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-3190897375639105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-13295405731829.604</v>
      </c>
      <c r="L5579" s="444">
        <f t="shared" ca="1" si="189"/>
        <v>-3204192781370934.5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-3204192781370934.5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-13350803255712.227</v>
      </c>
      <c r="L5580" s="444">
        <f t="shared" ca="1" si="189"/>
        <v>-3217543584626646.5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-3217543584626646.5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-13406431602611.027</v>
      </c>
      <c r="L5581" s="444">
        <f t="shared" ca="1" si="189"/>
        <v>-3230950016229257.5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-3230950016229257.5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-13462291734288.572</v>
      </c>
      <c r="L5582" s="444">
        <f t="shared" ca="1" si="189"/>
        <v>-3244412307963546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-3244412307963546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-13518384616514.775</v>
      </c>
      <c r="L5583" s="444">
        <f t="shared" ca="1" si="189"/>
        <v>-3257930692580061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-3257930692580061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-13574711219083.588</v>
      </c>
      <c r="L5584" s="444">
        <f t="shared" ca="1" si="189"/>
        <v>-3271505403799144.5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-3271505403799144.5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-13631272515829.77</v>
      </c>
      <c r="L5585" s="444">
        <f t="shared" ca="1" si="189"/>
        <v>-3285136676314974.5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-3285136676314974.5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-13688069484645.727</v>
      </c>
      <c r="L5586" s="444">
        <f t="shared" ca="1" si="189"/>
        <v>-3298824745799620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-3298824745799620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-13745103107498.416</v>
      </c>
      <c r="L5587" s="444">
        <f t="shared" ca="1" si="189"/>
        <v>-3312569848907118.5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-3312569848907118.5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-13802374370446.326</v>
      </c>
      <c r="L5588" s="444">
        <f t="shared" ca="1" si="189"/>
        <v>-3326372223277565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-3326372223277565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-13859884263656.521</v>
      </c>
      <c r="L5589" s="444">
        <f t="shared" ca="1" si="189"/>
        <v>-3340232107541221.5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-3340232107541221.5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-13917633781421.756</v>
      </c>
      <c r="L5590" s="444">
        <f t="shared" ca="1" si="189"/>
        <v>-3354149741322643.5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-3354149741322643.5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-13975623922177.682</v>
      </c>
      <c r="L5591" s="444">
        <f t="shared" ca="1" si="189"/>
        <v>-3368125365244821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-3368125365244821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-14033855688520.088</v>
      </c>
      <c r="L5592" s="444">
        <f t="shared" ca="1" si="189"/>
        <v>-3382159220933341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-3382159220933341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-14092330087222.254</v>
      </c>
      <c r="L5593" s="444">
        <f t="shared" ca="1" si="189"/>
        <v>-3396251551020563.5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-3396251551020563.5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-14151048129252.348</v>
      </c>
      <c r="L5594" s="444">
        <f t="shared" ca="1" si="189"/>
        <v>-3410402599149816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-3410402599149816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-14210010829790.9</v>
      </c>
      <c r="L5595" s="444">
        <f t="shared" ca="1" si="189"/>
        <v>-3424612609979607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-3424612609979607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-14269219208248.361</v>
      </c>
      <c r="L5596" s="444">
        <f t="shared" ca="1" si="189"/>
        <v>-3438881829187855.5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-3438881829187855.5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-14328674288282.73</v>
      </c>
      <c r="L5597" s="444">
        <f t="shared" ca="1" si="189"/>
        <v>-3453210503476138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-3453210503476138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-14388377097817.242</v>
      </c>
      <c r="L5598" s="444">
        <f t="shared" ca="1" si="189"/>
        <v>-3467598880573955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-3467598880573955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-14448328669058.146</v>
      </c>
      <c r="L5599" s="444">
        <f t="shared" ca="1" si="189"/>
        <v>-3482047209243013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-3482047209243013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-14508530038512.555</v>
      </c>
      <c r="L5600" s="444">
        <f t="shared" ca="1" si="189"/>
        <v>-3496555739281525.5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-3496555739281525.5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-14568982247006.355</v>
      </c>
      <c r="L5601" s="444">
        <f t="shared" ca="1" si="189"/>
        <v>-3511124721528532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-3511124721528532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-14629686339702.217</v>
      </c>
      <c r="L5602" s="444">
        <f t="shared" ca="1" si="189"/>
        <v>-3525754407868234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-3525754407868234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-14690643366117.641</v>
      </c>
      <c r="L5603" s="444">
        <f t="shared" ca="1" si="189"/>
        <v>-3540445051234351.5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-3540445051234351.5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-14751854380143.131</v>
      </c>
      <c r="L5604" s="444">
        <f t="shared" ca="1" si="189"/>
        <v>-3555196905614494.5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-3555196905614494.5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-14813320440060.393</v>
      </c>
      <c r="L5605" s="444">
        <f t="shared" ca="1" si="189"/>
        <v>-3570010226054555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-3570010226054555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-14875042608560.646</v>
      </c>
      <c r="L5606" s="444">
        <f t="shared" ca="1" si="189"/>
        <v>-3584885268663115.5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-3584885268663115.5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-14937021952762.98</v>
      </c>
      <c r="L5607" s="444">
        <f t="shared" ca="1" si="189"/>
        <v>-3599822290615878.5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-3599822290615878.5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-14999259544232.828</v>
      </c>
      <c r="L5608" s="444">
        <f t="shared" ca="1" si="189"/>
        <v>-3614821550160111.5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-3614821550160111.5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-15061756459000.465</v>
      </c>
      <c r="L5609" s="444">
        <f t="shared" ca="1" si="189"/>
        <v>-3629883306619112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-3629883306619112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-15124513777579.633</v>
      </c>
      <c r="L5610" s="444">
        <f t="shared" ca="1" si="189"/>
        <v>-3645007820396691.5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-3645007820396691.5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-15187532584986.213</v>
      </c>
      <c r="L5611" s="444">
        <f t="shared" ca="1" si="189"/>
        <v>-3660195352981677.5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-3660195352981677.5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-15250813970756.992</v>
      </c>
      <c r="L5612" s="444">
        <f t="shared" ca="1" si="189"/>
        <v>-3675446166952434.5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-3675446166952434.5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-15314359028968.477</v>
      </c>
      <c r="L5613" s="444">
        <f t="shared" ca="1" si="189"/>
        <v>-3690760525981403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-3690760525981403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-15378168858255.846</v>
      </c>
      <c r="L5614" s="444">
        <f t="shared" ca="1" si="189"/>
        <v>-3706138694839659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-3706138694839659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-15442244561831.914</v>
      </c>
      <c r="L5615" s="444">
        <f t="shared" ca="1" si="189"/>
        <v>-3721580939401491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-3721580939401491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-15506587247506.213</v>
      </c>
      <c r="L5616" s="444">
        <f t="shared" ca="1" si="189"/>
        <v>-3737087526648997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-3737087526648997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-15571198027704.154</v>
      </c>
      <c r="L5617" s="444">
        <f t="shared" ca="1" si="189"/>
        <v>-3752658724676701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-3752658724676701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-15636078019486.252</v>
      </c>
      <c r="L5618" s="444">
        <f t="shared" ref="L5618:L5872" ca="1" si="194">I5618-J5618+K5618</f>
        <v>-3768294802696187.5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-3768294802696187.5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-15701228344567.447</v>
      </c>
      <c r="L5619" s="444">
        <f t="shared" ca="1" si="194"/>
        <v>-3783996031040755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-3783996031040755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-15766650129336.479</v>
      </c>
      <c r="L5620" s="444">
        <f t="shared" ca="1" si="194"/>
        <v>-3799762681170091.5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-3799762681170091.5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-15832344504875.383</v>
      </c>
      <c r="L5621" s="444">
        <f t="shared" ca="1" si="194"/>
        <v>-3815595025674967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-3815595025674967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-15898312606979.031</v>
      </c>
      <c r="L5622" s="444">
        <f t="shared" ca="1" si="194"/>
        <v>-3831493338281946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-3831493338281946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-15964555576174.775</v>
      </c>
      <c r="L5623" s="444">
        <f t="shared" ca="1" si="194"/>
        <v>-3847457893858121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-3847457893858121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-16031074557742.17</v>
      </c>
      <c r="L5624" s="444">
        <f t="shared" ca="1" si="194"/>
        <v>-3863488968415863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-3863488968415863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-16097870701732.762</v>
      </c>
      <c r="L5625" s="444">
        <f t="shared" ca="1" si="194"/>
        <v>-3879586839117596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-3879586839117596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-16164945162989.98</v>
      </c>
      <c r="L5626" s="444">
        <f t="shared" ca="1" si="194"/>
        <v>-3895751784280586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-3895751784280586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-16232299101169.107</v>
      </c>
      <c r="L5627" s="444">
        <f t="shared" ca="1" si="194"/>
        <v>-3911984083381755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-3911984083381755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-16299933680757.313</v>
      </c>
      <c r="L5628" s="444">
        <f t="shared" ca="1" si="194"/>
        <v>-3928284017062512.5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-3928284017062512.5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-16367850071093.803</v>
      </c>
      <c r="L5629" s="444">
        <f t="shared" ca="1" si="194"/>
        <v>-3944651867133606.5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-3944651867133606.5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-16436049446390.027</v>
      </c>
      <c r="L5630" s="444">
        <f t="shared" ca="1" si="194"/>
        <v>-3961087916579996.5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-3961087916579996.5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-16504532985749.984</v>
      </c>
      <c r="L5631" s="444">
        <f t="shared" ca="1" si="194"/>
        <v>-3977592449565746.5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-3977592449565746.5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-16573301873190.609</v>
      </c>
      <c r="L5632" s="444">
        <f t="shared" ca="1" si="194"/>
        <v>-3994165751438937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-3994165751438937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-16642357297662.236</v>
      </c>
      <c r="L5633" s="444">
        <f t="shared" ca="1" si="194"/>
        <v>-4010808108736599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-4010808108736599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-16711700453069.16</v>
      </c>
      <c r="L5634" s="444">
        <f t="shared" ca="1" si="194"/>
        <v>-4027519809189668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-4027519809189668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-16781332538290.285</v>
      </c>
      <c r="L5635" s="444">
        <f t="shared" ca="1" si="194"/>
        <v>-4044301141727958.5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-4044301141727958.5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-16851254757199.824</v>
      </c>
      <c r="L5636" s="444">
        <f t="shared" ca="1" si="194"/>
        <v>-4061152396485158.5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-4061152396485158.5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-16921468318688.16</v>
      </c>
      <c r="L5637" s="444">
        <f t="shared" ca="1" si="194"/>
        <v>-4078073864803846.5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-4078073864803846.5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-16991974436682.693</v>
      </c>
      <c r="L5638" s="444">
        <f t="shared" ca="1" si="194"/>
        <v>-4095065839240529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-4095065839240529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-17062774330168.871</v>
      </c>
      <c r="L5639" s="444">
        <f t="shared" ca="1" si="194"/>
        <v>-4112128613570698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-4112128613570698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-17133869223211.242</v>
      </c>
      <c r="L5640" s="444">
        <f t="shared" ca="1" si="194"/>
        <v>-4129262482793909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-4129262482793909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-17205260344974.621</v>
      </c>
      <c r="L5641" s="444">
        <f t="shared" ca="1" si="194"/>
        <v>-4146467743138883.5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-4146467743138883.5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-17276948929745.35</v>
      </c>
      <c r="L5642" s="444">
        <f t="shared" ca="1" si="194"/>
        <v>-4163744692068629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-4163744692068629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-17348936216952.619</v>
      </c>
      <c r="L5643" s="444">
        <f t="shared" ca="1" si="194"/>
        <v>-4181093628285581.5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-4181093628285581.5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-17421223451189.922</v>
      </c>
      <c r="L5644" s="444">
        <f t="shared" ca="1" si="194"/>
        <v>-4198514851736771.5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-4198514851736771.5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-17493811882236.549</v>
      </c>
      <c r="L5645" s="444">
        <f t="shared" ca="1" si="194"/>
        <v>-4216008663619008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-4216008663619008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-17566702765079.199</v>
      </c>
      <c r="L5646" s="444">
        <f t="shared" ca="1" si="194"/>
        <v>-4233575366384087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-4233575366384087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-17639897359933.695</v>
      </c>
      <c r="L5647" s="444">
        <f t="shared" ca="1" si="194"/>
        <v>-4251215263744020.5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-4251215263744020.5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-17713396932266.75</v>
      </c>
      <c r="L5648" s="444">
        <f t="shared" ca="1" si="194"/>
        <v>-4268928660676287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-4268928660676287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-17787202752817.863</v>
      </c>
      <c r="L5649" s="444">
        <f t="shared" ca="1" si="194"/>
        <v>-4286715863429105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-4286715863429105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-17861316097621.27</v>
      </c>
      <c r="L5650" s="444">
        <f t="shared" ca="1" si="194"/>
        <v>-4304577179526726.5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-4304577179526726.5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-17935738248028.027</v>
      </c>
      <c r="L5651" s="444">
        <f t="shared" ca="1" si="194"/>
        <v>-4322512917774754.5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-4322512917774754.5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-18010470490728.145</v>
      </c>
      <c r="L5652" s="444">
        <f t="shared" ca="1" si="194"/>
        <v>-4340523388265482.5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-4340523388265482.5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-18085514117772.844</v>
      </c>
      <c r="L5653" s="444">
        <f t="shared" ca="1" si="194"/>
        <v>-4358608902383255.5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-4358608902383255.5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-18160870426596.898</v>
      </c>
      <c r="L5654" s="444">
        <f t="shared" ca="1" si="194"/>
        <v>-4376769772809852.5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-4376769772809852.5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-18236540720041.051</v>
      </c>
      <c r="L5655" s="444">
        <f t="shared" ca="1" si="194"/>
        <v>-4395006313529893.5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-4395006313529893.5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-18312526306374.555</v>
      </c>
      <c r="L5656" s="444">
        <f t="shared" ca="1" si="194"/>
        <v>-4413318839836268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-4413318839836268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-18388828499317.781</v>
      </c>
      <c r="L5657" s="444">
        <f t="shared" ca="1" si="194"/>
        <v>-4431707668335586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-4431707668335586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-18465448618064.941</v>
      </c>
      <c r="L5658" s="444">
        <f t="shared" ca="1" si="194"/>
        <v>-4450173116953651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-4450173116953651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-18542387987306.879</v>
      </c>
      <c r="L5659" s="444">
        <f t="shared" ca="1" si="194"/>
        <v>-4468715504940958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-4468715504940958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-18619647937253.992</v>
      </c>
      <c r="L5660" s="444">
        <f t="shared" ca="1" si="194"/>
        <v>-4487335152878212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-4487335152878212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-18697229803659.215</v>
      </c>
      <c r="L5661" s="444">
        <f t="shared" ca="1" si="194"/>
        <v>-4506032382681871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-4506032382681871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-18775134927841.129</v>
      </c>
      <c r="L5662" s="444">
        <f t="shared" ca="1" si="194"/>
        <v>-4524807517609712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-4524807517609712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-18853364656707.133</v>
      </c>
      <c r="L5663" s="444">
        <f t="shared" ca="1" si="194"/>
        <v>-4543660882266419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-4543660882266419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-18931920342776.746</v>
      </c>
      <c r="L5664" s="444">
        <f t="shared" ca="1" si="194"/>
        <v>-4562592802609196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-4562592802609196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-19010803344204.984</v>
      </c>
      <c r="L5665" s="444">
        <f t="shared" ca="1" si="194"/>
        <v>-4581603605953401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-4581603605953401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-19090015024805.836</v>
      </c>
      <c r="L5666" s="444">
        <f t="shared" ca="1" si="194"/>
        <v>-4600693620978207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-4600693620978207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-19169556754075.863</v>
      </c>
      <c r="L5667" s="444">
        <f t="shared" ca="1" si="194"/>
        <v>-4619863177732283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-4619863177732283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-19249429907217.844</v>
      </c>
      <c r="L5668" s="444">
        <f t="shared" ca="1" si="194"/>
        <v>-4639112607639501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-4639112607639501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-19329635865164.586</v>
      </c>
      <c r="L5669" s="444">
        <f t="shared" ca="1" si="194"/>
        <v>-4658442243504666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-4658442243504666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-19410176014602.773</v>
      </c>
      <c r="L5670" s="444">
        <f t="shared" ca="1" si="194"/>
        <v>-4677852419519269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-4677852419519269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-19491051747996.953</v>
      </c>
      <c r="L5671" s="444">
        <f t="shared" ca="1" si="194"/>
        <v>-4697343471267266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-4697343471267266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-19572264463613.609</v>
      </c>
      <c r="L5672" s="444">
        <f t="shared" ca="1" si="194"/>
        <v>-4716915735730880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-4716915735730880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-19653815565545.332</v>
      </c>
      <c r="L5673" s="444">
        <f t="shared" ca="1" si="194"/>
        <v>-4736569551296425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-4736569551296425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-19735706463735.105</v>
      </c>
      <c r="L5674" s="444">
        <f t="shared" ca="1" si="194"/>
        <v>-4756305257760160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-4756305257760160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-19817938574000.668</v>
      </c>
      <c r="L5675" s="444">
        <f t="shared" ca="1" si="194"/>
        <v>-4776123196334161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-4776123196334161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-19900513318059.004</v>
      </c>
      <c r="L5676" s="444">
        <f t="shared" ca="1" si="194"/>
        <v>-4796023709652220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-4796023709652220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-19983432123550.918</v>
      </c>
      <c r="L5677" s="444">
        <f t="shared" ca="1" si="194"/>
        <v>-4816007141775771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-4816007141775771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-20066696424065.711</v>
      </c>
      <c r="L5678" s="444">
        <f t="shared" ca="1" si="194"/>
        <v>-4836073838199837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-4836073838199837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-20150307659165.988</v>
      </c>
      <c r="L5679" s="444">
        <f t="shared" ca="1" si="194"/>
        <v>-4856224145859003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-4856224145859003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-20234267274412.512</v>
      </c>
      <c r="L5680" s="444">
        <f t="shared" ca="1" si="194"/>
        <v>-4876458413133416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-4876458413133416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-20318576721389.234</v>
      </c>
      <c r="L5681" s="444">
        <f t="shared" ca="1" si="194"/>
        <v>-4896776989854805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-4896776989854805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-20403237457728.355</v>
      </c>
      <c r="L5682" s="444">
        <f t="shared" ca="1" si="194"/>
        <v>-4917180227312533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-4917180227312533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-20488250947135.555</v>
      </c>
      <c r="L5683" s="444">
        <f t="shared" ca="1" si="194"/>
        <v>-4937668478259669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-4937668478259669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-20573618659415.289</v>
      </c>
      <c r="L5684" s="444">
        <f t="shared" ca="1" si="194"/>
        <v>-4958242096919084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-4958242096919084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-20659342070496.184</v>
      </c>
      <c r="L5685" s="444">
        <f t="shared" ca="1" si="194"/>
        <v>-4978901438989580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-4978901438989580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-20745422662456.582</v>
      </c>
      <c r="L5686" s="444">
        <f t="shared" ca="1" si="194"/>
        <v>-4999646861652037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-4999646861652037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-20831861923550.152</v>
      </c>
      <c r="L5687" s="444">
        <f t="shared" ca="1" si="194"/>
        <v>-5020478723575587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-5020478723575587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-20918661348231.613</v>
      </c>
      <c r="L5688" s="444">
        <f t="shared" ca="1" si="194"/>
        <v>-5041397384923819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-5041397384923819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-21005822437182.578</v>
      </c>
      <c r="L5689" s="444">
        <f t="shared" ca="1" si="194"/>
        <v>-5062403207361002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-5062403207361002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-21093346697337.508</v>
      </c>
      <c r="L5690" s="444">
        <f t="shared" ca="1" si="194"/>
        <v>-5083496554058340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-5083496554058340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-21181235641909.75</v>
      </c>
      <c r="L5691" s="444">
        <f t="shared" ca="1" si="194"/>
        <v>-5104677789700250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-5104677789700250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-21269490790417.707</v>
      </c>
      <c r="L5692" s="444">
        <f t="shared" ca="1" si="194"/>
        <v>-5125947280490668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-5125947280490668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-21358113668711.117</v>
      </c>
      <c r="L5693" s="444">
        <f t="shared" ca="1" si="194"/>
        <v>-5147305394159379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-5147305394159379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-21447105808997.414</v>
      </c>
      <c r="L5694" s="444">
        <f t="shared" ca="1" si="194"/>
        <v>-5168752499968376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-5168752499968376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-21536468749868.234</v>
      </c>
      <c r="L5695" s="444">
        <f t="shared" ca="1" si="194"/>
        <v>-5190288968718244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-5190288968718244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-21626204036326.016</v>
      </c>
      <c r="L5696" s="444">
        <f t="shared" ca="1" si="194"/>
        <v>-5211915172754570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-5211915172754570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-21716313219810.707</v>
      </c>
      <c r="L5697" s="444">
        <f t="shared" ca="1" si="194"/>
        <v>-5233631485974381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-5233631485974381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-21806797858226.586</v>
      </c>
      <c r="L5698" s="444">
        <f t="shared" ca="1" si="194"/>
        <v>-5255438283832608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-5255438283832608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-21897659515969.199</v>
      </c>
      <c r="L5699" s="444">
        <f t="shared" ca="1" si="194"/>
        <v>-5277335943348577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-5277335943348577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-21988899763952.402</v>
      </c>
      <c r="L5700" s="444">
        <f t="shared" ca="1" si="194"/>
        <v>-5299324843112529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-5299324843112529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-22080520179635.539</v>
      </c>
      <c r="L5701" s="444">
        <f t="shared" ca="1" si="194"/>
        <v>-5321405363292165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-5321405363292165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-22172522347050.688</v>
      </c>
      <c r="L5702" s="444">
        <f t="shared" ca="1" si="194"/>
        <v>-5343577885639216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-5343577885639216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-22264907856830.066</v>
      </c>
      <c r="L5703" s="444">
        <f t="shared" ca="1" si="194"/>
        <v>-5365842793496046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-5365842793496046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-22357678306233.523</v>
      </c>
      <c r="L5704" s="444">
        <f t="shared" ca="1" si="194"/>
        <v>-5388200471802280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-5388200471802280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-22450835299176.168</v>
      </c>
      <c r="L5705" s="444">
        <f t="shared" ca="1" si="194"/>
        <v>-5410651307101456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-5410651307101456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-22544380446256.066</v>
      </c>
      <c r="L5706" s="444">
        <f t="shared" ca="1" si="194"/>
        <v>-5433195687547712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-5433195687547712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-22638315364782.133</v>
      </c>
      <c r="L5707" s="444">
        <f t="shared" ca="1" si="194"/>
        <v>-5455834002912494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-5455834002912494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-22732641678802.059</v>
      </c>
      <c r="L5708" s="444">
        <f t="shared" ca="1" si="194"/>
        <v>-5478566644591296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-5478566644591296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-22827361019130.398</v>
      </c>
      <c r="L5709" s="444">
        <f t="shared" ca="1" si="194"/>
        <v>-5501394005610426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-5501394005610426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-22922475023376.773</v>
      </c>
      <c r="L5710" s="444">
        <f t="shared" ca="1" si="194"/>
        <v>-5524316480633803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-5524316480633803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-23017985335974.18</v>
      </c>
      <c r="L5711" s="444">
        <f t="shared" ca="1" si="194"/>
        <v>-5547334465969777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-5547334465969777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-23113893608207.402</v>
      </c>
      <c r="L5712" s="444">
        <f t="shared" ca="1" si="194"/>
        <v>-5570448359577984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-5570448359577984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-23210201498241.602</v>
      </c>
      <c r="L5713" s="444">
        <f t="shared" ca="1" si="194"/>
        <v>-5593658561076226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-5593658561076226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-23306910671150.941</v>
      </c>
      <c r="L5714" s="444">
        <f t="shared" ca="1" si="194"/>
        <v>-5616965471747377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-5616965471747377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-23404022798947.402</v>
      </c>
      <c r="L5715" s="444">
        <f t="shared" ca="1" si="194"/>
        <v>-5640369494546324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-5640369494546324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-23501539560609.684</v>
      </c>
      <c r="L5716" s="444">
        <f t="shared" ca="1" si="194"/>
        <v>-5663871034106934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-5663871034106934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-23599462642112.227</v>
      </c>
      <c r="L5717" s="444">
        <f t="shared" ca="1" si="194"/>
        <v>-5687470496749046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-5687470496749046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-23697793736454.359</v>
      </c>
      <c r="L5718" s="444">
        <f t="shared" ca="1" si="194"/>
        <v>-5711168290485500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-5711168290485500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-23796534543689.582</v>
      </c>
      <c r="L5719" s="444">
        <f t="shared" ca="1" si="194"/>
        <v>-5734964825029190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-5734964825029190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-23895686770954.957</v>
      </c>
      <c r="L5720" s="444">
        <f t="shared" ca="1" si="194"/>
        <v>-5758860511800145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-5758860511800145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-23995252132500.605</v>
      </c>
      <c r="L5721" s="444">
        <f t="shared" ca="1" si="194"/>
        <v>-5782855763932646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-5782855763932646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-24095232349719.359</v>
      </c>
      <c r="L5722" s="444">
        <f t="shared" ca="1" si="194"/>
        <v>-5806950996282365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-5806950996282365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-24195629151176.52</v>
      </c>
      <c r="L5723" s="444">
        <f t="shared" ca="1" si="194"/>
        <v>-5831146625433542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-5831146625433542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-24296444272639.758</v>
      </c>
      <c r="L5724" s="444">
        <f t="shared" ca="1" si="194"/>
        <v>-5855443069706182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-5855443069706182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-24397679457109.09</v>
      </c>
      <c r="L5725" s="444">
        <f t="shared" ca="1" si="194"/>
        <v>-5879840749163291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-5879840749163291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-24499336454847.047</v>
      </c>
      <c r="L5726" s="444">
        <f t="shared" ca="1" si="194"/>
        <v>-5904340085618138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-5904340085618138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-24601417023408.906</v>
      </c>
      <c r="L5727" s="444">
        <f t="shared" ca="1" si="194"/>
        <v>-5928941502641547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-5928941502641547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-24703922927673.113</v>
      </c>
      <c r="L5728" s="444">
        <f t="shared" ca="1" si="194"/>
        <v>-5953645425569220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-5953645425569220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-24806855939871.75</v>
      </c>
      <c r="L5729" s="444">
        <f t="shared" ca="1" si="194"/>
        <v>-5978452281509092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-5978452281509092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-24910217839621.215</v>
      </c>
      <c r="L5730" s="444">
        <f t="shared" ca="1" si="194"/>
        <v>-6003362499348713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-6003362499348713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-25014010413952.969</v>
      </c>
      <c r="L5731" s="444">
        <f t="shared" ca="1" si="194"/>
        <v>-6028376509762666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-6028376509762666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-25118235457344.441</v>
      </c>
      <c r="L5732" s="444">
        <f t="shared" ca="1" si="194"/>
        <v>-6053494745220010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-6053494745220010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-25222894771750.043</v>
      </c>
      <c r="L5733" s="444">
        <f t="shared" ca="1" si="194"/>
        <v>-6078717639991760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-6078717639991760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-25327990166632.332</v>
      </c>
      <c r="L5734" s="444">
        <f t="shared" ca="1" si="194"/>
        <v>-6104045630158392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-6104045630158392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-25433523458993.301</v>
      </c>
      <c r="L5735" s="444">
        <f t="shared" ca="1" si="194"/>
        <v>-6129479153617385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-6129479153617385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-25539496473405.77</v>
      </c>
      <c r="L5736" s="444">
        <f t="shared" ca="1" si="194"/>
        <v>-6155018650090791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-6155018650090791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-25645911042044.961</v>
      </c>
      <c r="L5737" s="444">
        <f t="shared" ca="1" si="194"/>
        <v>-6180664561132836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-6180664561132836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-25752769004720.148</v>
      </c>
      <c r="L5738" s="444">
        <f t="shared" ca="1" si="194"/>
        <v>-6206417330137556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-6206417330137556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-25860072208906.484</v>
      </c>
      <c r="L5739" s="444">
        <f t="shared" ca="1" si="194"/>
        <v>-6232277402346462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-6232277402346462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-25967822509776.926</v>
      </c>
      <c r="L5740" s="444">
        <f t="shared" ca="1" si="194"/>
        <v>-6258245224856239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-6258245224856239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-26076021770234.328</v>
      </c>
      <c r="L5741" s="444">
        <f t="shared" ca="1" si="194"/>
        <v>-6284321246626473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-6284321246626473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-26184671860943.637</v>
      </c>
      <c r="L5742" s="444">
        <f t="shared" ca="1" si="194"/>
        <v>-6310505918487417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-6310505918487417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-26293774660364.238</v>
      </c>
      <c r="L5743" s="444">
        <f t="shared" ca="1" si="194"/>
        <v>-6336799693147781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-6336799693147781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-26403332054782.422</v>
      </c>
      <c r="L5744" s="444">
        <f t="shared" ca="1" si="194"/>
        <v>-6363203025202563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-6363203025202563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-26513345938344.012</v>
      </c>
      <c r="L5745" s="444">
        <f t="shared" ca="1" si="194"/>
        <v>-6389716371140907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-6389716371140907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-26623818213087.113</v>
      </c>
      <c r="L5746" s="444">
        <f t="shared" ca="1" si="194"/>
        <v>-6416340189353994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-6416340189353994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-26734750788974.977</v>
      </c>
      <c r="L5747" s="444">
        <f t="shared" ca="1" si="194"/>
        <v>-6443074940142969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-6443074940142969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-26846145583929.039</v>
      </c>
      <c r="L5748" s="444">
        <f t="shared" ca="1" si="194"/>
        <v>-6469921085726898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-6469921085726898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-26958004523862.074</v>
      </c>
      <c r="L5749" s="444">
        <f t="shared" ca="1" si="194"/>
        <v>-6496879090250760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-6496879090250760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-27070329542711.5</v>
      </c>
      <c r="L5750" s="444">
        <f t="shared" ca="1" si="194"/>
        <v>-6523949419793472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-6523949419793472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-27183122582472.801</v>
      </c>
      <c r="L5751" s="444">
        <f t="shared" ca="1" si="194"/>
        <v>-6551132542375945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-6551132542375945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-27296385593233.105</v>
      </c>
      <c r="L5752" s="444">
        <f t="shared" ca="1" si="194"/>
        <v>-6578428927969178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-6578428927969178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-27410120533204.906</v>
      </c>
      <c r="L5753" s="444">
        <f t="shared" ca="1" si="194"/>
        <v>-6605839048502383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-6605839048502383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-27524329368759.93</v>
      </c>
      <c r="L5754" s="444">
        <f t="shared" ca="1" si="194"/>
        <v>-6633363377871143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-6633363377871143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-27639014074463.094</v>
      </c>
      <c r="L5755" s="444">
        <f t="shared" ca="1" si="194"/>
        <v>-6661002391945606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-6661002391945606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-27754176633106.691</v>
      </c>
      <c r="L5756" s="444">
        <f t="shared" ca="1" si="194"/>
        <v>-6688756568578713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-6688756568578713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-27869819035744.637</v>
      </c>
      <c r="L5757" s="444">
        <f t="shared" ca="1" si="194"/>
        <v>-6716626387614458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-6716626387614458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-27985943281726.906</v>
      </c>
      <c r="L5758" s="444">
        <f t="shared" ca="1" si="194"/>
        <v>-6744612330896185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-6744612330896185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-28102551378734.105</v>
      </c>
      <c r="L5759" s="444">
        <f t="shared" ca="1" si="194"/>
        <v>-6772714882274919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-6772714882274919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-28219645342812.16</v>
      </c>
      <c r="L5760" s="444">
        <f t="shared" ca="1" si="194"/>
        <v>-6800934527617731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-6800934527617731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-28337227198407.211</v>
      </c>
      <c r="L5761" s="444">
        <f t="shared" ca="1" si="194"/>
        <v>-6829271754816138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-6829271754816138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-28455298978400.574</v>
      </c>
      <c r="L5762" s="444">
        <f t="shared" ca="1" si="194"/>
        <v>-6857727053794539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-6857727053794539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-28573862724143.91</v>
      </c>
      <c r="L5763" s="444">
        <f t="shared" ca="1" si="194"/>
        <v>-6886300916518683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-6886300916518683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-28692920485494.512</v>
      </c>
      <c r="L5764" s="444">
        <f t="shared" ca="1" si="194"/>
        <v>-6914993837004178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-6914993837004178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-28812474320850.742</v>
      </c>
      <c r="L5765" s="444">
        <f t="shared" ca="1" si="194"/>
        <v>-6943806311325029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-6943806311325029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-28932526297187.621</v>
      </c>
      <c r="L5766" s="444">
        <f t="shared" ca="1" si="194"/>
        <v>-6972738837622217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-6972738837622217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-29053078490092.57</v>
      </c>
      <c r="L5767" s="444">
        <f t="shared" ca="1" si="194"/>
        <v>-7001791916112310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-7001791916112310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-29174132983801.293</v>
      </c>
      <c r="L5768" s="444">
        <f t="shared" ca="1" si="194"/>
        <v>-7030966049096111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-7030966049096111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-29295691871233.797</v>
      </c>
      <c r="L5769" s="444">
        <f t="shared" ca="1" si="194"/>
        <v>-7060261740967345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-7060261740967345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-29417757254030.605</v>
      </c>
      <c r="L5770" s="444">
        <f t="shared" ca="1" si="194"/>
        <v>-7089679498221376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-7089679498221376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-29540331242589.066</v>
      </c>
      <c r="L5771" s="444">
        <f t="shared" ca="1" si="194"/>
        <v>-7119219829463965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-7119219829463965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-29663415956099.848</v>
      </c>
      <c r="L5772" s="444">
        <f t="shared" ca="1" si="194"/>
        <v>-7148883245420065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-7148883245420065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-29787013522583.605</v>
      </c>
      <c r="L5773" s="444">
        <f t="shared" ca="1" si="194"/>
        <v>-7178670258942649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-7178670258942649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-29911126078927.703</v>
      </c>
      <c r="L5774" s="444">
        <f t="shared" ca="1" si="194"/>
        <v>-7208581385021577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-7208581385021577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-30035755770923.242</v>
      </c>
      <c r="L5775" s="444">
        <f t="shared" ca="1" si="194"/>
        <v>-7238617140792500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-7238617140792500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-30160904753302.086</v>
      </c>
      <c r="L5776" s="444">
        <f t="shared" ca="1" si="194"/>
        <v>-7268778045545802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-7268778045545802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-30286575189774.18</v>
      </c>
      <c r="L5777" s="444">
        <f t="shared" ca="1" si="194"/>
        <v>-7299064620735576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-7299064620735576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-30412769253064.898</v>
      </c>
      <c r="L5778" s="444">
        <f t="shared" ca="1" si="194"/>
        <v>-7329477389988641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-7329477389988641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-30539489124952.672</v>
      </c>
      <c r="L5779" s="444">
        <f t="shared" ca="1" si="194"/>
        <v>-7360016879113594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-7360016879113594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-30666736996306.645</v>
      </c>
      <c r="L5780" s="444">
        <f t="shared" ca="1" si="194"/>
        <v>-7390683616109901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-7390683616109901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-30794515067124.59</v>
      </c>
      <c r="L5781" s="444">
        <f t="shared" ca="1" si="194"/>
        <v>-7421478131177026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-7421478131177026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-30922825546570.938</v>
      </c>
      <c r="L5782" s="444">
        <f t="shared" ca="1" si="194"/>
        <v>-7452400956723597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-7452400956723597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-31051670653014.992</v>
      </c>
      <c r="L5783" s="444">
        <f t="shared" ca="1" si="194"/>
        <v>-7483452627376612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-7483452627376612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-31181052614069.219</v>
      </c>
      <c r="L5784" s="444">
        <f t="shared" ca="1" si="194"/>
        <v>-7514633679990681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-7514633679990681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-31310973666627.84</v>
      </c>
      <c r="L5785" s="444">
        <f t="shared" ca="1" si="194"/>
        <v>-7545944653657309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-7545944653657309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-31441436056905.449</v>
      </c>
      <c r="L5786" s="444">
        <f t="shared" ca="1" si="194"/>
        <v>-7577386089714214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-7577386089714214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-31572442040475.891</v>
      </c>
      <c r="L5787" s="444">
        <f t="shared" ca="1" si="194"/>
        <v>-7608958531754690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-7608958531754690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-31703993882311.207</v>
      </c>
      <c r="L5788" s="444">
        <f t="shared" ca="1" si="194"/>
        <v>-7640662525637001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-7640662525637001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-31836093856820.836</v>
      </c>
      <c r="L5789" s="444">
        <f t="shared" ca="1" si="194"/>
        <v>-7672498619493822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-7672498619493822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-31968744247890.926</v>
      </c>
      <c r="L5790" s="444">
        <f t="shared" ca="1" si="194"/>
        <v>-7704467363741713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-7704467363741713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-32101947348923.801</v>
      </c>
      <c r="L5791" s="444">
        <f t="shared" ca="1" si="194"/>
        <v>-7736569311090637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-7736569311090637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-32235705462877.648</v>
      </c>
      <c r="L5792" s="444">
        <f t="shared" ca="1" si="194"/>
        <v>-7768805016553515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-7768805016553515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-32370020902306.309</v>
      </c>
      <c r="L5793" s="444">
        <f t="shared" ca="1" si="194"/>
        <v>-7801175037455821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-7801175037455821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-32504895989399.254</v>
      </c>
      <c r="L5794" s="444">
        <f t="shared" ca="1" si="194"/>
        <v>-7833679933445220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-7833679933445220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-32640333056021.746</v>
      </c>
      <c r="L5795" s="444">
        <f t="shared" ca="1" si="194"/>
        <v>-7866320266501242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-7866320266501242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-32776334443755.176</v>
      </c>
      <c r="L5796" s="444">
        <f t="shared" ca="1" si="194"/>
        <v>-7899096600944997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-7899096600944997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-32912902503937.488</v>
      </c>
      <c r="L5797" s="444">
        <f t="shared" ca="1" si="194"/>
        <v>-7932009503448934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-7932009503448934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-33050039597703.891</v>
      </c>
      <c r="L5798" s="444">
        <f t="shared" ca="1" si="194"/>
        <v>-7965059543046638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-7965059543046638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-33187748096027.652</v>
      </c>
      <c r="L5799" s="444">
        <f t="shared" ca="1" si="194"/>
        <v>-7998247291142666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-7998247291142666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-33326030379761.105</v>
      </c>
      <c r="L5800" s="444">
        <f t="shared" ca="1" si="194"/>
        <v>-8031573321522427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-8031573321522427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-33464888839676.777</v>
      </c>
      <c r="L5801" s="444">
        <f t="shared" ca="1" si="194"/>
        <v>-8065038210362104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-8065038210362104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-33604325876508.766</v>
      </c>
      <c r="L5802" s="444">
        <f t="shared" ca="1" si="194"/>
        <v>-8098642536238613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-8098642536238613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-33744343900994.219</v>
      </c>
      <c r="L5803" s="444">
        <f t="shared" ca="1" si="194"/>
        <v>-8132386880139607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-8132386880139607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-33884945333915.027</v>
      </c>
      <c r="L5804" s="444">
        <f t="shared" ca="1" si="194"/>
        <v>-8166271825473522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-8166271825473522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-34026132606139.68</v>
      </c>
      <c r="L5805" s="444">
        <f t="shared" ca="1" si="194"/>
        <v>-8200297958079662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-8200297958079662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-34167908158665.254</v>
      </c>
      <c r="L5806" s="444">
        <f t="shared" ca="1" si="194"/>
        <v>-8234465866238327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-8234465866238327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-34310274442659.691</v>
      </c>
      <c r="L5807" s="444">
        <f t="shared" ca="1" si="194"/>
        <v>-8268776140680987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-8268776140680987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-34453233919504.113</v>
      </c>
      <c r="L5808" s="444">
        <f t="shared" ca="1" si="194"/>
        <v>-8303229374600491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-8303229374600491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-34596789060835.375</v>
      </c>
      <c r="L5809" s="444">
        <f t="shared" ca="1" si="194"/>
        <v>-8337826163661326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-8337826163661326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-34740942348588.859</v>
      </c>
      <c r="L5810" s="444">
        <f t="shared" ca="1" si="194"/>
        <v>-8372567106009915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-8372567106009915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-34885696275041.316</v>
      </c>
      <c r="L5811" s="444">
        <f t="shared" ca="1" si="194"/>
        <v>-8407452802284956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-8407452802284956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-35031053342853.984</v>
      </c>
      <c r="L5812" s="444">
        <f t="shared" ca="1" si="194"/>
        <v>-8442483855627810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-8442483855627810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-35177016065115.875</v>
      </c>
      <c r="L5813" s="444">
        <f t="shared" ca="1" si="194"/>
        <v>-8477660871692926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-8477660871692926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-35323586965387.188</v>
      </c>
      <c r="L5814" s="444">
        <f t="shared" ca="1" si="194"/>
        <v>-8512984458658313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-8512984458658313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-35470768577742.969</v>
      </c>
      <c r="L5815" s="444">
        <f t="shared" ca="1" si="194"/>
        <v>-8548455227236056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-8548455227236056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-35618563446816.898</v>
      </c>
      <c r="L5816" s="444">
        <f t="shared" ca="1" si="194"/>
        <v>-8584073790682873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-8584073790682873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-35766974127845.297</v>
      </c>
      <c r="L5817" s="444">
        <f t="shared" ca="1" si="194"/>
        <v>-8619840764810718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-8619840764810718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-35916003186711.328</v>
      </c>
      <c r="L5818" s="444">
        <f t="shared" ca="1" si="194"/>
        <v>-8655756767997429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-8655756767997429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-36065653199989.289</v>
      </c>
      <c r="L5819" s="444">
        <f t="shared" ca="1" si="194"/>
        <v>-8691822421197418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-8691822421197418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-36215926754989.242</v>
      </c>
      <c r="L5820" s="444">
        <f t="shared" ca="1" si="194"/>
        <v>-8728038347952407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-8728038347952407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-36366826449801.695</v>
      </c>
      <c r="L5821" s="444">
        <f t="shared" ca="1" si="194"/>
        <v>-8764405174402209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-8764405174402209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-36518354893342.531</v>
      </c>
      <c r="L5822" s="444">
        <f t="shared" ca="1" si="194"/>
        <v>-8800923529295552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-8800923529295552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-36670514705398.133</v>
      </c>
      <c r="L5823" s="444">
        <f t="shared" ca="1" si="194"/>
        <v>-8837594044000950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-8837594044000950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-36823308516670.625</v>
      </c>
      <c r="L5824" s="444">
        <f t="shared" ca="1" si="194"/>
        <v>-8874417352517621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-8874417352517621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-36976738968823.422</v>
      </c>
      <c r="L5825" s="444">
        <f t="shared" ca="1" si="194"/>
        <v>-8911394091486444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-8911394091486444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-37130808714526.852</v>
      </c>
      <c r="L5826" s="444">
        <f t="shared" ca="1" si="194"/>
        <v>-8948524900200971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-8948524900200971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-37285520417504.039</v>
      </c>
      <c r="L5827" s="444">
        <f t="shared" ca="1" si="194"/>
        <v>-8985810420618475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-8985810420618475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-37440876752576.977</v>
      </c>
      <c r="L5828" s="444">
        <f t="shared" ca="1" si="194"/>
        <v>-9023251297371052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-9023251297371052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-37596880405712.719</v>
      </c>
      <c r="L5829" s="444">
        <f t="shared" ca="1" si="194"/>
        <v>-9060848177776764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-9060848177776764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-37753534074069.852</v>
      </c>
      <c r="L5830" s="444">
        <f t="shared" ca="1" si="194"/>
        <v>-9098601711850834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-9098601711850834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-37910840466045.141</v>
      </c>
      <c r="L5831" s="444">
        <f t="shared" ca="1" si="194"/>
        <v>-9136512552316880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-9136512552316880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-38068802301320.336</v>
      </c>
      <c r="L5832" s="444">
        <f t="shared" ca="1" si="194"/>
        <v>-9174581354618200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-9174581354618200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-38227422310909.164</v>
      </c>
      <c r="L5833" s="444">
        <f t="shared" ca="1" si="194"/>
        <v>-9212808776929110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-9212808776929110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-38386703237204.625</v>
      </c>
      <c r="L5834" s="444">
        <f t="shared" ca="1" si="194"/>
        <v>-9251195480166314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-9251195480166314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-38546647834026.305</v>
      </c>
      <c r="L5835" s="444">
        <f t="shared" ca="1" si="194"/>
        <v>-9289742128000340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-9289742128000340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-38707258866668.086</v>
      </c>
      <c r="L5836" s="444">
        <f t="shared" ca="1" si="194"/>
        <v>-9328449386867008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-9328449386867008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-38868539111945.867</v>
      </c>
      <c r="L5837" s="444">
        <f t="shared" ca="1" si="194"/>
        <v>-9367317925978954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-9367317925978954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-39030491358245.641</v>
      </c>
      <c r="L5838" s="444">
        <f t="shared" ca="1" si="194"/>
        <v>-9406348417337200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-9406348417337200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-39193118405571.664</v>
      </c>
      <c r="L5839" s="444">
        <f t="shared" ca="1" si="194"/>
        <v>-9445541535742772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-9445541535742772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-39356423065594.883</v>
      </c>
      <c r="L5840" s="444">
        <f t="shared" ca="1" si="194"/>
        <v>-9484897958808366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-9484897958808366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-39520408161701.523</v>
      </c>
      <c r="L5841" s="444">
        <f t="shared" ca="1" si="194"/>
        <v>-9524418366970068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-9524418366970068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-39685076529041.953</v>
      </c>
      <c r="L5842" s="444">
        <f t="shared" ca="1" si="194"/>
        <v>-9564103443499110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-9564103443499110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-39850431014579.625</v>
      </c>
      <c r="L5843" s="444">
        <f t="shared" ca="1" si="194"/>
        <v>-9603953874513690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-9603953874513690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-40016474477140.375</v>
      </c>
      <c r="L5844" s="444">
        <f t="shared" ca="1" si="194"/>
        <v>-9643970348990830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-9643970348990830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-40183209787461.789</v>
      </c>
      <c r="L5845" s="444">
        <f t="shared" ca="1" si="194"/>
        <v>-9684153558778292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-9684153558778292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-40350639828242.883</v>
      </c>
      <c r="L5846" s="444">
        <f t="shared" ca="1" si="194"/>
        <v>-9724504198606534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-9724504198606534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-40518767494193.891</v>
      </c>
      <c r="L5847" s="444">
        <f t="shared" ca="1" si="194"/>
        <v>-9765022966100728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-9765022966100728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-40687595692086.367</v>
      </c>
      <c r="L5848" s="444">
        <f t="shared" ca="1" si="194"/>
        <v>-9805710561792814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-9805710561792814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-40857127340803.391</v>
      </c>
      <c r="L5849" s="444">
        <f t="shared" ca="1" si="194"/>
        <v>-9846567689133618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-9846567689133618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-41027365371390.078</v>
      </c>
      <c r="L5850" s="444">
        <f t="shared" ca="1" si="194"/>
        <v>-9887595054505008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-9887595054505008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-41198312727104.203</v>
      </c>
      <c r="L5851" s="444">
        <f t="shared" ca="1" si="194"/>
        <v>-9928793367232112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-9928793367232112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-41369972363467.133</v>
      </c>
      <c r="L5852" s="444">
        <f t="shared" ca="1" si="194"/>
        <v>-9970163339595580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-9970163339595580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-41542347248314.914</v>
      </c>
      <c r="L5853" s="444">
        <f t="shared" ca="1" si="194"/>
        <v>-1.0011705686843894E+16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-1.0011705686843894E+16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-41715440361849.555</v>
      </c>
      <c r="L5854" s="444">
        <f t="shared" ca="1" si="194"/>
        <v>-1.0053421127205744E+16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-1.0053421127205744E+16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-41889254696690.602</v>
      </c>
      <c r="L5855" s="444">
        <f t="shared" ca="1" si="194"/>
        <v>-1.0095310381902434E+16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-1.0095310381902434E+16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-42063793257926.805</v>
      </c>
      <c r="L5856" s="444">
        <f t="shared" ca="1" si="194"/>
        <v>-1.013737417516036E+16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-1.013737417516036E+16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-42239059063168.164</v>
      </c>
      <c r="L5857" s="444">
        <f t="shared" ca="1" si="194"/>
        <v>-1.0179613234223528E+16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-1.0179613234223528E+16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-42415055142598.031</v>
      </c>
      <c r="L5858" s="444">
        <f t="shared" ca="1" si="194"/>
        <v>-1.0222028289366126E+16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-1.0222028289366126E+16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-42591784539025.523</v>
      </c>
      <c r="L5859" s="444">
        <f t="shared" ca="1" si="194"/>
        <v>-1.0264620073905152E+16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-1.0264620073905152E+16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-42769250307938.133</v>
      </c>
      <c r="L5860" s="444">
        <f t="shared" ca="1" si="194"/>
        <v>-1.030738932421309E+16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-1.030738932421309E+16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-42947455517554.539</v>
      </c>
      <c r="L5861" s="444">
        <f t="shared" ca="1" si="194"/>
        <v>-1.0350336779730644E+16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-1.0350336779730644E+16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-43126403248877.68</v>
      </c>
      <c r="L5862" s="444">
        <f t="shared" ca="1" si="194"/>
        <v>-1.0393463182979522E+16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-1.0393463182979522E+16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-43306096595748.008</v>
      </c>
      <c r="L5863" s="444">
        <f t="shared" ca="1" si="194"/>
        <v>-1.043676927957527E+16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-1.043676927957527E+16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-43486538664896.961</v>
      </c>
      <c r="L5864" s="444">
        <f t="shared" ca="1" si="194"/>
        <v>-1.0480255818240166E+16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-1.0480255818240166E+16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-43667732576000.688</v>
      </c>
      <c r="L5865" s="444">
        <f t="shared" ca="1" si="194"/>
        <v>-1.0523923550816166E+16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-1.0523923550816166E+16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-43849681461734.023</v>
      </c>
      <c r="L5866" s="444">
        <f t="shared" ca="1" si="194"/>
        <v>-1.05677732322779E+16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-1.05677732322779E+16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-44032388467824.586</v>
      </c>
      <c r="L5867" s="444">
        <f t="shared" ca="1" si="194"/>
        <v>-1.0611805620745724E+16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-1.0611805620745724E+16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-44215856753107.18</v>
      </c>
      <c r="L5868" s="444">
        <f t="shared" ca="1" si="194"/>
        <v>-1.0656021477498832E+16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-1.0656021477498832E+16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-44400089489578.469</v>
      </c>
      <c r="L5869" s="444">
        <f t="shared" ca="1" si="194"/>
        <v>-1.070042156698841E+16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-1.070042156698841E+16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-44585089862451.711</v>
      </c>
      <c r="L5870" s="444">
        <f t="shared" ca="1" si="194"/>
        <v>-1.0745006656850862E+16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-1.0745006656850862E+16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-44770861070211.922</v>
      </c>
      <c r="L5871" s="444">
        <f t="shared" ca="1" si="194"/>
        <v>-1.0789777517921074E+16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-1.0789777517921074E+16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-44957406324671.141</v>
      </c>
      <c r="L5872" s="444">
        <f t="shared" ca="1" si="194"/>
        <v>-1.0834734924245746E+16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-1.0834734924245746E+16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-45144728851023.938</v>
      </c>
      <c r="L5873" s="444">
        <f t="shared" ref="L5873:L6127" ca="1" si="199">I5873-J5873+K5873</f>
        <v>-1.087987965309677E+16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-1.087987965309677E+16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-45332831887903.211</v>
      </c>
      <c r="L5874" s="444">
        <f t="shared" ca="1" si="199"/>
        <v>-1.0925212484984674E+16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-1.0925212484984674E+16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-45521718687436.141</v>
      </c>
      <c r="L5875" s="444">
        <f t="shared" ca="1" si="199"/>
        <v>-1.097073420367211E+16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-1.097073420367211E+16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-45711392515300.461</v>
      </c>
      <c r="L5876" s="444">
        <f t="shared" ca="1" si="199"/>
        <v>-1.101644559618741E+16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-1.101644559618741E+16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-45901856650780.875</v>
      </c>
      <c r="L5877" s="444">
        <f t="shared" ca="1" si="199"/>
        <v>-1.106234745283819E+16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-1.106234745283819E+16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-46093114386825.789</v>
      </c>
      <c r="L5878" s="444">
        <f t="shared" ca="1" si="199"/>
        <v>-1.1108440567225016E+16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-1.1108440567225016E+16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-46285169030104.234</v>
      </c>
      <c r="L5879" s="444">
        <f t="shared" ca="1" si="199"/>
        <v>-1.115472573625512E+16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-1.115472573625512E+16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-46478023901063</v>
      </c>
      <c r="L5880" s="444">
        <f t="shared" ca="1" si="199"/>
        <v>-1.1201203760156184E+16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-1.1201203760156184E+16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-46671682333984.102</v>
      </c>
      <c r="L5881" s="444">
        <f t="shared" ca="1" si="199"/>
        <v>-1.1247875442490168E+16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-1.1247875442490168E+16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-46866147677042.367</v>
      </c>
      <c r="L5882" s="444">
        <f t="shared" ca="1" si="199"/>
        <v>-1.129474159016721E+16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-1.129474159016721E+16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-47061423292363.375</v>
      </c>
      <c r="L5883" s="444">
        <f t="shared" ca="1" si="199"/>
        <v>-1.1341803013459574E+16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-1.1341803013459574E+16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-47257512556081.555</v>
      </c>
      <c r="L5884" s="444">
        <f t="shared" ca="1" si="199"/>
        <v>-1.1389060526015656E+16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-1.1389060526015656E+16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-47454418858398.563</v>
      </c>
      <c r="L5885" s="444">
        <f t="shared" ca="1" si="199"/>
        <v>-1.1436514944874054E+16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-1.1436514944874054E+16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-47652145603641.891</v>
      </c>
      <c r="L5886" s="444">
        <f t="shared" ca="1" si="199"/>
        <v>-1.1484167090477696E+16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-1.1484167090477696E+16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-47850696210323.734</v>
      </c>
      <c r="L5887" s="444">
        <f t="shared" ca="1" si="199"/>
        <v>-1.153201778668802E+16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-1.153201778668802E+16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-48050074111200.086</v>
      </c>
      <c r="L5888" s="444">
        <f t="shared" ca="1" si="199"/>
        <v>-1.158006786079922E+16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-1.158006786079922E+16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-48250282753330.086</v>
      </c>
      <c r="L5889" s="444">
        <f t="shared" ca="1" si="199"/>
        <v>-1.162831814355255E+16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-1.162831814355255E+16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-48451325598135.625</v>
      </c>
      <c r="L5890" s="444">
        <f t="shared" ca="1" si="199"/>
        <v>-1.1676769469150686E+16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-1.1676769469150686E+16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-48653206121461.188</v>
      </c>
      <c r="L5891" s="444">
        <f t="shared" ca="1" si="199"/>
        <v>-1.1725422675272148E+16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-1.1725422675272148E+16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-48855927813633.953</v>
      </c>
      <c r="L5892" s="444">
        <f t="shared" ca="1" si="199"/>
        <v>-1.1774278603085782E+16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-1.1774278603085782E+16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-49059494179524.094</v>
      </c>
      <c r="L5893" s="444">
        <f t="shared" ca="1" si="199"/>
        <v>-1.1823338097265306E+16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-1.1823338097265306E+16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-49263908738605.438</v>
      </c>
      <c r="L5894" s="444">
        <f t="shared" ca="1" si="199"/>
        <v>-1.1872602006003912E+16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-1.1872602006003912E+16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-49469175025016.297</v>
      </c>
      <c r="L5895" s="444">
        <f t="shared" ca="1" si="199"/>
        <v>-1.1922071181028928E+16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-1.1922071181028928E+16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-49675296587620.531</v>
      </c>
      <c r="L5896" s="444">
        <f t="shared" ca="1" si="199"/>
        <v>-1.1971746477616548E+16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-1.1971746477616548E+16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-49882276990068.953</v>
      </c>
      <c r="L5897" s="444">
        <f t="shared" ca="1" si="199"/>
        <v>-1.2021628754606616E+16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-1.2021628754606616E+16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-50090119810860.898</v>
      </c>
      <c r="L5898" s="444">
        <f t="shared" ca="1" si="199"/>
        <v>-1.2071718874417476E+16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-1.2071718874417476E+16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-50298828643406.148</v>
      </c>
      <c r="L5899" s="444">
        <f t="shared" ca="1" si="199"/>
        <v>-1.2122017703060882E+16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-1.2122017703060882E+16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-50508407096087.008</v>
      </c>
      <c r="L5900" s="444">
        <f t="shared" ca="1" si="199"/>
        <v>-1.217252611015697E+16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-1.217252611015697E+16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-50718858792320.711</v>
      </c>
      <c r="L5901" s="444">
        <f t="shared" ca="1" si="199"/>
        <v>-1.222324496894929E+16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-1.222324496894929E+16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-50930187370622.039</v>
      </c>
      <c r="L5902" s="444">
        <f t="shared" ca="1" si="199"/>
        <v>-1.2274175156319912E+16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-1.2274175156319912E+16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-51142396484666.297</v>
      </c>
      <c r="L5903" s="444">
        <f t="shared" ca="1" si="199"/>
        <v>-1.2325317552804578E+16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-1.2325317552804578E+16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-51355489803352.406</v>
      </c>
      <c r="L5904" s="444">
        <f t="shared" ca="1" si="199"/>
        <v>-1.237667304260793E+16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-1.237667304260793E+16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-51569471010866.375</v>
      </c>
      <c r="L5905" s="444">
        <f t="shared" ca="1" si="199"/>
        <v>-1.2428242513618796E+16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-1.2428242513618796E+16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-51784343806744.984</v>
      </c>
      <c r="L5906" s="444">
        <f t="shared" ca="1" si="199"/>
        <v>-1.248002685742554E+16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-1.248002685742554E+16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-52000111905939.75</v>
      </c>
      <c r="L5907" s="444">
        <f t="shared" ca="1" si="199"/>
        <v>-1.253202696933148E+16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-1.253202696933148E+16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-52216779038881.164</v>
      </c>
      <c r="L5908" s="444">
        <f t="shared" ca="1" si="199"/>
        <v>-1.2584243748370362E+16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-1.2584243748370362E+16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-52434348951543.172</v>
      </c>
      <c r="L5909" s="444">
        <f t="shared" ca="1" si="199"/>
        <v>-1.2636678097321906E+16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-1.2636678097321906E+16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-52652825405507.938</v>
      </c>
      <c r="L5910" s="444">
        <f t="shared" ca="1" si="199"/>
        <v>-1.2689330922727414E+16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-1.2689330922727414E+16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-52872212178030.891</v>
      </c>
      <c r="L5911" s="444">
        <f t="shared" ca="1" si="199"/>
        <v>-1.2742203134905444E+16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-1.2742203134905444E+16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-53092513062106.016</v>
      </c>
      <c r="L5912" s="444">
        <f t="shared" ca="1" si="199"/>
        <v>-1.279529564796755E+16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-1.279529564796755E+16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-53313731866531.461</v>
      </c>
      <c r="L5913" s="444">
        <f t="shared" ca="1" si="199"/>
        <v>-1.2848609379834082E+16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-1.2848609379834082E+16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-53535872415975.344</v>
      </c>
      <c r="L5914" s="444">
        <f t="shared" ca="1" si="199"/>
        <v>-1.2902145252250058E+16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-1.2902145252250058E+16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-53758938551041.906</v>
      </c>
      <c r="L5915" s="444">
        <f t="shared" ca="1" si="199"/>
        <v>-1.29559041908011E+16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-1.29559041908011E+16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-53982934128337.914</v>
      </c>
      <c r="L5916" s="444">
        <f t="shared" ca="1" si="199"/>
        <v>-1.3009887124929438E+16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-1.3009887124929438E+16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-54207863020539.328</v>
      </c>
      <c r="L5917" s="444">
        <f t="shared" ca="1" si="199"/>
        <v>-1.3064094987949978E+16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-1.3064094987949978E+16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-54433729116458.242</v>
      </c>
      <c r="L5918" s="444">
        <f t="shared" ca="1" si="199"/>
        <v>-1.3118528717066436E+16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-1.3118528717066436E+16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-54660536321110.148</v>
      </c>
      <c r="L5919" s="444">
        <f t="shared" ca="1" si="199"/>
        <v>-1.3173189253387546E+16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-1.3173189253387546E+16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-54888288555781.438</v>
      </c>
      <c r="L5920" s="444">
        <f t="shared" ca="1" si="199"/>
        <v>-1.3228077541943328E+16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-1.3228077541943328E+16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-55116989758097.203</v>
      </c>
      <c r="L5921" s="444">
        <f t="shared" ca="1" si="199"/>
        <v>-1.3283194531701426E+16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-1.3283194531701426E+16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-55346643882089.273</v>
      </c>
      <c r="L5922" s="444">
        <f t="shared" ca="1" si="199"/>
        <v>-1.3338541175583516E+16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-1.3338541175583516E+16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-55577254898264.648</v>
      </c>
      <c r="L5923" s="444">
        <f t="shared" ca="1" si="199"/>
        <v>-1.339411843048178E+16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-1.339411843048178E+16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-55808826793674.086</v>
      </c>
      <c r="L5924" s="444">
        <f t="shared" ca="1" si="199"/>
        <v>-1.3449927257275454E+16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-1.3449927257275454E+16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-56041363571981.055</v>
      </c>
      <c r="L5925" s="444">
        <f t="shared" ca="1" si="199"/>
        <v>-1.3505968620847436E+16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-1.3505968620847436E+16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-56274869253530.984</v>
      </c>
      <c r="L5926" s="444">
        <f t="shared" ca="1" si="199"/>
        <v>-1.3562243490100966E+16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-1.3562243490100966E+16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-56509347875420.688</v>
      </c>
      <c r="L5927" s="444">
        <f t="shared" ca="1" si="199"/>
        <v>-1.3618752837976386E+16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-1.3618752837976386E+16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-56744803491568.273</v>
      </c>
      <c r="L5928" s="444">
        <f t="shared" ca="1" si="199"/>
        <v>-1.3675497641467954E+16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-1.3675497641467954E+16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-56981240172783.141</v>
      </c>
      <c r="L5929" s="444">
        <f t="shared" ca="1" si="199"/>
        <v>-1.3732478881640738E+16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-1.3732478881640738E+16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-57218662006836.406</v>
      </c>
      <c r="L5930" s="444">
        <f t="shared" ca="1" si="199"/>
        <v>-1.3789697543647574E+16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-1.3789697543647574E+16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-57457073098531.555</v>
      </c>
      <c r="L5931" s="444">
        <f t="shared" ca="1" si="199"/>
        <v>-1.3847154616746106E+16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-1.3847154616746106E+16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-57696477569775.438</v>
      </c>
      <c r="L5932" s="444">
        <f t="shared" ca="1" si="199"/>
        <v>-1.3904851094315882E+16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-1.3904851094315882E+16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-57936879559649.508</v>
      </c>
      <c r="L5933" s="444">
        <f t="shared" ca="1" si="199"/>
        <v>-1.3962787973875532E+16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-1.3962787973875532E+16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-58178283224481.383</v>
      </c>
      <c r="L5934" s="444">
        <f t="shared" ca="1" si="199"/>
        <v>-1.4020966257100014E+16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-1.4020966257100014E+16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-58420692737916.727</v>
      </c>
      <c r="L5935" s="444">
        <f t="shared" ca="1" si="199"/>
        <v>-1.407938694983793E+16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-1.407938694983793E+16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-58664112290991.367</v>
      </c>
      <c r="L5936" s="444">
        <f t="shared" ca="1" si="199"/>
        <v>-1.4138051062128922E+16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-1.4138051062128922E+16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-58908546092203.844</v>
      </c>
      <c r="L5937" s="444">
        <f t="shared" ca="1" si="199"/>
        <v>-1.4196959608221126E+16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-1.4196959608221126E+16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-59153998367588.031</v>
      </c>
      <c r="L5938" s="444">
        <f t="shared" ca="1" si="199"/>
        <v>-1.4256113606588714E+16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-1.4256113606588714E+16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-59400473360786.313</v>
      </c>
      <c r="L5939" s="444">
        <f t="shared" ca="1" si="199"/>
        <v>-1.43155140799495E+16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-1.43155140799495E+16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-59647975333122.914</v>
      </c>
      <c r="L5940" s="444">
        <f t="shared" ca="1" si="199"/>
        <v>-1.4375162055282622E+16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-1.4375162055282622E+16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-59896508563677.586</v>
      </c>
      <c r="L5941" s="444">
        <f t="shared" ca="1" si="199"/>
        <v>-1.44350585638463E+16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-1.44350585638463E+16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-60146077349359.586</v>
      </c>
      <c r="L5942" s="444">
        <f t="shared" ca="1" si="199"/>
        <v>-1.449520464119566E+16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-1.449520464119566E+16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-60396686004981.914</v>
      </c>
      <c r="L5943" s="444">
        <f t="shared" ca="1" si="199"/>
        <v>-1.4555601327200642E+16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-1.4555601327200642E+16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-60648338863336.016</v>
      </c>
      <c r="L5944" s="444">
        <f t="shared" ca="1" si="199"/>
        <v>-1.4616249666063978E+16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-1.4616249666063978E+16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-60901040275266.57</v>
      </c>
      <c r="L5945" s="444">
        <f t="shared" ca="1" si="199"/>
        <v>-1.4677150706339244E+16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-1.4677150706339244E+16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-61154794609746.852</v>
      </c>
      <c r="L5946" s="444">
        <f t="shared" ca="1" si="199"/>
        <v>-1.473830550094899E+16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-1.473830550094899E+16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-61409606253954.117</v>
      </c>
      <c r="L5947" s="444">
        <f t="shared" ca="1" si="199"/>
        <v>-1.4799715107202944E+16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-1.4799715107202944E+16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-61665479613345.602</v>
      </c>
      <c r="L5948" s="444">
        <f t="shared" ca="1" si="199"/>
        <v>-1.486138058681629E+16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-1.486138058681629E+16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-61922419111734.531</v>
      </c>
      <c r="L5949" s="444">
        <f t="shared" ca="1" si="199"/>
        <v>-1.4923303005928024E+16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-1.4923303005928024E+16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-62180429191366.766</v>
      </c>
      <c r="L5950" s="444">
        <f t="shared" ca="1" si="199"/>
        <v>-1.498548343511939E+16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-1.498548343511939E+16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-62439514312997.445</v>
      </c>
      <c r="L5951" s="444">
        <f t="shared" ca="1" si="199"/>
        <v>-1.5047922949432388E+16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-1.5047922949432388E+16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-62699678955968.273</v>
      </c>
      <c r="L5952" s="444">
        <f t="shared" ca="1" si="199"/>
        <v>-1.5110622628388356E+16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-1.5110622628388356E+16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-62960927618284.813</v>
      </c>
      <c r="L5953" s="444">
        <f t="shared" ca="1" si="199"/>
        <v>-1.517358355600664E+16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-1.517358355600664E+16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-63223264816694.336</v>
      </c>
      <c r="L5954" s="444">
        <f t="shared" ca="1" si="199"/>
        <v>-1.5236806820823334E+16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-1.5236806820823334E+16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-63486695086763.891</v>
      </c>
      <c r="L5955" s="444">
        <f t="shared" ca="1" si="199"/>
        <v>-1.5300293515910098E+16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-1.5300293515910098E+16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-63751222982958.742</v>
      </c>
      <c r="L5956" s="444">
        <f t="shared" ca="1" si="199"/>
        <v>-1.5364044738893056E+16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-1.5364044738893056E+16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-64016853078721.07</v>
      </c>
      <c r="L5957" s="444">
        <f t="shared" ca="1" si="199"/>
        <v>-1.5428061591971778E+16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-1.5428061591971778E+16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-64283589966549.063</v>
      </c>
      <c r="L5958" s="444">
        <f t="shared" ca="1" si="199"/>
        <v>-1.5492345181938328E+16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-1.5492345181938328E+16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-64551438258076.375</v>
      </c>
      <c r="L5959" s="444">
        <f t="shared" ca="1" si="199"/>
        <v>-1.5556896620196404E+16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-1.5556896620196404E+16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-64820402584151.688</v>
      </c>
      <c r="L5960" s="444">
        <f t="shared" ca="1" si="199"/>
        <v>-1.5621717022780556E+16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-1.5621717022780556E+16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-65090487594918.984</v>
      </c>
      <c r="L5961" s="444">
        <f t="shared" ca="1" si="199"/>
        <v>-1.5686807510375474E+16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-1.5686807510375474E+16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-65361697959897.813</v>
      </c>
      <c r="L5962" s="444">
        <f t="shared" ca="1" si="199"/>
        <v>-1.5752169208335372E+16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-1.5752169208335372E+16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-65634038368064.039</v>
      </c>
      <c r="L5963" s="444">
        <f t="shared" ca="1" si="199"/>
        <v>-1.5817803246703436E+16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-1.5817803246703436E+16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-65907513527930.977</v>
      </c>
      <c r="L5964" s="444">
        <f t="shared" ca="1" si="199"/>
        <v>-1.5883710760231366E+16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-1.5883710760231366E+16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-66182128167630.688</v>
      </c>
      <c r="L5965" s="444">
        <f t="shared" ca="1" si="199"/>
        <v>-1.5949892888398996E+16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-1.5949892888398996E+16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-66457887034995.813</v>
      </c>
      <c r="L5966" s="444">
        <f t="shared" ca="1" si="199"/>
        <v>-1.6016350775433992E+16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-1.6016350775433992E+16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-66734794897641.633</v>
      </c>
      <c r="L5967" s="444">
        <f t="shared" ca="1" si="199"/>
        <v>-1.6083085570331634E+16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-1.6083085570331634E+16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-67012856543048.469</v>
      </c>
      <c r="L5968" s="444">
        <f t="shared" ca="1" si="199"/>
        <v>-1.6150098426874682E+16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-1.6150098426874682E+16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-67292076778644.5</v>
      </c>
      <c r="L5969" s="444">
        <f t="shared" ca="1" si="199"/>
        <v>-1.6217390503653326E+16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-1.6217390503653326E+16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-67572460431888.859</v>
      </c>
      <c r="L5970" s="444">
        <f t="shared" ca="1" si="199"/>
        <v>-1.6284962964085214E+16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-1.6284962964085214E+16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-67854012350355.055</v>
      </c>
      <c r="L5971" s="444">
        <f t="shared" ca="1" si="199"/>
        <v>-1.635281697643557E+16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-1.635281697643557E+16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-68136737401814.883</v>
      </c>
      <c r="L5972" s="444">
        <f t="shared" ca="1" si="199"/>
        <v>-1.6420953713837384E+16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-1.6420953713837384E+16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-68420640474322.43</v>
      </c>
      <c r="L5973" s="444">
        <f t="shared" ca="1" si="199"/>
        <v>-1.6489374354311706E+16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-1.6489374354311706E+16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-68705726476298.773</v>
      </c>
      <c r="L5974" s="444">
        <f t="shared" ca="1" si="199"/>
        <v>-1.6558080080788004E+16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-1.6558080080788004E+16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-68992000336616.68</v>
      </c>
      <c r="L5975" s="444">
        <f t="shared" ca="1" si="199"/>
        <v>-1.662707208112462E+16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-1.662707208112462E+16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-69279467004685.914</v>
      </c>
      <c r="L5976" s="444">
        <f t="shared" ca="1" si="199"/>
        <v>-1.6696351548129306E+16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-1.6696351548129306E+16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-69568131450538.773</v>
      </c>
      <c r="L5977" s="444">
        <f t="shared" ca="1" si="199"/>
        <v>-1.6765919679579844E+16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-1.6765919679579844E+16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-69857998664916.016</v>
      </c>
      <c r="L5978" s="444">
        <f t="shared" ca="1" si="199"/>
        <v>-1.683577767824476E+16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-1.683577767824476E+16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-70149073659353.164</v>
      </c>
      <c r="L5979" s="444">
        <f t="shared" ca="1" si="199"/>
        <v>-1.6905926751904114E+16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-1.6905926751904114E+16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-70441361466267.141</v>
      </c>
      <c r="L5980" s="444">
        <f t="shared" ca="1" si="199"/>
        <v>-1.6976368113370382E+16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-1.6976368113370382E+16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-70734867139043.25</v>
      </c>
      <c r="L5981" s="444">
        <f t="shared" ca="1" si="199"/>
        <v>-1.7047102980509426E+16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-1.7047102980509426E+16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-71029595752122.609</v>
      </c>
      <c r="L5982" s="444">
        <f t="shared" ca="1" si="199"/>
        <v>-1.7118132576261548E+16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-1.7118132576261548E+16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-71325552401089.781</v>
      </c>
      <c r="L5983" s="444">
        <f t="shared" ca="1" si="199"/>
        <v>-1.7189458128662638E+16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-1.7189458128662638E+16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-71622742202760.984</v>
      </c>
      <c r="L5984" s="444">
        <f t="shared" ca="1" si="199"/>
        <v>-1.7261080870865398E+16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-1.7261080870865398E+16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-71921170295272.5</v>
      </c>
      <c r="L5985" s="444">
        <f t="shared" ca="1" si="199"/>
        <v>-1.733300204116067E+16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-1.733300204116067E+16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-72220841838169.453</v>
      </c>
      <c r="L5986" s="444">
        <f t="shared" ca="1" si="199"/>
        <v>-1.740522288299884E+16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-1.740522288299884E+16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-72521762012495.172</v>
      </c>
      <c r="L5987" s="444">
        <f t="shared" ca="1" si="199"/>
        <v>-1.7477744645011336E+16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-1.7477744645011336E+16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-72823936020880.578</v>
      </c>
      <c r="L5988" s="444">
        <f t="shared" ca="1" si="199"/>
        <v>-1.7550568581032216E+16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-1.7550568581032216E+16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-73127369087634.234</v>
      </c>
      <c r="L5989" s="444">
        <f t="shared" ca="1" si="199"/>
        <v>-1.762369595011985E+16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-1.762369595011985E+16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-73432066458832.703</v>
      </c>
      <c r="L5990" s="444">
        <f t="shared" ca="1" si="199"/>
        <v>-1.7697128016578682E+16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-1.7697128016578682E+16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-73738033402411.172</v>
      </c>
      <c r="L5991" s="444">
        <f t="shared" ca="1" si="199"/>
        <v>-1.7770866049981094E+16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-1.7770866049981094E+16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-74045275208254.563</v>
      </c>
      <c r="L5992" s="444">
        <f t="shared" ca="1" si="199"/>
        <v>-1.7844911325189348E+16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-1.7844911325189348E+16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-74353797188288.953</v>
      </c>
      <c r="L5993" s="444">
        <f t="shared" ca="1" si="199"/>
        <v>-1.7919265122377636E+16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-1.7919265122377636E+16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-74663604676573.484</v>
      </c>
      <c r="L5994" s="444">
        <f t="shared" ca="1" si="199"/>
        <v>-1.799392872705421E+16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-1.799392872705421E+16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-74974703029392.547</v>
      </c>
      <c r="L5995" s="444">
        <f t="shared" ca="1" si="199"/>
        <v>-1.8068903430083604E+16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-1.8068903430083604E+16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-75287097625348.344</v>
      </c>
      <c r="L5996" s="444">
        <f t="shared" ca="1" si="199"/>
        <v>-1.8144190527708952E+16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-1.8144190527708952E+16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-75600793865453.969</v>
      </c>
      <c r="L5997" s="444">
        <f t="shared" ca="1" si="199"/>
        <v>-1.8219791321574404E+16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-1.8219791321574404E+16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-75915797173226.688</v>
      </c>
      <c r="L5998" s="444">
        <f t="shared" ca="1" si="199"/>
        <v>-1.8295707118747632E+16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-1.8295707118747632E+16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-76232112994781.797</v>
      </c>
      <c r="L5999" s="444">
        <f t="shared" ca="1" si="199"/>
        <v>-1.8371939231742412E+16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-1.8371939231742412E+16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-76549746798926.719</v>
      </c>
      <c r="L6000" s="444">
        <f t="shared" ca="1" si="199"/>
        <v>-1.844848897854134E+16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-1.844848897854134E+16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-76868704077255.578</v>
      </c>
      <c r="L6001" s="444">
        <f t="shared" ca="1" si="199"/>
        <v>-1.8525357682618596E+16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-1.8525357682618596E+16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-77188990344244.156</v>
      </c>
      <c r="L6002" s="444">
        <f t="shared" ca="1" si="199"/>
        <v>-1.860254667296284E+16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-1.860254667296284E+16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-77510611137345.172</v>
      </c>
      <c r="L6003" s="444">
        <f t="shared" ca="1" si="199"/>
        <v>-1.8680057284100184E+16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-1.8680057284100184E+16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-77833572017084.094</v>
      </c>
      <c r="L6004" s="444">
        <f t="shared" ca="1" si="199"/>
        <v>-1.8757890856117268E+16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-1.8757890856117268E+16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-78157878567155.281</v>
      </c>
      <c r="L6005" s="444">
        <f t="shared" ca="1" si="199"/>
        <v>-1.8836048734684424E+16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-1.8836048734684424E+16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-78483536394518.438</v>
      </c>
      <c r="L6006" s="444">
        <f t="shared" ca="1" si="199"/>
        <v>-1.8914532271078944E+16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-1.8914532271078944E+16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-78810551129495.594</v>
      </c>
      <c r="L6007" s="444">
        <f t="shared" ca="1" si="199"/>
        <v>-1.899334282220844E+16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-1.899334282220844E+16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-79138928425868.5</v>
      </c>
      <c r="L6008" s="444">
        <f t="shared" ca="1" si="199"/>
        <v>-1.9072481750634308E+16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-1.9072481750634308E+16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-79468673960976.281</v>
      </c>
      <c r="L6009" s="444">
        <f t="shared" ca="1" si="199"/>
        <v>-1.9151950424595284E+16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-1.9151950424595284E+16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-79799793435813.688</v>
      </c>
      <c r="L6010" s="444">
        <f t="shared" ca="1" si="199"/>
        <v>-1.9231750218031096E+16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-1.9231750218031096E+16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-80132292575129.563</v>
      </c>
      <c r="L6011" s="444">
        <f t="shared" ca="1" si="199"/>
        <v>-1.9311882510606224E+16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-1.9311882510606224E+16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-80466177127525.938</v>
      </c>
      <c r="L6012" s="444">
        <f t="shared" ca="1" si="199"/>
        <v>-1.9392348687733748E+16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-1.9392348687733748E+16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-80801452865557.281</v>
      </c>
      <c r="L6013" s="444">
        <f t="shared" ca="1" si="199"/>
        <v>-1.9473150140599304E+16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-1.9473150140599304E+16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-81138125585830.438</v>
      </c>
      <c r="L6014" s="444">
        <f t="shared" ca="1" si="199"/>
        <v>-1.9554288266185136E+16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-1.9554288266185136E+16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-81476201109104.734</v>
      </c>
      <c r="L6015" s="444">
        <f t="shared" ca="1" si="199"/>
        <v>-1.963576446729424E+16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-1.963576446729424E+16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-81815685280392.672</v>
      </c>
      <c r="L6016" s="444">
        <f t="shared" ca="1" si="199"/>
        <v>-1.9717580152574632E+16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-1.9717580152574632E+16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-82156583969060.969</v>
      </c>
      <c r="L6017" s="444">
        <f t="shared" ca="1" si="199"/>
        <v>-1.9799736736543692E+16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-1.9799736736543692E+16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-82498903068932.047</v>
      </c>
      <c r="L6018" s="444">
        <f t="shared" ca="1" si="199"/>
        <v>-1.9882235639612624E+16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-1.9882235639612624E+16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-82842648498385.938</v>
      </c>
      <c r="L6019" s="444">
        <f t="shared" ca="1" si="199"/>
        <v>-1.9965078288111008E+16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-1.9965078288111008E+16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-83187826200462.531</v>
      </c>
      <c r="L6020" s="444">
        <f t="shared" ca="1" si="199"/>
        <v>-2.0048266114311472E+16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-2.0048266114311472E+16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-83534442142964.469</v>
      </c>
      <c r="L6021" s="444">
        <f t="shared" ca="1" si="199"/>
        <v>-2.0131800556454436E+16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-2.0131800556454436E+16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-83882502318560.156</v>
      </c>
      <c r="L6022" s="444">
        <f t="shared" ca="1" si="199"/>
        <v>-2.0215683058772996E+16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-2.0215683058772996E+16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-84232012744887.484</v>
      </c>
      <c r="L6023" s="444">
        <f t="shared" ca="1" si="199"/>
        <v>-2.0299915071517884E+16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-2.0299915071517884E+16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-84582979464657.844</v>
      </c>
      <c r="L6024" s="444">
        <f t="shared" ca="1" si="199"/>
        <v>-2.038449805098254E+16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-2.038449805098254E+16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-84935408545760.578</v>
      </c>
      <c r="L6025" s="444">
        <f t="shared" ca="1" si="199"/>
        <v>-2.04694334595283E+16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-2.04694334595283E+16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-85289306081367.922</v>
      </c>
      <c r="L6026" s="444">
        <f t="shared" ca="1" si="199"/>
        <v>-2.0554722765609668E+16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-2.0554722765609668E+16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-85644678190040.281</v>
      </c>
      <c r="L6027" s="444">
        <f t="shared" ca="1" si="199"/>
        <v>-2.0640367443799708E+16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-2.0640367443799708E+16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-86001531015832.109</v>
      </c>
      <c r="L6028" s="444">
        <f t="shared" ca="1" si="199"/>
        <v>-2.072636897481554E+16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-2.072636897481554E+16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-86359870728398.078</v>
      </c>
      <c r="L6029" s="444">
        <f t="shared" ca="1" si="199"/>
        <v>-2.081272884554394E+16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-2.081272884554394E+16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-86719703523099.75</v>
      </c>
      <c r="L6030" s="444">
        <f t="shared" ca="1" si="199"/>
        <v>-2.089944854906704E+16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-2.089944854906704E+16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-87081035621112.672</v>
      </c>
      <c r="L6031" s="444">
        <f t="shared" ca="1" si="199"/>
        <v>-2.0986529584688152E+16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-2.0986529584688152E+16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-87443873269533.969</v>
      </c>
      <c r="L6032" s="444">
        <f t="shared" ca="1" si="199"/>
        <v>-2.1073973457957684E+16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-2.1073973457957684E+16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-87808222741490.344</v>
      </c>
      <c r="L6033" s="444">
        <f t="shared" ca="1" si="199"/>
        <v>-2.1161781680699176E+16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-2.1161781680699176E+16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-88174090336246.563</v>
      </c>
      <c r="L6034" s="444">
        <f t="shared" ca="1" si="199"/>
        <v>-2.1249955771035424E+16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-2.1249955771035424E+16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-88541482379314.266</v>
      </c>
      <c r="L6035" s="444">
        <f t="shared" ca="1" si="199"/>
        <v>-2.133849725341474E+16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-2.133849725341474E+16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-88910405222561.422</v>
      </c>
      <c r="L6036" s="444">
        <f t="shared" ca="1" si="199"/>
        <v>-2.14274076586373E+16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-2.14274076586373E+16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-89280865244322.078</v>
      </c>
      <c r="L6037" s="444">
        <f t="shared" ca="1" si="199"/>
        <v>-2.1516688523881624E+16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-2.1516688523881624E+16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-89652868849506.766</v>
      </c>
      <c r="L6038" s="444">
        <f t="shared" ca="1" si="199"/>
        <v>-2.1606341392731132E+16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-2.1606341392731132E+16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-90026422469713.047</v>
      </c>
      <c r="L6039" s="444">
        <f t="shared" ca="1" si="199"/>
        <v>-2.1696367815200844E+16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-2.1696367815200844E+16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-90401532563336.844</v>
      </c>
      <c r="L6040" s="444">
        <f t="shared" ca="1" si="199"/>
        <v>-2.178676934776418E+16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-2.178676934776418E+16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-90778205615684.078</v>
      </c>
      <c r="L6041" s="444">
        <f t="shared" ca="1" si="199"/>
        <v>-2.1877547553379864E+16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-2.1877547553379864E+16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-91156448139082.766</v>
      </c>
      <c r="L6042" s="444">
        <f t="shared" ca="1" si="199"/>
        <v>-2.1968704001518948E+16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-2.1968704001518948E+16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-91536266672995.609</v>
      </c>
      <c r="L6043" s="444">
        <f t="shared" ca="1" si="199"/>
        <v>-2.2060240268191944E+16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-2.2060240268191944E+16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-91917667784133.094</v>
      </c>
      <c r="L6044" s="444">
        <f t="shared" ca="1" si="199"/>
        <v>-2.2152157935976076E+16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-2.2152157935976076E+16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-92300658066566.984</v>
      </c>
      <c r="L6045" s="444">
        <f t="shared" ca="1" si="199"/>
        <v>-2.2244458594042644E+16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-2.2244458594042644E+16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-92685244141844.344</v>
      </c>
      <c r="L6046" s="444">
        <f t="shared" ca="1" si="199"/>
        <v>-2.2337143838184488E+16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-2.2337143838184488E+16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-93071432659102.031</v>
      </c>
      <c r="L6047" s="444">
        <f t="shared" ca="1" si="199"/>
        <v>-2.2430215270843592E+16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-2.2430215270843592E+16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-93459230295181.625</v>
      </c>
      <c r="L6048" s="444">
        <f t="shared" ca="1" si="199"/>
        <v>-2.2523674501138772E+16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-2.2523674501138772E+16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-93848643754744.875</v>
      </c>
      <c r="L6049" s="444">
        <f t="shared" ca="1" si="199"/>
        <v>-2.2617523144893516E+16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-2.2617523144893516E+16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-94239679770389.656</v>
      </c>
      <c r="L6050" s="444">
        <f t="shared" ca="1" si="199"/>
        <v>-2.2711762824663904E+16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-2.2711762824663904E+16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-94632345102766.266</v>
      </c>
      <c r="L6051" s="444">
        <f t="shared" ca="1" si="199"/>
        <v>-2.2806395169766672E+16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-2.2806395169766672E+16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-95026646540694.469</v>
      </c>
      <c r="L6052" s="444">
        <f t="shared" ca="1" si="199"/>
        <v>-2.2901421816307368E+16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-2.2901421816307368E+16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-95422590901280.703</v>
      </c>
      <c r="L6053" s="444">
        <f t="shared" ca="1" si="199"/>
        <v>-2.2996844407208648E+16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-2.2996844407208648E+16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-95820185030036.031</v>
      </c>
      <c r="L6054" s="444">
        <f t="shared" ca="1" si="199"/>
        <v>-2.3092664592238684E+16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-2.3092664592238684E+16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-96219435800994.516</v>
      </c>
      <c r="L6055" s="444">
        <f t="shared" ca="1" si="199"/>
        <v>-2.318888402803968E+16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-2.318888402803968E+16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-96620350116832</v>
      </c>
      <c r="L6056" s="444">
        <f t="shared" ca="1" si="199"/>
        <v>-2.3285504378156512E+16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-2.3285504378156512E+16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-97022934908985.469</v>
      </c>
      <c r="L6057" s="444">
        <f t="shared" ca="1" si="199"/>
        <v>-2.3382527313065496E+16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-2.3382527313065496E+16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-97427197137772.906</v>
      </c>
      <c r="L6058" s="444">
        <f t="shared" ca="1" si="199"/>
        <v>-2.3479954510203268E+16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-2.3479954510203268E+16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-97833143792513.609</v>
      </c>
      <c r="L6059" s="444">
        <f t="shared" ca="1" si="199"/>
        <v>-2.357778765399578E+16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-2.357778765399578E+16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-98240781891649.078</v>
      </c>
      <c r="L6060" s="444">
        <f t="shared" ca="1" si="199"/>
        <v>-2.3676028435887428E+16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-2.3676028435887428E+16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-98650118482864.281</v>
      </c>
      <c r="L6061" s="444">
        <f t="shared" ca="1" si="199"/>
        <v>-2.3774678554370292E+16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-2.3774678554370292E+16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-99061160643209.547</v>
      </c>
      <c r="L6062" s="444">
        <f t="shared" ca="1" si="199"/>
        <v>-2.38737397150135E+16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-2.38737397150135E+16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-99473915479222.922</v>
      </c>
      <c r="L6063" s="444">
        <f t="shared" ca="1" si="199"/>
        <v>-2.3973213630492724E+16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-2.3973213630492724E+16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-99888390127053.016</v>
      </c>
      <c r="L6064" s="444">
        <f t="shared" ca="1" si="199"/>
        <v>-2.4073102020619776E+16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-2.4073102020619776E+16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-100304591752582.41</v>
      </c>
      <c r="L6065" s="444">
        <f t="shared" ca="1" si="199"/>
        <v>-2.417340661237236E+16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-2.417340661237236E+16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-100722527551551.5</v>
      </c>
      <c r="L6066" s="444">
        <f t="shared" ca="1" si="199"/>
        <v>-2.4274129139923912E+16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-2.4274129139923912E+16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-101142204749682.97</v>
      </c>
      <c r="L6067" s="444">
        <f t="shared" ca="1" si="199"/>
        <v>-2.4375271344673596E+16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-2.4375271344673596E+16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-101563630602806.66</v>
      </c>
      <c r="L6068" s="444">
        <f t="shared" ca="1" si="199"/>
        <v>-2.4476834975276404E+16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-2.4476834975276404E+16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-101986812396985.02</v>
      </c>
      <c r="L6069" s="444">
        <f t="shared" ca="1" si="199"/>
        <v>-2.4578821787673388E+16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-2.4578821787673388E+16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-102411757448639.11</v>
      </c>
      <c r="L6070" s="444">
        <f t="shared" ca="1" si="199"/>
        <v>-2.4681233545122028E+16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-2.4681233545122028E+16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-102838473104675.11</v>
      </c>
      <c r="L6071" s="444">
        <f t="shared" ca="1" si="199"/>
        <v>-2.4784072018226704E+16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-2.4784072018226704E+16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-103266966742611.27</v>
      </c>
      <c r="L6072" s="444">
        <f t="shared" ca="1" si="199"/>
        <v>-2.4887338984969316E+16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-2.4887338984969316E+16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-103697245770705.48</v>
      </c>
      <c r="L6073" s="444">
        <f t="shared" ca="1" si="199"/>
        <v>-2.499103623074002E+16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-2.499103623074002E+16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-104129317628083.42</v>
      </c>
      <c r="L6074" s="444">
        <f t="shared" ca="1" si="199"/>
        <v>-2.5095165548368104E+16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-2.5095165548368104E+16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-104563189784867.09</v>
      </c>
      <c r="L6075" s="444">
        <f t="shared" ca="1" si="199"/>
        <v>-2.5199728738152972E+16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-2.5199728738152972E+16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-104998869742304.05</v>
      </c>
      <c r="L6076" s="444">
        <f t="shared" ca="1" si="199"/>
        <v>-2.5304727607895276E+16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-2.5304727607895276E+16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-105436365032896.98</v>
      </c>
      <c r="L6077" s="444">
        <f t="shared" ca="1" si="199"/>
        <v>-2.5410163972928172E+16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-2.5410163972928172E+16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-105875683220534.05</v>
      </c>
      <c r="L6078" s="444">
        <f t="shared" ca="1" si="199"/>
        <v>-2.5516039656148708E+16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-2.5516039656148708E+16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-106316831900619.61</v>
      </c>
      <c r="L6079" s="444">
        <f t="shared" ca="1" si="199"/>
        <v>-2.5622356488049328E+16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-2.5622356488049328E+16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-106759818700205.53</v>
      </c>
      <c r="L6080" s="444">
        <f t="shared" ca="1" si="199"/>
        <v>-2.5729116306749532E+16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-2.5729116306749532E+16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-107204651278123.05</v>
      </c>
      <c r="L6081" s="444">
        <f t="shared" ca="1" si="199"/>
        <v>-2.5836320958027656E+16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-2.5836320958027656E+16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-107651337325115.23</v>
      </c>
      <c r="L6082" s="444">
        <f t="shared" ca="1" si="199"/>
        <v>-2.5943972295352772E+16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-2.5943972295352772E+16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-108099884563969.88</v>
      </c>
      <c r="L6083" s="444">
        <f t="shared" ca="1" si="199"/>
        <v>-2.605207217991674E+16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-2.605207217991674E+16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-108550300749653.08</v>
      </c>
      <c r="L6084" s="444">
        <f t="shared" ca="1" si="199"/>
        <v>-2.6160622480666392E+16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-2.6160622480666392E+16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-109002593669443.3</v>
      </c>
      <c r="L6085" s="444">
        <f t="shared" ca="1" si="199"/>
        <v>-2.6269625074335836E+16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-2.6269625074335836E+16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-109456771143065.98</v>
      </c>
      <c r="L6086" s="444">
        <f t="shared" ca="1" si="199"/>
        <v>-2.63790818454789E+16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-2.63790818454789E+16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-109912841022828.75</v>
      </c>
      <c r="L6087" s="444">
        <f t="shared" ca="1" si="199"/>
        <v>-2.6488994686501728E+16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-2.6488994686501728E+16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-110370811193757.2</v>
      </c>
      <c r="L6088" s="444">
        <f t="shared" ca="1" si="199"/>
        <v>-2.6599365497695484E+16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-2.6599365497695484E+16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-110830689573731.19</v>
      </c>
      <c r="L6089" s="444">
        <f t="shared" ca="1" si="199"/>
        <v>-2.6710196187269216E+16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-2.6710196187269216E+16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-111292484113621.73</v>
      </c>
      <c r="L6090" s="444">
        <f t="shared" ca="1" si="199"/>
        <v>-2.6821488671382836E+16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-2.6821488671382836E+16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-111756202797428.48</v>
      </c>
      <c r="L6091" s="444">
        <f t="shared" ca="1" si="199"/>
        <v>-2.6933244874180264E+16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-2.6933244874180264E+16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-112221853642417.77</v>
      </c>
      <c r="L6092" s="444">
        <f t="shared" ca="1" si="199"/>
        <v>-2.704546672782268E+16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-2.704546672782268E+16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-112689444699261.17</v>
      </c>
      <c r="L6093" s="444">
        <f t="shared" ca="1" si="199"/>
        <v>-2.715815617252194E+16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-2.715815617252194E+16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-113158984052174.75</v>
      </c>
      <c r="L6094" s="444">
        <f t="shared" ca="1" si="199"/>
        <v>-2.7271315156574116E+16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-2.7271315156574116E+16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-113630479819058.81</v>
      </c>
      <c r="L6095" s="444">
        <f t="shared" ca="1" si="199"/>
        <v>-2.7384945636393176E+16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-2.7384945636393176E+16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-114103940151638.23</v>
      </c>
      <c r="L6096" s="444">
        <f t="shared" ca="1" si="199"/>
        <v>-2.7499049576544816E+16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-2.7499049576544816E+16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-114579373235603.39</v>
      </c>
      <c r="L6097" s="444">
        <f t="shared" ca="1" si="199"/>
        <v>-2.761362894978042E+16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-2.761362894978042E+16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-115056787290751.75</v>
      </c>
      <c r="L6098" s="444">
        <f t="shared" ca="1" si="199"/>
        <v>-2.7728685737071172E+16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-2.7728685737071172E+16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-115536190571129.88</v>
      </c>
      <c r="L6099" s="444">
        <f t="shared" ca="1" si="199"/>
        <v>-2.78442219276423E+16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-2.78442219276423E+16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-116017591365176.25</v>
      </c>
      <c r="L6100" s="444">
        <f t="shared" ca="1" si="199"/>
        <v>-2.7960239519007476E+16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-2.7960239519007476E+16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-116500997995864.48</v>
      </c>
      <c r="L6101" s="444">
        <f t="shared" ca="1" si="199"/>
        <v>-2.807674051700334E+16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-2.807674051700334E+16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-116986418820847.25</v>
      </c>
      <c r="L6102" s="444">
        <f t="shared" ca="1" si="199"/>
        <v>-2.8193726935824188E+16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-2.8193726935824188E+16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-117473862232600.8</v>
      </c>
      <c r="L6103" s="444">
        <f t="shared" ca="1" si="199"/>
        <v>-2.8311200798056788E+16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-2.8311200798056788E+16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-117963336658569.95</v>
      </c>
      <c r="L6104" s="444">
        <f t="shared" ca="1" si="199"/>
        <v>-2.8429164134715356E+16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-2.8429164134715356E+16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-118454850561313.98</v>
      </c>
      <c r="L6105" s="444">
        <f t="shared" ca="1" si="199"/>
        <v>-2.8547618985276668E+16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-2.8547618985276668E+16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-118948412438652.78</v>
      </c>
      <c r="L6106" s="444">
        <f t="shared" ca="1" si="199"/>
        <v>-2.866656739771532E+16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-2.866656739771532E+16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-119444030823813.83</v>
      </c>
      <c r="L6107" s="444">
        <f t="shared" ca="1" si="199"/>
        <v>-2.8786011428539132E+16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-2.8786011428539132E+16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-119941714285579.72</v>
      </c>
      <c r="L6108" s="444">
        <f t="shared" ca="1" si="199"/>
        <v>-2.8905953142824712E+16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-2.8905953142824712E+16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-120441471428436.3</v>
      </c>
      <c r="L6109" s="444">
        <f t="shared" ca="1" si="199"/>
        <v>-2.9026394614253148E+16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-2.9026394614253148E+16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-120943310892721.44</v>
      </c>
      <c r="L6110" s="444">
        <f t="shared" ca="1" si="199"/>
        <v>-2.9147337925145868E+16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-2.9147337925145868E+16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-121447241354774.47</v>
      </c>
      <c r="L6111" s="444">
        <f t="shared" ca="1" si="199"/>
        <v>-2.9268785166500644E+16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-2.9268785166500644E+16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-121953271527086</v>
      </c>
      <c r="L6112" s="444">
        <f t="shared" ca="1" si="199"/>
        <v>-2.9390738438027728E+16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-2.9390738438027728E+16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-122461410158448.86</v>
      </c>
      <c r="L6113" s="444">
        <f t="shared" ca="1" si="199"/>
        <v>-2.9513199848186176E+16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-2.9513199848186176E+16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-122971666034109.06</v>
      </c>
      <c r="L6114" s="444">
        <f t="shared" ca="1" si="199"/>
        <v>-2.9636171514220284E+16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-2.9636171514220284E+16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-123484047975917.84</v>
      </c>
      <c r="L6115" s="444">
        <f t="shared" ca="1" si="199"/>
        <v>-2.97596555621962E+16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-2.97596555621962E+16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-123998564842484.17</v>
      </c>
      <c r="L6116" s="444">
        <f t="shared" ca="1" si="199"/>
        <v>-2.9883654127038684E+16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-2.9883654127038684E+16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-124515225529327.84</v>
      </c>
      <c r="L6117" s="444">
        <f t="shared" ca="1" si="199"/>
        <v>-3.0008169352568012E+16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-3.0008169352568012E+16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-125034038969033.39</v>
      </c>
      <c r="L6118" s="444">
        <f t="shared" ca="1" si="199"/>
        <v>-3.0133203391537044E+16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-3.0133203391537044E+16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-125555014131404.34</v>
      </c>
      <c r="L6119" s="444">
        <f t="shared" ca="1" si="199"/>
        <v>-3.0258758405668448E+16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-3.0258758405668448E+16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-126078160023618.55</v>
      </c>
      <c r="L6120" s="444">
        <f t="shared" ca="1" si="199"/>
        <v>-3.0384836565692068E+16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-3.0384836565692068E+16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-126603485690383.59</v>
      </c>
      <c r="L6121" s="444">
        <f t="shared" ca="1" si="199"/>
        <v>-3.0511440051382452E+16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-3.0511440051382452E+16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-127131000214093.55</v>
      </c>
      <c r="L6122" s="444">
        <f t="shared" ca="1" si="199"/>
        <v>-3.0638571051596544E+16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-3.0638571051596544E+16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-127660712714985.59</v>
      </c>
      <c r="L6123" s="444">
        <f t="shared" ca="1" si="199"/>
        <v>-3.0766231764311528E+16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-3.0766231764311528E+16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-128192632351298.03</v>
      </c>
      <c r="L6124" s="444">
        <f t="shared" ca="1" si="199"/>
        <v>-3.0894424396662828E+16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-3.0894424396662828E+16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-128726768319428.45</v>
      </c>
      <c r="L6125" s="444">
        <f t="shared" ca="1" si="199"/>
        <v>-3.1023151164982256E+16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-3.1023151164982256E+16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-129263129854092.72</v>
      </c>
      <c r="L6126" s="444">
        <f t="shared" ca="1" si="199"/>
        <v>-3.1152414294836348E+16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-3.1152414294836348E+16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-129801726228484.78</v>
      </c>
      <c r="L6127" s="444">
        <f t="shared" ca="1" si="199"/>
        <v>-3.1282216021064832E+16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-3.1282216021064832E+16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-130342566754436.8</v>
      </c>
      <c r="L6128" s="444">
        <f t="shared" ref="L6128:L6250" ca="1" si="204">I6128-J6128+K6128</f>
        <v>-3.1412558587819268E+16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-3.1412558587819268E+16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-130885660782580.3</v>
      </c>
      <c r="L6129" s="444">
        <f t="shared" ca="1" si="204"/>
        <v>-3.1543444248601848E+16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-3.1543444248601848E+16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-131431017702507.7</v>
      </c>
      <c r="L6130" s="444">
        <f t="shared" ca="1" si="204"/>
        <v>-3.1674875266304356E+16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-3.1674875266304356E+16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-131978646942934.8</v>
      </c>
      <c r="L6131" s="444">
        <f t="shared" ca="1" si="204"/>
        <v>-3.1806853913247292E+16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-3.1806853913247292E+16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-132528557971863.72</v>
      </c>
      <c r="L6132" s="444">
        <f t="shared" ca="1" si="204"/>
        <v>-3.1939382471219156E+16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-3.1939382471219156E+16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-133080760296746.48</v>
      </c>
      <c r="L6133" s="444">
        <f t="shared" ca="1" si="204"/>
        <v>-3.2072463231515904E+16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-3.2072463231515904E+16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-133635263464649.59</v>
      </c>
      <c r="L6134" s="444">
        <f t="shared" ca="1" si="204"/>
        <v>-3.2206098494980552E+16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-3.2206098494980552E+16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-134192077062418.97</v>
      </c>
      <c r="L6135" s="444">
        <f t="shared" ca="1" si="204"/>
        <v>-3.2340290572042972E+16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-3.2340290572042972E+16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-134751210716845.72</v>
      </c>
      <c r="L6136" s="444">
        <f t="shared" ca="1" si="204"/>
        <v>-3.2475041782759816E+16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-3.2475041782759816E+16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-135312674094832.56</v>
      </c>
      <c r="L6137" s="444">
        <f t="shared" ca="1" si="204"/>
        <v>-3.2610354456854648E+16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-3.2610354456854648E+16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-135876476903561.03</v>
      </c>
      <c r="L6138" s="444">
        <f t="shared" ca="1" si="204"/>
        <v>-3.2746230933758208E+16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-3.2746230933758208E+16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-136442628890659.2</v>
      </c>
      <c r="L6139" s="444">
        <f t="shared" ca="1" si="204"/>
        <v>-3.2882673562648868E+16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-3.2882673562648868E+16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-137011139844370.27</v>
      </c>
      <c r="L6140" s="444">
        <f t="shared" ca="1" si="204"/>
        <v>-3.301968470249324E+16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-3.301968470249324E+16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-137582019593721.81</v>
      </c>
      <c r="L6141" s="444">
        <f t="shared" ca="1" si="204"/>
        <v>-3.315726672208696E+16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-3.315726672208696E+16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-138155278008695.64</v>
      </c>
      <c r="L6142" s="444">
        <f t="shared" ca="1" si="204"/>
        <v>-3.3295422000095656E+16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-3.3295422000095656E+16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-138730925000398.56</v>
      </c>
      <c r="L6143" s="444">
        <f t="shared" ca="1" si="204"/>
        <v>-3.3434152925096056E+16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-3.3434152925096056E+16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-139308970521233.56</v>
      </c>
      <c r="L6144" s="444">
        <f t="shared" ca="1" si="204"/>
        <v>-3.3573461895617288E+16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-3.3573461895617288E+16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-139889424565072.05</v>
      </c>
      <c r="L6145" s="444">
        <f t="shared" ca="1" si="204"/>
        <v>-3.371335132018236E+16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-3.371335132018236E+16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-140472297167426.5</v>
      </c>
      <c r="L6146" s="444">
        <f t="shared" ca="1" si="204"/>
        <v>-3.3853823617349788E+16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-3.3853823617349788E+16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-141057598405624.09</v>
      </c>
      <c r="L6147" s="444">
        <f t="shared" ca="1" si="204"/>
        <v>-3.3994881215755412E+16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-3.3994881215755412E+16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-141645338398980.88</v>
      </c>
      <c r="L6148" s="444">
        <f t="shared" ca="1" si="204"/>
        <v>-3.4136526554154392E+16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-3.4136526554154392E+16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-142235527308976.63</v>
      </c>
      <c r="L6149" s="444">
        <f t="shared" ca="1" si="204"/>
        <v>-3.4278762081463368E+16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-3.4278762081463368E+16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-142828175339430.72</v>
      </c>
      <c r="L6150" s="444">
        <f t="shared" ca="1" si="204"/>
        <v>-3.44215902568028E+16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-3.44215902568028E+16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-143423292736678.34</v>
      </c>
      <c r="L6151" s="444">
        <f t="shared" ca="1" si="204"/>
        <v>-3.456501354953948E+16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-3.456501354953948E+16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-144020889789747.84</v>
      </c>
      <c r="L6152" s="444">
        <f t="shared" ca="1" si="204"/>
        <v>-3.4709034439329228E+16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-3.4709034439329228E+16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-144620976830538.44</v>
      </c>
      <c r="L6153" s="444">
        <f t="shared" ca="1" si="204"/>
        <v>-3.4853655416159768E+16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-3.4853655416159768E+16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-145223564233999</v>
      </c>
      <c r="L6154" s="444">
        <f t="shared" ca="1" si="204"/>
        <v>-3.4998878980393768E+16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-3.4998878980393768E+16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-145828662418307.38</v>
      </c>
      <c r="L6155" s="444">
        <f t="shared" ca="1" si="204"/>
        <v>-3.5144707642812076E+16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-3.5144707642812076E+16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-146436281845050.31</v>
      </c>
      <c r="L6156" s="444">
        <f t="shared" ca="1" si="204"/>
        <v>-3.5291143924657128E+16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-3.5291143924657128E+16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-147046433019404.69</v>
      </c>
      <c r="L6157" s="444">
        <f t="shared" ca="1" si="204"/>
        <v>-3.5438190357676532E+16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-3.5438190357676532E+16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-147659126490318.88</v>
      </c>
      <c r="L6158" s="444">
        <f t="shared" ca="1" si="204"/>
        <v>-3.5585849484166852E+16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-3.5585849484166852E+16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-148274372850695.22</v>
      </c>
      <c r="L6159" s="444">
        <f t="shared" ca="1" si="204"/>
        <v>-3.5734123857017548E+16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-3.5734123857017548E+16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-148892182737573.13</v>
      </c>
      <c r="L6160" s="444">
        <f t="shared" ca="1" si="204"/>
        <v>-3.588301603975512E+16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-3.588301603975512E+16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-149512566832312.97</v>
      </c>
      <c r="L6161" s="444">
        <f t="shared" ca="1" si="204"/>
        <v>-3.6032528606587432E+16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-3.6032528606587432E+16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-150135535860780.97</v>
      </c>
      <c r="L6162" s="444">
        <f t="shared" ca="1" si="204"/>
        <v>-3.6182664142448216E+16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-3.6182664142448216E+16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-150761100593534.22</v>
      </c>
      <c r="L6163" s="444">
        <f t="shared" ca="1" si="204"/>
        <v>-3.6333425243041752E+16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-3.6333425243041752E+16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-151389271846007.31</v>
      </c>
      <c r="L6164" s="444">
        <f t="shared" ca="1" si="204"/>
        <v>-3.648481451488776E+16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-3.648481451488776E+16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-152020060478699</v>
      </c>
      <c r="L6165" s="444">
        <f t="shared" ca="1" si="204"/>
        <v>-3.6636834575366456E+16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-3.6636834575366456E+16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-152653477397360.22</v>
      </c>
      <c r="L6166" s="444">
        <f t="shared" ca="1" si="204"/>
        <v>-3.6789488052763816E+16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-3.6789488052763816E+16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-153289533553182.56</v>
      </c>
      <c r="L6167" s="444">
        <f t="shared" ca="1" si="204"/>
        <v>-3.6942777586317E+16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-3.6942777586317E+16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-153928239942987.5</v>
      </c>
      <c r="L6168" s="444">
        <f t="shared" ca="1" si="204"/>
        <v>-3.7096705826259984E+16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-3.7096705826259984E+16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-154569607609416.59</v>
      </c>
      <c r="L6169" s="444">
        <f t="shared" ca="1" si="204"/>
        <v>-3.72512754338694E+16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-3.72512754338694E+16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-155213647641122.5</v>
      </c>
      <c r="L6170" s="444">
        <f t="shared" ca="1" si="204"/>
        <v>-3.740648908151052E+16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-3.740648908151052E+16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-155860371172960.5</v>
      </c>
      <c r="L6171" s="444">
        <f t="shared" ca="1" si="204"/>
        <v>-3.756234945268348E+16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-3.756234945268348E+16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-156509789386181.16</v>
      </c>
      <c r="L6172" s="444">
        <f t="shared" ca="1" si="204"/>
        <v>-3.7718859242069664E+16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-3.7718859242069664E+16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-157161913508623.59</v>
      </c>
      <c r="L6173" s="444">
        <f t="shared" ca="1" si="204"/>
        <v>-3.7876021155578288E+16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-3.7876021155578288E+16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-157816754814909.53</v>
      </c>
      <c r="L6174" s="444">
        <f t="shared" ca="1" si="204"/>
        <v>-3.80338379103932E+16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-3.80338379103932E+16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-158474324626638.34</v>
      </c>
      <c r="L6175" s="444">
        <f t="shared" ca="1" si="204"/>
        <v>-3.819231223501984E+16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-3.819231223501984E+16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-159134634312582.66</v>
      </c>
      <c r="L6176" s="444">
        <f t="shared" ca="1" si="204"/>
        <v>-3.8351446869332424E+16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-3.8351446869332424E+16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-159797695288885.09</v>
      </c>
      <c r="L6177" s="444">
        <f t="shared" ca="1" si="204"/>
        <v>-3.8511244564621312E+16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-3.8511244564621312E+16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-160463519019255.47</v>
      </c>
      <c r="L6178" s="444">
        <f t="shared" ca="1" si="204"/>
        <v>-3.8671708083640568E+16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-3.8671708083640568E+16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-161132117015169.03</v>
      </c>
      <c r="L6179" s="444">
        <f t="shared" ca="1" si="204"/>
        <v>-3.8832840200655736E+16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-3.8832840200655736E+16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-161803500836065.56</v>
      </c>
      <c r="L6180" s="444">
        <f t="shared" ca="1" si="204"/>
        <v>-3.89946437014918E+16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-3.89946437014918E+16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-162477682089549.16</v>
      </c>
      <c r="L6181" s="444">
        <f t="shared" ca="1" si="204"/>
        <v>-3.9157121383581352E+16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-3.9157121383581352E+16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-163154672431588.97</v>
      </c>
      <c r="L6182" s="444">
        <f t="shared" ca="1" si="204"/>
        <v>-3.9320276056012944E+16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-3.9320276056012944E+16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-163834483566720.59</v>
      </c>
      <c r="L6183" s="444">
        <f t="shared" ca="1" si="204"/>
        <v>-3.9484110539579664E+16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-3.9484110539579664E+16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-164517127248248.59</v>
      </c>
      <c r="L6184" s="444">
        <f t="shared" ca="1" si="204"/>
        <v>-3.9648627666827912E+16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-3.9648627666827912E+16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-165202615278449.63</v>
      </c>
      <c r="L6185" s="444">
        <f t="shared" ca="1" si="204"/>
        <v>-3.981383028210636E+16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-3.981383028210636E+16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-165890959508776.5</v>
      </c>
      <c r="L6186" s="444">
        <f t="shared" ca="1" si="204"/>
        <v>-3.9979721241615136E+16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-3.9979721241615136E+16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-166582171840063.06</v>
      </c>
      <c r="L6187" s="444">
        <f t="shared" ca="1" si="204"/>
        <v>-4.01463034134552E+16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-4.01463034134552E+16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-167276264222730</v>
      </c>
      <c r="L6188" s="444">
        <f t="shared" ca="1" si="204"/>
        <v>-4.0313579677677928E+16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-4.0313579677677928E+16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-167973248656991.38</v>
      </c>
      <c r="L6189" s="444">
        <f t="shared" ca="1" si="204"/>
        <v>-4.048155292633492E+16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-4.048155292633492E+16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-168673137193062.16</v>
      </c>
      <c r="L6190" s="444">
        <f t="shared" ca="1" si="204"/>
        <v>-4.0650226063527984E+16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-4.0650226063527984E+16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-169375941931366.59</v>
      </c>
      <c r="L6191" s="444">
        <f t="shared" ca="1" si="204"/>
        <v>-4.0819602005459352E+16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-4.0819602005459352E+16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-170081675022747.31</v>
      </c>
      <c r="L6192" s="444">
        <f t="shared" ca="1" si="204"/>
        <v>-4.0989683680482096E+16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-4.0989683680482096E+16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-170790348668675.41</v>
      </c>
      <c r="L6193" s="444">
        <f t="shared" ca="1" si="204"/>
        <v>-4.1160474029150768E+16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-4.1160474029150768E+16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-171501975121461.53</v>
      </c>
      <c r="L6194" s="444">
        <f t="shared" ca="1" si="204"/>
        <v>-4.1331976004272232E+16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-4.1331976004272232E+16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-172216566684467.63</v>
      </c>
      <c r="L6195" s="444">
        <f t="shared" ca="1" si="204"/>
        <v>-4.1504192570956696E+16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-4.1504192570956696E+16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-172934135712319.56</v>
      </c>
      <c r="L6196" s="444">
        <f t="shared" ca="1" si="204"/>
        <v>-4.1677126706669016E+16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-4.1677126706669016E+16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-173654694611120.91</v>
      </c>
      <c r="L6197" s="444">
        <f t="shared" ca="1" si="204"/>
        <v>-4.1850781401280136E+16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-4.1850781401280136E+16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-174378255838667.22</v>
      </c>
      <c r="L6198" s="444">
        <f t="shared" ca="1" si="204"/>
        <v>-4.20251596571188E+16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-4.20251596571188E+16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-175104831904661.66</v>
      </c>
      <c r="L6199" s="444">
        <f t="shared" ca="1" si="204"/>
        <v>-4.2200264489023464E+16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-4.2200264489023464E+16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-175834435370931.09</v>
      </c>
      <c r="L6200" s="444">
        <f t="shared" ca="1" si="204"/>
        <v>-4.2376098924394392E+16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-4.2376098924394392E+16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-176567078851643.31</v>
      </c>
      <c r="L6201" s="444">
        <f t="shared" ca="1" si="204"/>
        <v>-4.2552666003246032E+16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-4.2552666003246032E+16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-177302775013525.13</v>
      </c>
      <c r="L6202" s="444">
        <f t="shared" ca="1" si="204"/>
        <v>-4.272996877825956E+16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-4.272996877825956E+16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-178041536576081.5</v>
      </c>
      <c r="L6203" s="444">
        <f t="shared" ca="1" si="204"/>
        <v>-4.290801031483564E+16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-4.290801031483564E+16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-178783376311815.16</v>
      </c>
      <c r="L6204" s="444">
        <f t="shared" ca="1" si="204"/>
        <v>-4.3086793691147456E+16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-4.3086793691147456E+16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-179528307046447.72</v>
      </c>
      <c r="L6205" s="444">
        <f t="shared" ca="1" si="204"/>
        <v>-4.3266321998193904E+16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-4.3266321998193904E+16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-180276341659141.25</v>
      </c>
      <c r="L6206" s="444">
        <f t="shared" ca="1" si="204"/>
        <v>-4.3446598339853048E+16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-4.3446598339853048E+16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-181027493082721.03</v>
      </c>
      <c r="L6207" s="444">
        <f t="shared" ca="1" si="204"/>
        <v>-4.3627625832935768E+16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-4.3627625832935768E+16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-181781774303899.03</v>
      </c>
      <c r="L6208" s="444">
        <f t="shared" ca="1" si="204"/>
        <v>-4.3809407607239664E+16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-4.3809407607239664E+16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-182539198363498.59</v>
      </c>
      <c r="L6209" s="444">
        <f t="shared" ca="1" si="204"/>
        <v>-4.399194680560316E+16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-4.399194680560316E+16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-183299778356679.84</v>
      </c>
      <c r="L6210" s="444">
        <f t="shared" ca="1" si="204"/>
        <v>-4.417524658395984E+16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-4.417524658395984E+16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-184063527433166</v>
      </c>
      <c r="L6211" s="444">
        <f t="shared" ca="1" si="204"/>
        <v>-4.4359310111393008E+16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-4.4359310111393008E+16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-184830458797470.88</v>
      </c>
      <c r="L6212" s="444">
        <f t="shared" ca="1" si="204"/>
        <v>-4.454414057019048E+16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-4.454414057019048E+16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-185600585709127</v>
      </c>
      <c r="L6213" s="444">
        <f t="shared" ca="1" si="204"/>
        <v>-4.4729741155899608E+16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-4.4729741155899608E+16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-186373921482915.03</v>
      </c>
      <c r="L6214" s="444">
        <f t="shared" ca="1" si="204"/>
        <v>-4.491611507738252E+16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-4.491611507738252E+16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-187150479489093.84</v>
      </c>
      <c r="L6215" s="444">
        <f t="shared" ca="1" si="204"/>
        <v>-4.5103265556871616E+16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-4.5103265556871616E+16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-187930273153631.72</v>
      </c>
      <c r="L6216" s="444">
        <f t="shared" ca="1" si="204"/>
        <v>-4.5291195830025248E+16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-4.5291195830025248E+16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-188713315958438.53</v>
      </c>
      <c r="L6217" s="444">
        <f t="shared" ca="1" si="204"/>
        <v>-4.5479909145983688E+16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-4.5479909145983688E+16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-189499621441598.69</v>
      </c>
      <c r="L6218" s="444">
        <f t="shared" ca="1" si="204"/>
        <v>-4.5669408767425288E+16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-4.5669408767425288E+16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-190289203197605.38</v>
      </c>
      <c r="L6219" s="444">
        <f t="shared" ca="1" si="204"/>
        <v>-4.5859697970622896E+16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-4.5859697970622896E+16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-191082074877595.41</v>
      </c>
      <c r="L6220" s="444">
        <f t="shared" ca="1" si="204"/>
        <v>-4.6050780045500488E+16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-4.6050780045500488E+16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-191878250189585.38</v>
      </c>
      <c r="L6221" s="444">
        <f t="shared" ca="1" si="204"/>
        <v>-4.6242658295690072E+16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-4.6242658295690072E+16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-192677742898708.63</v>
      </c>
      <c r="L6222" s="444">
        <f t="shared" ca="1" si="204"/>
        <v>-4.6435336038588784E+16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-4.6435336038588784E+16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-193480566827453.25</v>
      </c>
      <c r="L6223" s="444">
        <f t="shared" ca="1" si="204"/>
        <v>-4.662881660541624E+16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-4.662881660541624E+16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-194286735855901</v>
      </c>
      <c r="L6224" s="444">
        <f t="shared" ca="1" si="204"/>
        <v>-4.6823103341272144E+16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-4.6823103341272144E+16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-195096263921967.25</v>
      </c>
      <c r="L6225" s="444">
        <f t="shared" ca="1" si="204"/>
        <v>-4.7018199605194112E+16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-4.7018199605194112E+16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-195909165021642.13</v>
      </c>
      <c r="L6226" s="444">
        <f t="shared" ca="1" si="204"/>
        <v>-4.7214108770215752E+16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-4.7214108770215752E+16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-196725453209232.31</v>
      </c>
      <c r="L6227" s="444">
        <f t="shared" ca="1" si="204"/>
        <v>-4.7410834223424984E+16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-4.7410834223424984E+16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-197545142597604.09</v>
      </c>
      <c r="L6228" s="444">
        <f t="shared" ca="1" si="204"/>
        <v>-4.7608379366022592E+16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-4.7608379366022592E+16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-198368247358427.47</v>
      </c>
      <c r="L6229" s="444">
        <f t="shared" ca="1" si="204"/>
        <v>-4.7806747613381016E+16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-4.7806747613381016E+16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-199194781722420.91</v>
      </c>
      <c r="L6230" s="444">
        <f t="shared" ca="1" si="204"/>
        <v>-4.800594239510344E+16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-4.800594239510344E+16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-200024759979597.66</v>
      </c>
      <c r="L6231" s="444">
        <f t="shared" ca="1" si="204"/>
        <v>-4.820596715508304E+16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-4.820596715508304E+16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-200858196479512.66</v>
      </c>
      <c r="L6232" s="444">
        <f t="shared" ca="1" si="204"/>
        <v>-4.8406825351562552E+16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-4.8406825351562552E+16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-201695105631510.63</v>
      </c>
      <c r="L6233" s="444">
        <f t="shared" ca="1" si="204"/>
        <v>-4.8608520457194064E+16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-4.8608520457194064E+16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-202535501904975.25</v>
      </c>
      <c r="L6234" s="444">
        <f t="shared" ca="1" si="204"/>
        <v>-4.881105595909904E+16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-4.881105595909904E+16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-203379399829579.34</v>
      </c>
      <c r="L6235" s="444">
        <f t="shared" ca="1" si="204"/>
        <v>-4.9014435358928616E+16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-4.9014435358928616E+16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-204226813995535.91</v>
      </c>
      <c r="L6236" s="444">
        <f t="shared" ca="1" si="204"/>
        <v>-4.9218662172924152E+16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-4.9218662172924152E+16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-205077759053850.63</v>
      </c>
      <c r="L6237" s="444">
        <f t="shared" ca="1" si="204"/>
        <v>-4.9423739931978E+16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-4.9423739931978E+16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-205932249716575</v>
      </c>
      <c r="L6238" s="444">
        <f t="shared" ca="1" si="204"/>
        <v>-4.9629672181694576E+16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-4.9629672181694576E+16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-206790300757060.72</v>
      </c>
      <c r="L6239" s="444">
        <f t="shared" ca="1" si="204"/>
        <v>-4.983646248245164E+16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-4.983646248245164E+16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-207651927010215.16</v>
      </c>
      <c r="L6240" s="444">
        <f t="shared" ca="1" si="204"/>
        <v>-5.0044114409461856E+16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-5.0044114409461856E+16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-208517143372757.72</v>
      </c>
      <c r="L6241" s="444">
        <f t="shared" ca="1" si="204"/>
        <v>-5.0252631552834616E+16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-5.0252631552834616E+16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-209385964803477.56</v>
      </c>
      <c r="L6242" s="444">
        <f t="shared" ca="1" si="204"/>
        <v>-5.0462017517638096E+16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-5.0462017517638096E+16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-210258406323492.06</v>
      </c>
      <c r="L6243" s="444">
        <f t="shared" ca="1" si="204"/>
        <v>-5.0672275923961592E+16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-5.0672275923961592E+16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-211134483016506.63</v>
      </c>
      <c r="L6244" s="444">
        <f t="shared" ca="1" si="204"/>
        <v>-5.0883410406978096E+16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-5.0883410406978096E+16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-212014210029075.41</v>
      </c>
      <c r="L6245" s="444">
        <f t="shared" ca="1" si="204"/>
        <v>-5.1095424617007168E+16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-5.1095424617007168E+16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-212897602570863.19</v>
      </c>
      <c r="L6246" s="444">
        <f t="shared" ca="1" si="204"/>
        <v>-5.1308322219578032E+16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-5.1308322219578032E+16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-213784675914908.47</v>
      </c>
      <c r="L6247" s="444">
        <f t="shared" ca="1" si="204"/>
        <v>-5.1522106895492944E+16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-5.1522106895492944E+16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-214675445397887.25</v>
      </c>
      <c r="L6248" s="444">
        <f t="shared" ca="1" si="204"/>
        <v>-5.1736782340890832E+16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-5.1736782340890832E+16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-215569926420378.47</v>
      </c>
      <c r="L6249" s="444">
        <f t="shared" ca="1" si="204"/>
        <v>-5.1952352267311208E+16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-5.1952352267311208E+16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-216468134447130.03</v>
      </c>
      <c r="L6250" s="444">
        <f t="shared" ca="1" si="204"/>
        <v>-5.2168820401758336E+16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2026-08-20T14:46:05Z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